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mal\OneDrive\Documents\Work\ECON\Omniyat\Dorchester Hotel &amp; Residence\Cashflow Forcast\"/>
    </mc:Choice>
  </mc:AlternateContent>
  <xr:revisionPtr revIDLastSave="0" documentId="13_ncr:1_{3B430DEA-F3CE-481D-B7B6-3F6AA9F8B174}" xr6:coauthVersionLast="47" xr6:coauthVersionMax="47" xr10:uidLastSave="{00000000-0000-0000-0000-000000000000}"/>
  <bookViews>
    <workbookView xWindow="-110" yWindow="-110" windowWidth="25820" windowHeight="13900" firstSheet="2" activeTab="4" xr2:uid="{00000000-000D-0000-FFFF-FFFF00000000}"/>
  </bookViews>
  <sheets>
    <sheet name="1C. FCR" sheetId="1" r:id="rId1"/>
    <sheet name="Consultat &amp; Hard Cost" sheetId="2" r:id="rId2"/>
    <sheet name="FF&amp;E Payments" sheetId="4" r:id="rId3"/>
    <sheet name="Bduget Breakdown" sheetId="5" r:id="rId4"/>
    <sheet name="sum" sheetId="8" r:id="rId5"/>
    <sheet name="Sheet1" sheetId="7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</externalReferences>
  <definedNames>
    <definedName name="\" localSheetId="0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\" localSheetId="5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\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\122" localSheetId="0" hidden="1">'[1]Rate Analysis'!#REF!</definedName>
    <definedName name="\122" hidden="1">'[1]Rate Analysis'!#REF!</definedName>
    <definedName name="\123" hidden="1">'[2]Rate Analysis'!#REF!</definedName>
    <definedName name="\1234" hidden="1">'[2]Rate Analysis'!#REF!</definedName>
    <definedName name="\12345" hidden="1">'[2]Rate Analysis'!#REF!</definedName>
    <definedName name="___________________________________________________ccr1" localSheetId="5" hidden="1">{#N/A,#N/A,TRUE,"Cover";#N/A,#N/A,TRUE,"Conts";#N/A,#N/A,TRUE,"VOS";#N/A,#N/A,TRUE,"Warrington";#N/A,#N/A,TRUE,"Widnes"}</definedName>
    <definedName name="___________________________________________________ccr1" hidden="1">{#N/A,#N/A,TRUE,"Cover";#N/A,#N/A,TRUE,"Conts";#N/A,#N/A,TRUE,"VOS";#N/A,#N/A,TRUE,"Warrington";#N/A,#N/A,TRUE,"Widnes"}</definedName>
    <definedName name="__________________________________ccr1" localSheetId="0" hidden="1">{#N/A,#N/A,TRUE,"Cover";#N/A,#N/A,TRUE,"Conts";#N/A,#N/A,TRUE,"VOS";#N/A,#N/A,TRUE,"Warrington";#N/A,#N/A,TRUE,"Widnes"}</definedName>
    <definedName name="__________________________________ccr1" localSheetId="5" hidden="1">{#N/A,#N/A,TRUE,"Cover";#N/A,#N/A,TRUE,"Conts";#N/A,#N/A,TRUE,"VOS";#N/A,#N/A,TRUE,"Warrington";#N/A,#N/A,TRUE,"Widnes"}</definedName>
    <definedName name="__________________________________ccr1" hidden="1">{#N/A,#N/A,TRUE,"Cover";#N/A,#N/A,TRUE,"Conts";#N/A,#N/A,TRUE,"VOS";#N/A,#N/A,TRUE,"Warrington";#N/A,#N/A,TRUE,"Widnes"}</definedName>
    <definedName name="______________________________ccr1" localSheetId="0" hidden="1">{#N/A,#N/A,TRUE,"Cover";#N/A,#N/A,TRUE,"Conts";#N/A,#N/A,TRUE,"VOS";#N/A,#N/A,TRUE,"Warrington";#N/A,#N/A,TRUE,"Widnes"}</definedName>
    <definedName name="______________________________ccr1" localSheetId="5" hidden="1">{#N/A,#N/A,TRUE,"Cover";#N/A,#N/A,TRUE,"Conts";#N/A,#N/A,TRUE,"VOS";#N/A,#N/A,TRUE,"Warrington";#N/A,#N/A,TRUE,"Widnes"}</definedName>
    <definedName name="______________________________ccr1" hidden="1">{#N/A,#N/A,TRUE,"Cover";#N/A,#N/A,TRUE,"Conts";#N/A,#N/A,TRUE,"VOS";#N/A,#N/A,TRUE,"Warrington";#N/A,#N/A,TRUE,"Widnes"}</definedName>
    <definedName name="________________________ab1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___as1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___ccr1" localSheetId="0" hidden="1">{#N/A,#N/A,TRUE,"Cover";#N/A,#N/A,TRUE,"Conts";#N/A,#N/A,TRUE,"VOS";#N/A,#N/A,TRUE,"Warrington";#N/A,#N/A,TRUE,"Widnes"}</definedName>
    <definedName name="________________________ccr1" localSheetId="5" hidden="1">{#N/A,#N/A,TRUE,"Cover";#N/A,#N/A,TRUE,"Conts";#N/A,#N/A,TRUE,"VOS";#N/A,#N/A,TRUE,"Warrington";#N/A,#N/A,TRUE,"Widnes"}</definedName>
    <definedName name="________________________ccr1" hidden="1">{#N/A,#N/A,TRUE,"Cover";#N/A,#N/A,TRUE,"Conts";#N/A,#N/A,TRUE,"VOS";#N/A,#N/A,TRUE,"Warrington";#N/A,#N/A,TRUE,"Widnes"}</definedName>
    <definedName name="________________________old3" localSheetId="5" hidden="1">{#N/A,#N/A,FALSE,"Summary";#N/A,#N/A,FALSE,"3TJ";#N/A,#N/A,FALSE,"3TN";#N/A,#N/A,FALSE,"3TP";#N/A,#N/A,FALSE,"3SJ";#N/A,#N/A,FALSE,"3CJ";#N/A,#N/A,FALSE,"3CN";#N/A,#N/A,FALSE,"3CP";#N/A,#N/A,FALSE,"3A"}</definedName>
    <definedName name="____________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____________old5" localSheetId="5" hidden="1">{#N/A,#N/A,FALSE,"Summary";#N/A,#N/A,FALSE,"3TJ";#N/A,#N/A,FALSE,"3TN";#N/A,#N/A,FALSE,"3TP";#N/A,#N/A,FALSE,"3SJ";#N/A,#N/A,FALSE,"3CJ";#N/A,#N/A,FALSE,"3CN";#N/A,#N/A,FALSE,"3CP";#N/A,#N/A,FALSE,"3A"}</definedName>
    <definedName name="____________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____________old7" localSheetId="5" hidden="1">{#N/A,#N/A,FALSE,"Summary";#N/A,#N/A,FALSE,"3TJ";#N/A,#N/A,FALSE,"3TN";#N/A,#N/A,FALSE,"3TP";#N/A,#N/A,FALSE,"3SJ";#N/A,#N/A,FALSE,"3CJ";#N/A,#N/A,FALSE,"3CN";#N/A,#N/A,FALSE,"3CP";#N/A,#N/A,FALSE,"3A"}</definedName>
    <definedName name="____________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___________ab1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__as1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__old3" localSheetId="5" hidden="1">{#N/A,#N/A,FALSE,"Summary";#N/A,#N/A,FALSE,"3TJ";#N/A,#N/A,FALSE,"3TN";#N/A,#N/A,FALSE,"3TP";#N/A,#N/A,FALSE,"3SJ";#N/A,#N/A,FALSE,"3CJ";#N/A,#N/A,FALSE,"3CN";#N/A,#N/A,FALSE,"3CP";#N/A,#N/A,FALSE,"3A"}</definedName>
    <definedName name="___________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___________old5" localSheetId="5" hidden="1">{#N/A,#N/A,FALSE,"Summary";#N/A,#N/A,FALSE,"3TJ";#N/A,#N/A,FALSE,"3TN";#N/A,#N/A,FALSE,"3TP";#N/A,#N/A,FALSE,"3SJ";#N/A,#N/A,FALSE,"3CJ";#N/A,#N/A,FALSE,"3CN";#N/A,#N/A,FALSE,"3CP";#N/A,#N/A,FALSE,"3A"}</definedName>
    <definedName name="___________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___________old7" localSheetId="5" hidden="1">{#N/A,#N/A,FALSE,"Summary";#N/A,#N/A,FALSE,"3TJ";#N/A,#N/A,FALSE,"3TN";#N/A,#N/A,FALSE,"3TP";#N/A,#N/A,FALSE,"3SJ";#N/A,#N/A,FALSE,"3CJ";#N/A,#N/A,FALSE,"3CN";#N/A,#N/A,FALSE,"3CP";#N/A,#N/A,FALSE,"3A"}</definedName>
    <definedName name="___________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__________ab1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_as1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_ccr1" localSheetId="0" hidden="1">{#N/A,#N/A,TRUE,"Cover";#N/A,#N/A,TRUE,"Conts";#N/A,#N/A,TRUE,"VOS";#N/A,#N/A,TRUE,"Warrington";#N/A,#N/A,TRUE,"Widnes"}</definedName>
    <definedName name="______________________ccr1" localSheetId="5" hidden="1">{#N/A,#N/A,TRUE,"Cover";#N/A,#N/A,TRUE,"Conts";#N/A,#N/A,TRUE,"VOS";#N/A,#N/A,TRUE,"Warrington";#N/A,#N/A,TRUE,"Widnes"}</definedName>
    <definedName name="______________________ccr1" hidden="1">{#N/A,#N/A,TRUE,"Cover";#N/A,#N/A,TRUE,"Conts";#N/A,#N/A,TRUE,"VOS";#N/A,#N/A,TRUE,"Warrington";#N/A,#N/A,TRUE,"Widnes"}</definedName>
    <definedName name="______________________MCC3" localSheetId="5" hidden="1">{#N/A,#N/A,FALSE,"CCTV"}</definedName>
    <definedName name="______________________MCC3" hidden="1">{#N/A,#N/A,FALSE,"CCTV"}</definedName>
    <definedName name="______________________old3" localSheetId="5" hidden="1">{#N/A,#N/A,FALSE,"Summary";#N/A,#N/A,FALSE,"3TJ";#N/A,#N/A,FALSE,"3TN";#N/A,#N/A,FALSE,"3TP";#N/A,#N/A,FALSE,"3SJ";#N/A,#N/A,FALSE,"3CJ";#N/A,#N/A,FALSE,"3CN";#N/A,#N/A,FALSE,"3CP";#N/A,#N/A,FALSE,"3A"}</definedName>
    <definedName name="__________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__________old5" localSheetId="5" hidden="1">{#N/A,#N/A,FALSE,"Summary";#N/A,#N/A,FALSE,"3TJ";#N/A,#N/A,FALSE,"3TN";#N/A,#N/A,FALSE,"3TP";#N/A,#N/A,FALSE,"3SJ";#N/A,#N/A,FALSE,"3CJ";#N/A,#N/A,FALSE,"3CN";#N/A,#N/A,FALSE,"3CP";#N/A,#N/A,FALSE,"3A"}</definedName>
    <definedName name="__________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__________old7" localSheetId="5" hidden="1">{#N/A,#N/A,FALSE,"Summary";#N/A,#N/A,FALSE,"3TJ";#N/A,#N/A,FALSE,"3TN";#N/A,#N/A,FALSE,"3TP";#N/A,#N/A,FALSE,"3SJ";#N/A,#N/A,FALSE,"3CJ";#N/A,#N/A,FALSE,"3CN";#N/A,#N/A,FALSE,"3CP";#N/A,#N/A,FALSE,"3A"}</definedName>
    <definedName name="__________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_________ab1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as1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ccr1" localSheetId="5" hidden="1">{#N/A,#N/A,TRUE,"Cover";#N/A,#N/A,TRUE,"Conts";#N/A,#N/A,TRUE,"VOS";#N/A,#N/A,TRUE,"Warrington";#N/A,#N/A,TRUE,"Widnes"}</definedName>
    <definedName name="_____________________ccr1" hidden="1">{#N/A,#N/A,TRUE,"Cover";#N/A,#N/A,TRUE,"Conts";#N/A,#N/A,TRUE,"VOS";#N/A,#N/A,TRUE,"Warrington";#N/A,#N/A,TRUE,"Widnes"}</definedName>
    <definedName name="_____________________MCC3" localSheetId="5" hidden="1">{#N/A,#N/A,FALSE,"CCTV"}</definedName>
    <definedName name="_____________________MCC3" hidden="1">{#N/A,#N/A,FALSE,"CCTV"}</definedName>
    <definedName name="_____________________old3" localSheetId="5" hidden="1">{#N/A,#N/A,FALSE,"Summary";#N/A,#N/A,FALSE,"3TJ";#N/A,#N/A,FALSE,"3TN";#N/A,#N/A,FALSE,"3TP";#N/A,#N/A,FALSE,"3SJ";#N/A,#N/A,FALSE,"3CJ";#N/A,#N/A,FALSE,"3CN";#N/A,#N/A,FALSE,"3CP";#N/A,#N/A,FALSE,"3A"}</definedName>
    <definedName name="_________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_________old5" localSheetId="5" hidden="1">{#N/A,#N/A,FALSE,"Summary";#N/A,#N/A,FALSE,"3TJ";#N/A,#N/A,FALSE,"3TN";#N/A,#N/A,FALSE,"3TP";#N/A,#N/A,FALSE,"3SJ";#N/A,#N/A,FALSE,"3CJ";#N/A,#N/A,FALSE,"3CN";#N/A,#N/A,FALSE,"3CP";#N/A,#N/A,FALSE,"3A"}</definedName>
    <definedName name="_________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_________old7" localSheetId="5" hidden="1">{#N/A,#N/A,FALSE,"Summary";#N/A,#N/A,FALSE,"3TJ";#N/A,#N/A,FALSE,"3TN";#N/A,#N/A,FALSE,"3TP";#N/A,#N/A,FALSE,"3SJ";#N/A,#N/A,FALSE,"3CJ";#N/A,#N/A,FALSE,"3CN";#N/A,#N/A,FALSE,"3CP";#N/A,#N/A,FALSE,"3A"}</definedName>
    <definedName name="_________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________ab1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as1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ccr1" localSheetId="5" hidden="1">{#N/A,#N/A,TRUE,"Cover";#N/A,#N/A,TRUE,"Conts";#N/A,#N/A,TRUE,"VOS";#N/A,#N/A,TRUE,"Warrington";#N/A,#N/A,TRUE,"Widnes"}</definedName>
    <definedName name="____________________ccr1" hidden="1">{#N/A,#N/A,TRUE,"Cover";#N/A,#N/A,TRUE,"Conts";#N/A,#N/A,TRUE,"VOS";#N/A,#N/A,TRUE,"Warrington";#N/A,#N/A,TRUE,"Widnes"}</definedName>
    <definedName name="____________________MCC3" localSheetId="5" hidden="1">{#N/A,#N/A,FALSE,"CCTV"}</definedName>
    <definedName name="____________________MCC3" hidden="1">{#N/A,#N/A,FALSE,"CCTV"}</definedName>
    <definedName name="____________________ngk1109" localSheetId="0" hidden="1">{#N/A,#N/A,FALSE,"估價單  (3)"}</definedName>
    <definedName name="____________________ngk1109" localSheetId="5" hidden="1">{#N/A,#N/A,FALSE,"估價單  (3)"}</definedName>
    <definedName name="____________________ngk1109" hidden="1">{#N/A,#N/A,FALSE,"估價單  (3)"}</definedName>
    <definedName name="____________________old3" localSheetId="5" hidden="1">{#N/A,#N/A,FALSE,"Summary";#N/A,#N/A,FALSE,"3TJ";#N/A,#N/A,FALSE,"3TN";#N/A,#N/A,FALSE,"3TP";#N/A,#N/A,FALSE,"3SJ";#N/A,#N/A,FALSE,"3CJ";#N/A,#N/A,FALSE,"3CN";#N/A,#N/A,FALSE,"3CP";#N/A,#N/A,FALSE,"3A"}</definedName>
    <definedName name="________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________old5" localSheetId="5" hidden="1">{#N/A,#N/A,FALSE,"Summary";#N/A,#N/A,FALSE,"3TJ";#N/A,#N/A,FALSE,"3TN";#N/A,#N/A,FALSE,"3TP";#N/A,#N/A,FALSE,"3SJ";#N/A,#N/A,FALSE,"3CJ";#N/A,#N/A,FALSE,"3CN";#N/A,#N/A,FALSE,"3CP";#N/A,#N/A,FALSE,"3A"}</definedName>
    <definedName name="________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________old7" localSheetId="5" hidden="1">{#N/A,#N/A,FALSE,"Summary";#N/A,#N/A,FALSE,"3TJ";#N/A,#N/A,FALSE,"3TN";#N/A,#N/A,FALSE,"3TP";#N/A,#N/A,FALSE,"3SJ";#N/A,#N/A,FALSE,"3CJ";#N/A,#N/A,FALSE,"3CN";#N/A,#N/A,FALSE,"3CP";#N/A,#N/A,FALSE,"3A"}</definedName>
    <definedName name="________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_______ab1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as1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ccr1" localSheetId="0" hidden="1">{#N/A,#N/A,TRUE,"Cover";#N/A,#N/A,TRUE,"Conts";#N/A,#N/A,TRUE,"VOS";#N/A,#N/A,TRUE,"Warrington";#N/A,#N/A,TRUE,"Widnes"}</definedName>
    <definedName name="___________________ccr1" localSheetId="5" hidden="1">{#N/A,#N/A,TRUE,"Cover";#N/A,#N/A,TRUE,"Conts";#N/A,#N/A,TRUE,"VOS";#N/A,#N/A,TRUE,"Warrington";#N/A,#N/A,TRUE,"Widnes"}</definedName>
    <definedName name="___________________ccr1" hidden="1">{#N/A,#N/A,TRUE,"Cover";#N/A,#N/A,TRUE,"Conts";#N/A,#N/A,TRUE,"VOS";#N/A,#N/A,TRUE,"Warrington";#N/A,#N/A,TRUE,"Widnes"}</definedName>
    <definedName name="___________________MCC3" localSheetId="5" hidden="1">{#N/A,#N/A,FALSE,"CCTV"}</definedName>
    <definedName name="___________________MCC3" hidden="1">{#N/A,#N/A,FALSE,"CCTV"}</definedName>
    <definedName name="___________________new8" hidden="1">[3]GRSummary!#REF!</definedName>
    <definedName name="___________________ngk1109" localSheetId="0" hidden="1">{#N/A,#N/A,FALSE,"估價單  (3)"}</definedName>
    <definedName name="___________________ngk1109" localSheetId="5" hidden="1">{#N/A,#N/A,FALSE,"估價單  (3)"}</definedName>
    <definedName name="___________________ngk1109" hidden="1">{#N/A,#N/A,FALSE,"估價單  (3)"}</definedName>
    <definedName name="___________________old3" localSheetId="5" hidden="1">{#N/A,#N/A,FALSE,"Summary";#N/A,#N/A,FALSE,"3TJ";#N/A,#N/A,FALSE,"3TN";#N/A,#N/A,FALSE,"3TP";#N/A,#N/A,FALSE,"3SJ";#N/A,#N/A,FALSE,"3CJ";#N/A,#N/A,FALSE,"3CN";#N/A,#N/A,FALSE,"3CP";#N/A,#N/A,FALSE,"3A"}</definedName>
    <definedName name="_______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_______old5" localSheetId="5" hidden="1">{#N/A,#N/A,FALSE,"Summary";#N/A,#N/A,FALSE,"3TJ";#N/A,#N/A,FALSE,"3TN";#N/A,#N/A,FALSE,"3TP";#N/A,#N/A,FALSE,"3SJ";#N/A,#N/A,FALSE,"3CJ";#N/A,#N/A,FALSE,"3CN";#N/A,#N/A,FALSE,"3CP";#N/A,#N/A,FALSE,"3A"}</definedName>
    <definedName name="_______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_______old7" localSheetId="5" hidden="1">{#N/A,#N/A,FALSE,"Summary";#N/A,#N/A,FALSE,"3TJ";#N/A,#N/A,FALSE,"3TN";#N/A,#N/A,FALSE,"3TP";#N/A,#N/A,FALSE,"3SJ";#N/A,#N/A,FALSE,"3CJ";#N/A,#N/A,FALSE,"3CN";#N/A,#N/A,FALSE,"3CP";#N/A,#N/A,FALSE,"3A"}</definedName>
    <definedName name="_______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______ab1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as1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ccr1" localSheetId="5" hidden="1">{#N/A,#N/A,TRUE,"Cover";#N/A,#N/A,TRUE,"Conts";#N/A,#N/A,TRUE,"VOS";#N/A,#N/A,TRUE,"Warrington";#N/A,#N/A,TRUE,"Widnes"}</definedName>
    <definedName name="__________________ccr1" hidden="1">{#N/A,#N/A,TRUE,"Cover";#N/A,#N/A,TRUE,"Conts";#N/A,#N/A,TRUE,"VOS";#N/A,#N/A,TRUE,"Warrington";#N/A,#N/A,TRUE,"Widnes"}</definedName>
    <definedName name="__________________MCC3" localSheetId="5" hidden="1">{#N/A,#N/A,FALSE,"CCTV"}</definedName>
    <definedName name="__________________MCC3" hidden="1">{#N/A,#N/A,FALSE,"CCTV"}</definedName>
    <definedName name="__________________ngk1109" localSheetId="0" hidden="1">{#N/A,#N/A,FALSE,"估價單  (3)"}</definedName>
    <definedName name="__________________ngk1109" localSheetId="5" hidden="1">{#N/A,#N/A,FALSE,"估價單  (3)"}</definedName>
    <definedName name="__________________ngk1109" hidden="1">{#N/A,#N/A,FALSE,"估價單  (3)"}</definedName>
    <definedName name="__________________old3" localSheetId="5" hidden="1">{#N/A,#N/A,FALSE,"Summary";#N/A,#N/A,FALSE,"3TJ";#N/A,#N/A,FALSE,"3TN";#N/A,#N/A,FALSE,"3TP";#N/A,#N/A,FALSE,"3SJ";#N/A,#N/A,FALSE,"3CJ";#N/A,#N/A,FALSE,"3CN";#N/A,#N/A,FALSE,"3CP";#N/A,#N/A,FALSE,"3A"}</definedName>
    <definedName name="______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______old5" localSheetId="5" hidden="1">{#N/A,#N/A,FALSE,"Summary";#N/A,#N/A,FALSE,"3TJ";#N/A,#N/A,FALSE,"3TN";#N/A,#N/A,FALSE,"3TP";#N/A,#N/A,FALSE,"3SJ";#N/A,#N/A,FALSE,"3CJ";#N/A,#N/A,FALSE,"3CN";#N/A,#N/A,FALSE,"3CP";#N/A,#N/A,FALSE,"3A"}</definedName>
    <definedName name="______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______old7" localSheetId="5" hidden="1">{#N/A,#N/A,FALSE,"Summary";#N/A,#N/A,FALSE,"3TJ";#N/A,#N/A,FALSE,"3TN";#N/A,#N/A,FALSE,"3TP";#N/A,#N/A,FALSE,"3SJ";#N/A,#N/A,FALSE,"3CJ";#N/A,#N/A,FALSE,"3CN";#N/A,#N/A,FALSE,"3CP";#N/A,#N/A,FALSE,"3A"}</definedName>
    <definedName name="______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_____ab1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as1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ccr1" localSheetId="0" hidden="1">{#N/A,#N/A,TRUE,"Cover";#N/A,#N/A,TRUE,"Conts";#N/A,#N/A,TRUE,"VOS";#N/A,#N/A,TRUE,"Warrington";#N/A,#N/A,TRUE,"Widnes"}</definedName>
    <definedName name="_________________ccr1" localSheetId="5" hidden="1">{#N/A,#N/A,TRUE,"Cover";#N/A,#N/A,TRUE,"Conts";#N/A,#N/A,TRUE,"VOS";#N/A,#N/A,TRUE,"Warrington";#N/A,#N/A,TRUE,"Widnes"}</definedName>
    <definedName name="_________________ccr1" hidden="1">{#N/A,#N/A,TRUE,"Cover";#N/A,#N/A,TRUE,"Conts";#N/A,#N/A,TRUE,"VOS";#N/A,#N/A,TRUE,"Warrington";#N/A,#N/A,TRUE,"Widnes"}</definedName>
    <definedName name="_________________MCC3" localSheetId="5" hidden="1">{#N/A,#N/A,FALSE,"CCTV"}</definedName>
    <definedName name="_________________MCC3" hidden="1">{#N/A,#N/A,FALSE,"CCTV"}</definedName>
    <definedName name="_________________new8" hidden="1">[3]GRSummary!#REF!</definedName>
    <definedName name="_________________ngk1109" localSheetId="0" hidden="1">{#N/A,#N/A,FALSE,"估價單  (3)"}</definedName>
    <definedName name="_________________ngk1109" localSheetId="5" hidden="1">{#N/A,#N/A,FALSE,"估價單  (3)"}</definedName>
    <definedName name="_________________ngk1109" hidden="1">{#N/A,#N/A,FALSE,"估價單  (3)"}</definedName>
    <definedName name="_________________old3" localSheetId="5" hidden="1">{#N/A,#N/A,FALSE,"Summary";#N/A,#N/A,FALSE,"3TJ";#N/A,#N/A,FALSE,"3TN";#N/A,#N/A,FALSE,"3TP";#N/A,#N/A,FALSE,"3SJ";#N/A,#N/A,FALSE,"3CJ";#N/A,#N/A,FALSE,"3CN";#N/A,#N/A,FALSE,"3CP";#N/A,#N/A,FALSE,"3A"}</definedName>
    <definedName name="_____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_____old5" localSheetId="5" hidden="1">{#N/A,#N/A,FALSE,"Summary";#N/A,#N/A,FALSE,"3TJ";#N/A,#N/A,FALSE,"3TN";#N/A,#N/A,FALSE,"3TP";#N/A,#N/A,FALSE,"3SJ";#N/A,#N/A,FALSE,"3CJ";#N/A,#N/A,FALSE,"3CN";#N/A,#N/A,FALSE,"3CP";#N/A,#N/A,FALSE,"3A"}</definedName>
    <definedName name="_____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_____old7" localSheetId="5" hidden="1">{#N/A,#N/A,FALSE,"Summary";#N/A,#N/A,FALSE,"3TJ";#N/A,#N/A,FALSE,"3TN";#N/A,#N/A,FALSE,"3TP";#N/A,#N/A,FALSE,"3SJ";#N/A,#N/A,FALSE,"3CJ";#N/A,#N/A,FALSE,"3CN";#N/A,#N/A,FALSE,"3CP";#N/A,#N/A,FALSE,"3A"}</definedName>
    <definedName name="_____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_____xlfn.SUMIFS" hidden="1">#NAME?</definedName>
    <definedName name="________________ab1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as1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ccr1" localSheetId="0" hidden="1">{#N/A,#N/A,TRUE,"Cover";#N/A,#N/A,TRUE,"Conts";#N/A,#N/A,TRUE,"VOS";#N/A,#N/A,TRUE,"Warrington";#N/A,#N/A,TRUE,"Widnes"}</definedName>
    <definedName name="________________ccr1" localSheetId="5" hidden="1">{#N/A,#N/A,TRUE,"Cover";#N/A,#N/A,TRUE,"Conts";#N/A,#N/A,TRUE,"VOS";#N/A,#N/A,TRUE,"Warrington";#N/A,#N/A,TRUE,"Widnes"}</definedName>
    <definedName name="________________ccr1" hidden="1">{#N/A,#N/A,TRUE,"Cover";#N/A,#N/A,TRUE,"Conts";#N/A,#N/A,TRUE,"VOS";#N/A,#N/A,TRUE,"Warrington";#N/A,#N/A,TRUE,"Widnes"}</definedName>
    <definedName name="________________MCC3" localSheetId="5" hidden="1">{#N/A,#N/A,FALSE,"CCTV"}</definedName>
    <definedName name="________________MCC3" hidden="1">{#N/A,#N/A,FALSE,"CCTV"}</definedName>
    <definedName name="________________old3" localSheetId="5" hidden="1">{#N/A,#N/A,FALSE,"Summary";#N/A,#N/A,FALSE,"3TJ";#N/A,#N/A,FALSE,"3TN";#N/A,#N/A,FALSE,"3TP";#N/A,#N/A,FALSE,"3SJ";#N/A,#N/A,FALSE,"3CJ";#N/A,#N/A,FALSE,"3CN";#N/A,#N/A,FALSE,"3CP";#N/A,#N/A,FALSE,"3A"}</definedName>
    <definedName name="____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____old5" localSheetId="5" hidden="1">{#N/A,#N/A,FALSE,"Summary";#N/A,#N/A,FALSE,"3TJ";#N/A,#N/A,FALSE,"3TN";#N/A,#N/A,FALSE,"3TP";#N/A,#N/A,FALSE,"3SJ";#N/A,#N/A,FALSE,"3CJ";#N/A,#N/A,FALSE,"3CN";#N/A,#N/A,FALSE,"3CP";#N/A,#N/A,FALSE,"3A"}</definedName>
    <definedName name="____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____old7" localSheetId="5" hidden="1">{#N/A,#N/A,FALSE,"Summary";#N/A,#N/A,FALSE,"3TJ";#N/A,#N/A,FALSE,"3TN";#N/A,#N/A,FALSE,"3TP";#N/A,#N/A,FALSE,"3SJ";#N/A,#N/A,FALSE,"3CJ";#N/A,#N/A,FALSE,"3CN";#N/A,#N/A,FALSE,"3CP";#N/A,#N/A,FALSE,"3A"}</definedName>
    <definedName name="____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____xlfn.SUMIFS" hidden="1">#NAME?</definedName>
    <definedName name="_______________ab1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as1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cat12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__ccr1" localSheetId="5" hidden="1">{#N/A,#N/A,TRUE,"Cover";#N/A,#N/A,TRUE,"Conts";#N/A,#N/A,TRUE,"VOS";#N/A,#N/A,TRUE,"Warrington";#N/A,#N/A,TRUE,"Widnes"}</definedName>
    <definedName name="_______________ccr1" hidden="1">{#N/A,#N/A,TRUE,"Cover";#N/A,#N/A,TRUE,"Conts";#N/A,#N/A,TRUE,"VOS";#N/A,#N/A,TRUE,"Warrington";#N/A,#N/A,TRUE,"Widnes"}</definedName>
    <definedName name="_______________MCC3" localSheetId="5" hidden="1">{#N/A,#N/A,FALSE,"CCTV"}</definedName>
    <definedName name="_______________MCC3" hidden="1">{#N/A,#N/A,FALSE,"CCTV"}</definedName>
    <definedName name="_______________old3" localSheetId="5" hidden="1">{#N/A,#N/A,FALSE,"Summary";#N/A,#N/A,FALSE,"3TJ";#N/A,#N/A,FALSE,"3TN";#N/A,#N/A,FALSE,"3TP";#N/A,#N/A,FALSE,"3SJ";#N/A,#N/A,FALSE,"3CJ";#N/A,#N/A,FALSE,"3CN";#N/A,#N/A,FALSE,"3CP";#N/A,#N/A,FALSE,"3A"}</definedName>
    <definedName name="___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___old5" localSheetId="5" hidden="1">{#N/A,#N/A,FALSE,"Summary";#N/A,#N/A,FALSE,"3TJ";#N/A,#N/A,FALSE,"3TN";#N/A,#N/A,FALSE,"3TP";#N/A,#N/A,FALSE,"3SJ";#N/A,#N/A,FALSE,"3CJ";#N/A,#N/A,FALSE,"3CN";#N/A,#N/A,FALSE,"3CP";#N/A,#N/A,FALSE,"3A"}</definedName>
    <definedName name="___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___old7" localSheetId="5" hidden="1">{#N/A,#N/A,FALSE,"Summary";#N/A,#N/A,FALSE,"3TJ";#N/A,#N/A,FALSE,"3TN";#N/A,#N/A,FALSE,"3TP";#N/A,#N/A,FALSE,"3SJ";#N/A,#N/A,FALSE,"3CJ";#N/A,#N/A,FALSE,"3CN";#N/A,#N/A,FALSE,"3CP";#N/A,#N/A,FALSE,"3A"}</definedName>
    <definedName name="___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___xlfn.SUMIFS" hidden="1">#NAME?</definedName>
    <definedName name="______________ab1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as1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cat12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_ccr1" localSheetId="0" hidden="1">{#N/A,#N/A,TRUE,"Cover";#N/A,#N/A,TRUE,"Conts";#N/A,#N/A,TRUE,"VOS";#N/A,#N/A,TRUE,"Warrington";#N/A,#N/A,TRUE,"Widnes"}</definedName>
    <definedName name="______________ccr1" localSheetId="5" hidden="1">{#N/A,#N/A,TRUE,"Cover";#N/A,#N/A,TRUE,"Conts";#N/A,#N/A,TRUE,"VOS";#N/A,#N/A,TRUE,"Warrington";#N/A,#N/A,TRUE,"Widnes"}</definedName>
    <definedName name="______________ccr1" hidden="1">{#N/A,#N/A,TRUE,"Cover";#N/A,#N/A,TRUE,"Conts";#N/A,#N/A,TRUE,"VOS";#N/A,#N/A,TRUE,"Warrington";#N/A,#N/A,TRUE,"Widnes"}</definedName>
    <definedName name="______________MCC3" localSheetId="5" hidden="1">{#N/A,#N/A,FALSE,"CCTV"}</definedName>
    <definedName name="______________MCC3" hidden="1">{#N/A,#N/A,FALSE,"CCTV"}</definedName>
    <definedName name="______________new8" hidden="1">[3]GRSummary!#REF!</definedName>
    <definedName name="______________ngk1109" localSheetId="0" hidden="1">{#N/A,#N/A,FALSE,"估價單  (3)"}</definedName>
    <definedName name="______________ngk1109" localSheetId="5" hidden="1">{#N/A,#N/A,FALSE,"估價單  (3)"}</definedName>
    <definedName name="______________ngk1109" hidden="1">{#N/A,#N/A,FALSE,"估價單  (3)"}</definedName>
    <definedName name="______________old3" localSheetId="5" hidden="1">{#N/A,#N/A,FALSE,"Summary";#N/A,#N/A,FALSE,"3TJ";#N/A,#N/A,FALSE,"3TN";#N/A,#N/A,FALSE,"3TP";#N/A,#N/A,FALSE,"3SJ";#N/A,#N/A,FALSE,"3CJ";#N/A,#N/A,FALSE,"3CN";#N/A,#N/A,FALSE,"3CP";#N/A,#N/A,FALSE,"3A"}</definedName>
    <definedName name="__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__old5" localSheetId="5" hidden="1">{#N/A,#N/A,FALSE,"Summary";#N/A,#N/A,FALSE,"3TJ";#N/A,#N/A,FALSE,"3TN";#N/A,#N/A,FALSE,"3TP";#N/A,#N/A,FALSE,"3SJ";#N/A,#N/A,FALSE,"3CJ";#N/A,#N/A,FALSE,"3CN";#N/A,#N/A,FALSE,"3CP";#N/A,#N/A,FALSE,"3A"}</definedName>
    <definedName name="__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__old7" localSheetId="5" hidden="1">{#N/A,#N/A,FALSE,"Summary";#N/A,#N/A,FALSE,"3TJ";#N/A,#N/A,FALSE,"3TN";#N/A,#N/A,FALSE,"3TP";#N/A,#N/A,FALSE,"3SJ";#N/A,#N/A,FALSE,"3CJ";#N/A,#N/A,FALSE,"3CN";#N/A,#N/A,FALSE,"3CP";#N/A,#N/A,FALSE,"3A"}</definedName>
    <definedName name="__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__xlfn.SUMIFS" hidden="1">#NAME?</definedName>
    <definedName name="_____________ab1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as1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cat12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ccr1" localSheetId="0" hidden="1">{#N/A,#N/A,TRUE,"Cover";#N/A,#N/A,TRUE,"Conts";#N/A,#N/A,TRUE,"VOS";#N/A,#N/A,TRUE,"Warrington";#N/A,#N/A,TRUE,"Widnes"}</definedName>
    <definedName name="_____________ccr1" localSheetId="5" hidden="1">{#N/A,#N/A,TRUE,"Cover";#N/A,#N/A,TRUE,"Conts";#N/A,#N/A,TRUE,"VOS";#N/A,#N/A,TRUE,"Warrington";#N/A,#N/A,TRUE,"Widnes"}</definedName>
    <definedName name="_____________ccr1" hidden="1">{#N/A,#N/A,TRUE,"Cover";#N/A,#N/A,TRUE,"Conts";#N/A,#N/A,TRUE,"VOS";#N/A,#N/A,TRUE,"Warrington";#N/A,#N/A,TRUE,"Widnes"}</definedName>
    <definedName name="_____________MCC3" localSheetId="5" hidden="1">{#N/A,#N/A,FALSE,"CCTV"}</definedName>
    <definedName name="_____________MCC3" hidden="1">{#N/A,#N/A,FALSE,"CCTV"}</definedName>
    <definedName name="_____________ngk1109" localSheetId="0" hidden="1">{#N/A,#N/A,FALSE,"估價單  (3)"}</definedName>
    <definedName name="_____________ngk1109" localSheetId="5" hidden="1">{#N/A,#N/A,FALSE,"估價單  (3)"}</definedName>
    <definedName name="_____________ngk1109" hidden="1">{#N/A,#N/A,FALSE,"估價單  (3)"}</definedName>
    <definedName name="_____________old3" localSheetId="5" hidden="1">{#N/A,#N/A,FALSE,"Summary";#N/A,#N/A,FALSE,"3TJ";#N/A,#N/A,FALSE,"3TN";#N/A,#N/A,FALSE,"3TP";#N/A,#N/A,FALSE,"3SJ";#N/A,#N/A,FALSE,"3CJ";#N/A,#N/A,FALSE,"3CN";#N/A,#N/A,FALSE,"3CP";#N/A,#N/A,FALSE,"3A"}</definedName>
    <definedName name="_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_old5" localSheetId="5" hidden="1">{#N/A,#N/A,FALSE,"Summary";#N/A,#N/A,FALSE,"3TJ";#N/A,#N/A,FALSE,"3TN";#N/A,#N/A,FALSE,"3TP";#N/A,#N/A,FALSE,"3SJ";#N/A,#N/A,FALSE,"3CJ";#N/A,#N/A,FALSE,"3CN";#N/A,#N/A,FALSE,"3CP";#N/A,#N/A,FALSE,"3A"}</definedName>
    <definedName name="_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_old7" localSheetId="5" hidden="1">{#N/A,#N/A,FALSE,"Summary";#N/A,#N/A,FALSE,"3TJ";#N/A,#N/A,FALSE,"3TN";#N/A,#N/A,FALSE,"3TP";#N/A,#N/A,FALSE,"3SJ";#N/A,#N/A,FALSE,"3CJ";#N/A,#N/A,FALSE,"3CN";#N/A,#N/A,FALSE,"3CP";#N/A,#N/A,FALSE,"3A"}</definedName>
    <definedName name="_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_xlfn.SUMIFS" hidden="1">#NAME?</definedName>
    <definedName name="____________ab1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as1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cat12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ccr1" localSheetId="0" hidden="1">{#N/A,#N/A,TRUE,"Cover";#N/A,#N/A,TRUE,"Conts";#N/A,#N/A,TRUE,"VOS";#N/A,#N/A,TRUE,"Warrington";#N/A,#N/A,TRUE,"Widnes"}</definedName>
    <definedName name="____________ccr1" localSheetId="5" hidden="1">{#N/A,#N/A,TRUE,"Cover";#N/A,#N/A,TRUE,"Conts";#N/A,#N/A,TRUE,"VOS";#N/A,#N/A,TRUE,"Warrington";#N/A,#N/A,TRUE,"Widnes"}</definedName>
    <definedName name="____________ccr1" hidden="1">{#N/A,#N/A,TRUE,"Cover";#N/A,#N/A,TRUE,"Conts";#N/A,#N/A,TRUE,"VOS";#N/A,#N/A,TRUE,"Warrington";#N/A,#N/A,TRUE,"Widnes"}</definedName>
    <definedName name="____________MCC3" localSheetId="5" hidden="1">{#N/A,#N/A,FALSE,"CCTV"}</definedName>
    <definedName name="____________MCC3" hidden="1">{#N/A,#N/A,FALSE,"CCTV"}</definedName>
    <definedName name="____________ngk1109" localSheetId="0" hidden="1">{#N/A,#N/A,FALSE,"估價單  (3)"}</definedName>
    <definedName name="____________ngk1109" localSheetId="5" hidden="1">{#N/A,#N/A,FALSE,"估價單  (3)"}</definedName>
    <definedName name="____________ngk1109" hidden="1">{#N/A,#N/A,FALSE,"估價單  (3)"}</definedName>
    <definedName name="____________old3" localSheetId="5" hidden="1">{#N/A,#N/A,FALSE,"Summary";#N/A,#N/A,FALSE,"3TJ";#N/A,#N/A,FALSE,"3TN";#N/A,#N/A,FALSE,"3TP";#N/A,#N/A,FALSE,"3SJ";#N/A,#N/A,FALSE,"3CJ";#N/A,#N/A,FALSE,"3CN";#N/A,#N/A,FALSE,"3CP";#N/A,#N/A,FALSE,"3A"}</definedName>
    <definedName name="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old5" localSheetId="5" hidden="1">{#N/A,#N/A,FALSE,"Summary";#N/A,#N/A,FALSE,"3TJ";#N/A,#N/A,FALSE,"3TN";#N/A,#N/A,FALSE,"3TP";#N/A,#N/A,FALSE,"3SJ";#N/A,#N/A,FALSE,"3CJ";#N/A,#N/A,FALSE,"3CN";#N/A,#N/A,FALSE,"3CP";#N/A,#N/A,FALSE,"3A"}</definedName>
    <definedName name="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old7" localSheetId="5" hidden="1">{#N/A,#N/A,FALSE,"Summary";#N/A,#N/A,FALSE,"3TJ";#N/A,#N/A,FALSE,"3TN";#N/A,#N/A,FALSE,"3TP";#N/A,#N/A,FALSE,"3SJ";#N/A,#N/A,FALSE,"3CJ";#N/A,#N/A,FALSE,"3CN";#N/A,#N/A,FALSE,"3CP";#N/A,#N/A,FALSE,"3A"}</definedName>
    <definedName name="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xlfn.SUMIFS" hidden="1">#NAME?</definedName>
    <definedName name="___________ab1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as1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cat12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ccr1" localSheetId="0" hidden="1">{#N/A,#N/A,TRUE,"Cover";#N/A,#N/A,TRUE,"Conts";#N/A,#N/A,TRUE,"VOS";#N/A,#N/A,TRUE,"Warrington";#N/A,#N/A,TRUE,"Widnes"}</definedName>
    <definedName name="___________ccr1" localSheetId="5" hidden="1">{#N/A,#N/A,TRUE,"Cover";#N/A,#N/A,TRUE,"Conts";#N/A,#N/A,TRUE,"VOS";#N/A,#N/A,TRUE,"Warrington";#N/A,#N/A,TRUE,"Widnes"}</definedName>
    <definedName name="___________ccr1" hidden="1">{#N/A,#N/A,TRUE,"Cover";#N/A,#N/A,TRUE,"Conts";#N/A,#N/A,TRUE,"VOS";#N/A,#N/A,TRUE,"Warrington";#N/A,#N/A,TRUE,"Widnes"}</definedName>
    <definedName name="___________MCC3" localSheetId="5" hidden="1">{#N/A,#N/A,FALSE,"CCTV"}</definedName>
    <definedName name="___________MCC3" hidden="1">{#N/A,#N/A,FALSE,"CCTV"}</definedName>
    <definedName name="___________new8" hidden="1">[3]GRSummary!#REF!</definedName>
    <definedName name="___________ngk1109" localSheetId="0" hidden="1">{#N/A,#N/A,FALSE,"估價單  (3)"}</definedName>
    <definedName name="___________ngk1109" localSheetId="5" hidden="1">{#N/A,#N/A,FALSE,"估價單  (3)"}</definedName>
    <definedName name="___________ngk1109" hidden="1">{#N/A,#N/A,FALSE,"估價單  (3)"}</definedName>
    <definedName name="___________old3" localSheetId="5" hidden="1">{#N/A,#N/A,FALSE,"Summary";#N/A,#N/A,FALSE,"3TJ";#N/A,#N/A,FALSE,"3TN";#N/A,#N/A,FALSE,"3TP";#N/A,#N/A,FALSE,"3SJ";#N/A,#N/A,FALSE,"3CJ";#N/A,#N/A,FALSE,"3CN";#N/A,#N/A,FALSE,"3CP";#N/A,#N/A,FALSE,"3A"}</definedName>
    <definedName name="___________old3" hidden="1">{#N/A,#N/A,FALSE,"Summary";#N/A,#N/A,FALSE,"3TJ";#N/A,#N/A,FALSE,"3TN";#N/A,#N/A,FALSE,"3TP";#N/A,#N/A,FALSE,"3SJ";#N/A,#N/A,FALSE,"3CJ";#N/A,#N/A,FALSE,"3CN";#N/A,#N/A,FALSE,"3CP";#N/A,#N/A,FALSE,"3A"}</definedName>
    <definedName name="___________old5" localSheetId="5" hidden="1">{#N/A,#N/A,FALSE,"Summary";#N/A,#N/A,FALSE,"3TJ";#N/A,#N/A,FALSE,"3TN";#N/A,#N/A,FALSE,"3TP";#N/A,#N/A,FALSE,"3SJ";#N/A,#N/A,FALSE,"3CJ";#N/A,#N/A,FALSE,"3CN";#N/A,#N/A,FALSE,"3CP";#N/A,#N/A,FALSE,"3A"}</definedName>
    <definedName name="___________old5" hidden="1">{#N/A,#N/A,FALSE,"Summary";#N/A,#N/A,FALSE,"3TJ";#N/A,#N/A,FALSE,"3TN";#N/A,#N/A,FALSE,"3TP";#N/A,#N/A,FALSE,"3SJ";#N/A,#N/A,FALSE,"3CJ";#N/A,#N/A,FALSE,"3CN";#N/A,#N/A,FALSE,"3CP";#N/A,#N/A,FALSE,"3A"}</definedName>
    <definedName name="___________old7" localSheetId="5" hidden="1">{#N/A,#N/A,FALSE,"Summary";#N/A,#N/A,FALSE,"3TJ";#N/A,#N/A,FALSE,"3TN";#N/A,#N/A,FALSE,"3TP";#N/A,#N/A,FALSE,"3SJ";#N/A,#N/A,FALSE,"3CJ";#N/A,#N/A,FALSE,"3CN";#N/A,#N/A,FALSE,"3CP";#N/A,#N/A,FALSE,"3A"}</definedName>
    <definedName name="___________old7" hidden="1">{#N/A,#N/A,FALSE,"Summary";#N/A,#N/A,FALSE,"3TJ";#N/A,#N/A,FALSE,"3TN";#N/A,#N/A,FALSE,"3TP";#N/A,#N/A,FALSE,"3SJ";#N/A,#N/A,FALSE,"3CJ";#N/A,#N/A,FALSE,"3CN";#N/A,#N/A,FALSE,"3CP";#N/A,#N/A,FALSE,"3A"}</definedName>
    <definedName name="___________xlfn.SUMIFS" hidden="1">#NAME?</definedName>
    <definedName name="__________ab1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as1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as2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as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cat12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ccr1" localSheetId="0" hidden="1">{#N/A,#N/A,TRUE,"Cover";#N/A,#N/A,TRUE,"Conts";#N/A,#N/A,TRUE,"VOS";#N/A,#N/A,TRUE,"Warrington";#N/A,#N/A,TRUE,"Widnes"}</definedName>
    <definedName name="__________ccr1" localSheetId="5" hidden="1">{#N/A,#N/A,TRUE,"Cover";#N/A,#N/A,TRUE,"Conts";#N/A,#N/A,TRUE,"VOS";#N/A,#N/A,TRUE,"Warrington";#N/A,#N/A,TRUE,"Widnes"}</definedName>
    <definedName name="__________ccr1" hidden="1">{#N/A,#N/A,TRUE,"Cover";#N/A,#N/A,TRUE,"Conts";#N/A,#N/A,TRUE,"VOS";#N/A,#N/A,TRUE,"Warrington";#N/A,#N/A,TRUE,"Widnes"}</definedName>
    <definedName name="__________fin2" hidden="1">#REF!</definedName>
    <definedName name="__________may1" localSheetId="0" hidden="1">{#N/A,#N/A,FALSE,"MARCH"}</definedName>
    <definedName name="__________may1" localSheetId="5" hidden="1">{#N/A,#N/A,FALSE,"MARCH"}</definedName>
    <definedName name="__________may1" hidden="1">{#N/A,#N/A,FALSE,"MARCH"}</definedName>
    <definedName name="__________MCC3" localSheetId="5" hidden="1">{#N/A,#N/A,FALSE,"CCTV"}</definedName>
    <definedName name="__________MCC3" hidden="1">{#N/A,#N/A,FALSE,"CCTV"}</definedName>
    <definedName name="__________new8" hidden="1">[3]GRSummary!#REF!</definedName>
    <definedName name="__________ngk1109" localSheetId="0" hidden="1">{#N/A,#N/A,FALSE,"估價單  (3)"}</definedName>
    <definedName name="__________ngk1109" localSheetId="5" hidden="1">{#N/A,#N/A,FALSE,"估價單  (3)"}</definedName>
    <definedName name="__________ngk1109" hidden="1">{#N/A,#N/A,FALSE,"估價單  (3)"}</definedName>
    <definedName name="__________old3" localSheetId="5" hidden="1">{#N/A,#N/A,FALSE,"Summary";#N/A,#N/A,FALSE,"3TJ";#N/A,#N/A,FALSE,"3TN";#N/A,#N/A,FALSE,"3TP";#N/A,#N/A,FALSE,"3SJ";#N/A,#N/A,FALSE,"3CJ";#N/A,#N/A,FALSE,"3CN";#N/A,#N/A,FALSE,"3CP";#N/A,#N/A,FALSE,"3A"}</definedName>
    <definedName name="__________old3" hidden="1">{#N/A,#N/A,FALSE,"Summary";#N/A,#N/A,FALSE,"3TJ";#N/A,#N/A,FALSE,"3TN";#N/A,#N/A,FALSE,"3TP";#N/A,#N/A,FALSE,"3SJ";#N/A,#N/A,FALSE,"3CJ";#N/A,#N/A,FALSE,"3CN";#N/A,#N/A,FALSE,"3CP";#N/A,#N/A,FALSE,"3A"}</definedName>
    <definedName name="__________old5" localSheetId="5" hidden="1">{#N/A,#N/A,FALSE,"Summary";#N/A,#N/A,FALSE,"3TJ";#N/A,#N/A,FALSE,"3TN";#N/A,#N/A,FALSE,"3TP";#N/A,#N/A,FALSE,"3SJ";#N/A,#N/A,FALSE,"3CJ";#N/A,#N/A,FALSE,"3CN";#N/A,#N/A,FALSE,"3CP";#N/A,#N/A,FALSE,"3A"}</definedName>
    <definedName name="__________old5" hidden="1">{#N/A,#N/A,FALSE,"Summary";#N/A,#N/A,FALSE,"3TJ";#N/A,#N/A,FALSE,"3TN";#N/A,#N/A,FALSE,"3TP";#N/A,#N/A,FALSE,"3SJ";#N/A,#N/A,FALSE,"3CJ";#N/A,#N/A,FALSE,"3CN";#N/A,#N/A,FALSE,"3CP";#N/A,#N/A,FALSE,"3A"}</definedName>
    <definedName name="__________old7" localSheetId="5" hidden="1">{#N/A,#N/A,FALSE,"Summary";#N/A,#N/A,FALSE,"3TJ";#N/A,#N/A,FALSE,"3TN";#N/A,#N/A,FALSE,"3TP";#N/A,#N/A,FALSE,"3SJ";#N/A,#N/A,FALSE,"3CJ";#N/A,#N/A,FALSE,"3CN";#N/A,#N/A,FALSE,"3CP";#N/A,#N/A,FALSE,"3A"}</definedName>
    <definedName name="__________old7" hidden="1">{#N/A,#N/A,FALSE,"Summary";#N/A,#N/A,FALSE,"3TJ";#N/A,#N/A,FALSE,"3TN";#N/A,#N/A,FALSE,"3TP";#N/A,#N/A,FALSE,"3SJ";#N/A,#N/A,FALSE,"3CJ";#N/A,#N/A,FALSE,"3CN";#N/A,#N/A,FALSE,"3CP";#N/A,#N/A,FALSE,"3A"}</definedName>
    <definedName name="__________xlfn.SUMIFS" hidden="1">#NAME?</definedName>
    <definedName name="_________ab1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as1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cat12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ccr1" localSheetId="0" hidden="1">{#N/A,#N/A,TRUE,"Cover";#N/A,#N/A,TRUE,"Conts";#N/A,#N/A,TRUE,"VOS";#N/A,#N/A,TRUE,"Warrington";#N/A,#N/A,TRUE,"Widnes"}</definedName>
    <definedName name="_________ccr1" localSheetId="5" hidden="1">{#N/A,#N/A,TRUE,"Cover";#N/A,#N/A,TRUE,"Conts";#N/A,#N/A,TRUE,"VOS";#N/A,#N/A,TRUE,"Warrington";#N/A,#N/A,TRUE,"Widnes"}</definedName>
    <definedName name="_________ccr1" hidden="1">{#N/A,#N/A,TRUE,"Cover";#N/A,#N/A,TRUE,"Conts";#N/A,#N/A,TRUE,"VOS";#N/A,#N/A,TRUE,"Warrington";#N/A,#N/A,TRUE,"Widnes"}</definedName>
    <definedName name="_________fin2" hidden="1">#REF!</definedName>
    <definedName name="_________may1" localSheetId="0" hidden="1">{#N/A,#N/A,FALSE,"MARCH"}</definedName>
    <definedName name="_________may1" localSheetId="5" hidden="1">{#N/A,#N/A,FALSE,"MARCH"}</definedName>
    <definedName name="_________may1" hidden="1">{#N/A,#N/A,FALSE,"MARCH"}</definedName>
    <definedName name="_________MCC3" localSheetId="5" hidden="1">{#N/A,#N/A,FALSE,"CCTV"}</definedName>
    <definedName name="_________MCC3" hidden="1">{#N/A,#N/A,FALSE,"CCTV"}</definedName>
    <definedName name="_________ngk1109" localSheetId="0" hidden="1">{#N/A,#N/A,FALSE,"估價單  (3)"}</definedName>
    <definedName name="_________ngk1109" localSheetId="5" hidden="1">{#N/A,#N/A,FALSE,"估價單  (3)"}</definedName>
    <definedName name="_________ngk1109" hidden="1">{#N/A,#N/A,FALSE,"估價單  (3)"}</definedName>
    <definedName name="_________old3" localSheetId="5" hidden="1">{#N/A,#N/A,FALSE,"Summary";#N/A,#N/A,FALSE,"3TJ";#N/A,#N/A,FALSE,"3TN";#N/A,#N/A,FALSE,"3TP";#N/A,#N/A,FALSE,"3SJ";#N/A,#N/A,FALSE,"3CJ";#N/A,#N/A,FALSE,"3CN";#N/A,#N/A,FALSE,"3CP";#N/A,#N/A,FALSE,"3A"}</definedName>
    <definedName name="_________old3" hidden="1">{#N/A,#N/A,FALSE,"Summary";#N/A,#N/A,FALSE,"3TJ";#N/A,#N/A,FALSE,"3TN";#N/A,#N/A,FALSE,"3TP";#N/A,#N/A,FALSE,"3SJ";#N/A,#N/A,FALSE,"3CJ";#N/A,#N/A,FALSE,"3CN";#N/A,#N/A,FALSE,"3CP";#N/A,#N/A,FALSE,"3A"}</definedName>
    <definedName name="_________old5" localSheetId="5" hidden="1">{#N/A,#N/A,FALSE,"Summary";#N/A,#N/A,FALSE,"3TJ";#N/A,#N/A,FALSE,"3TN";#N/A,#N/A,FALSE,"3TP";#N/A,#N/A,FALSE,"3SJ";#N/A,#N/A,FALSE,"3CJ";#N/A,#N/A,FALSE,"3CN";#N/A,#N/A,FALSE,"3CP";#N/A,#N/A,FALSE,"3A"}</definedName>
    <definedName name="_________old5" hidden="1">{#N/A,#N/A,FALSE,"Summary";#N/A,#N/A,FALSE,"3TJ";#N/A,#N/A,FALSE,"3TN";#N/A,#N/A,FALSE,"3TP";#N/A,#N/A,FALSE,"3SJ";#N/A,#N/A,FALSE,"3CJ";#N/A,#N/A,FALSE,"3CN";#N/A,#N/A,FALSE,"3CP";#N/A,#N/A,FALSE,"3A"}</definedName>
    <definedName name="_________old7" localSheetId="5" hidden="1">{#N/A,#N/A,FALSE,"Summary";#N/A,#N/A,FALSE,"3TJ";#N/A,#N/A,FALSE,"3TN";#N/A,#N/A,FALSE,"3TP";#N/A,#N/A,FALSE,"3SJ";#N/A,#N/A,FALSE,"3CJ";#N/A,#N/A,FALSE,"3CN";#N/A,#N/A,FALSE,"3CP";#N/A,#N/A,FALSE,"3A"}</definedName>
    <definedName name="_________old7" hidden="1">{#N/A,#N/A,FALSE,"Summary";#N/A,#N/A,FALSE,"3TJ";#N/A,#N/A,FALSE,"3TN";#N/A,#N/A,FALSE,"3TP";#N/A,#N/A,FALSE,"3SJ";#N/A,#N/A,FALSE,"3CJ";#N/A,#N/A,FALSE,"3CN";#N/A,#N/A,FALSE,"3CP";#N/A,#N/A,FALSE,"3A"}</definedName>
    <definedName name="_________xlfn.SUMIFS" hidden="1">#NAME?</definedName>
    <definedName name="________ab1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as1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cat12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ccr1" localSheetId="0" hidden="1">{#N/A,#N/A,TRUE,"Cover";#N/A,#N/A,TRUE,"Conts";#N/A,#N/A,TRUE,"VOS";#N/A,#N/A,TRUE,"Warrington";#N/A,#N/A,TRUE,"Widnes"}</definedName>
    <definedName name="________ccr1" localSheetId="5" hidden="1">{#N/A,#N/A,TRUE,"Cover";#N/A,#N/A,TRUE,"Conts";#N/A,#N/A,TRUE,"VOS";#N/A,#N/A,TRUE,"Warrington";#N/A,#N/A,TRUE,"Widnes"}</definedName>
    <definedName name="________ccr1" hidden="1">{#N/A,#N/A,TRUE,"Cover";#N/A,#N/A,TRUE,"Conts";#N/A,#N/A,TRUE,"VOS";#N/A,#N/A,TRUE,"Warrington";#N/A,#N/A,TRUE,"Widnes"}</definedName>
    <definedName name="________fin2" hidden="1">#REF!</definedName>
    <definedName name="________MCC3" localSheetId="5" hidden="1">{#N/A,#N/A,FALSE,"CCTV"}</definedName>
    <definedName name="________MCC3" hidden="1">{#N/A,#N/A,FALSE,"CCTV"}</definedName>
    <definedName name="________new8" hidden="1">[3]GRSummary!#REF!</definedName>
    <definedName name="________ngk1109" localSheetId="0" hidden="1">{#N/A,#N/A,FALSE,"估價單  (3)"}</definedName>
    <definedName name="________ngk1109" localSheetId="5" hidden="1">{#N/A,#N/A,FALSE,"估價單  (3)"}</definedName>
    <definedName name="________ngk1109" hidden="1">{#N/A,#N/A,FALSE,"估價單  (3)"}</definedName>
    <definedName name="________old3" localSheetId="5" hidden="1">{#N/A,#N/A,FALSE,"Summary";#N/A,#N/A,FALSE,"3TJ";#N/A,#N/A,FALSE,"3TN";#N/A,#N/A,FALSE,"3TP";#N/A,#N/A,FALSE,"3SJ";#N/A,#N/A,FALSE,"3CJ";#N/A,#N/A,FALSE,"3CN";#N/A,#N/A,FALSE,"3CP";#N/A,#N/A,FALSE,"3A"}</definedName>
    <definedName name="________old3" hidden="1">{#N/A,#N/A,FALSE,"Summary";#N/A,#N/A,FALSE,"3TJ";#N/A,#N/A,FALSE,"3TN";#N/A,#N/A,FALSE,"3TP";#N/A,#N/A,FALSE,"3SJ";#N/A,#N/A,FALSE,"3CJ";#N/A,#N/A,FALSE,"3CN";#N/A,#N/A,FALSE,"3CP";#N/A,#N/A,FALSE,"3A"}</definedName>
    <definedName name="________old5" localSheetId="5" hidden="1">{#N/A,#N/A,FALSE,"Summary";#N/A,#N/A,FALSE,"3TJ";#N/A,#N/A,FALSE,"3TN";#N/A,#N/A,FALSE,"3TP";#N/A,#N/A,FALSE,"3SJ";#N/A,#N/A,FALSE,"3CJ";#N/A,#N/A,FALSE,"3CN";#N/A,#N/A,FALSE,"3CP";#N/A,#N/A,FALSE,"3A"}</definedName>
    <definedName name="________old5" hidden="1">{#N/A,#N/A,FALSE,"Summary";#N/A,#N/A,FALSE,"3TJ";#N/A,#N/A,FALSE,"3TN";#N/A,#N/A,FALSE,"3TP";#N/A,#N/A,FALSE,"3SJ";#N/A,#N/A,FALSE,"3CJ";#N/A,#N/A,FALSE,"3CN";#N/A,#N/A,FALSE,"3CP";#N/A,#N/A,FALSE,"3A"}</definedName>
    <definedName name="________old7" localSheetId="5" hidden="1">{#N/A,#N/A,FALSE,"Summary";#N/A,#N/A,FALSE,"3TJ";#N/A,#N/A,FALSE,"3TN";#N/A,#N/A,FALSE,"3TP";#N/A,#N/A,FALSE,"3SJ";#N/A,#N/A,FALSE,"3CJ";#N/A,#N/A,FALSE,"3CN";#N/A,#N/A,FALSE,"3CP";#N/A,#N/A,FALSE,"3A"}</definedName>
    <definedName name="________old7" hidden="1">{#N/A,#N/A,FALSE,"Summary";#N/A,#N/A,FALSE,"3TJ";#N/A,#N/A,FALSE,"3TN";#N/A,#N/A,FALSE,"3TP";#N/A,#N/A,FALSE,"3SJ";#N/A,#N/A,FALSE,"3CJ";#N/A,#N/A,FALSE,"3CN";#N/A,#N/A,FALSE,"3CP";#N/A,#N/A,FALSE,"3A"}</definedName>
    <definedName name="________xlfn.SUMIFS" hidden="1">#NAME?</definedName>
    <definedName name="_______ab1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as1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cat12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ccr1" localSheetId="0" hidden="1">{#N/A,#N/A,TRUE,"Cover";#N/A,#N/A,TRUE,"Conts";#N/A,#N/A,TRUE,"VOS";#N/A,#N/A,TRUE,"Warrington";#N/A,#N/A,TRUE,"Widnes"}</definedName>
    <definedName name="_______ccr1" localSheetId="5" hidden="1">{#N/A,#N/A,TRUE,"Cover";#N/A,#N/A,TRUE,"Conts";#N/A,#N/A,TRUE,"VOS";#N/A,#N/A,TRUE,"Warrington";#N/A,#N/A,TRUE,"Widnes"}</definedName>
    <definedName name="_______ccr1" hidden="1">{#N/A,#N/A,TRUE,"Cover";#N/A,#N/A,TRUE,"Conts";#N/A,#N/A,TRUE,"VOS";#N/A,#N/A,TRUE,"Warrington";#N/A,#N/A,TRUE,"Widnes"}</definedName>
    <definedName name="_______dec05" localSheetId="5" hidden="1">{"'Sheet1'!$A$4386:$N$4591"}</definedName>
    <definedName name="_______dec05" hidden="1">{"'Sheet1'!$A$4386:$N$4591"}</definedName>
    <definedName name="_______ert34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ert34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ert3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may1" localSheetId="0" hidden="1">{#N/A,#N/A,FALSE,"MARCH"}</definedName>
    <definedName name="_______may1" localSheetId="5" hidden="1">{#N/A,#N/A,FALSE,"MARCH"}</definedName>
    <definedName name="_______may1" hidden="1">{#N/A,#N/A,FALSE,"MARCH"}</definedName>
    <definedName name="_______MCC3" localSheetId="5" hidden="1">{#N/A,#N/A,FALSE,"CCTV"}</definedName>
    <definedName name="_______MCC3" hidden="1">{#N/A,#N/A,FALSE,"CCTV"}</definedName>
    <definedName name="_______ngk1109" localSheetId="0" hidden="1">{#N/A,#N/A,FALSE,"估價單  (3)"}</definedName>
    <definedName name="_______ngk1109" localSheetId="5" hidden="1">{#N/A,#N/A,FALSE,"估價單  (3)"}</definedName>
    <definedName name="_______ngk1109" hidden="1">{#N/A,#N/A,FALSE,"估價單  (3)"}</definedName>
    <definedName name="_______old3" localSheetId="5" hidden="1">{#N/A,#N/A,FALSE,"Summary";#N/A,#N/A,FALSE,"3TJ";#N/A,#N/A,FALSE,"3TN";#N/A,#N/A,FALSE,"3TP";#N/A,#N/A,FALSE,"3SJ";#N/A,#N/A,FALSE,"3CJ";#N/A,#N/A,FALSE,"3CN";#N/A,#N/A,FALSE,"3CP";#N/A,#N/A,FALSE,"3A"}</definedName>
    <definedName name="_______old3" hidden="1">{#N/A,#N/A,FALSE,"Summary";#N/A,#N/A,FALSE,"3TJ";#N/A,#N/A,FALSE,"3TN";#N/A,#N/A,FALSE,"3TP";#N/A,#N/A,FALSE,"3SJ";#N/A,#N/A,FALSE,"3CJ";#N/A,#N/A,FALSE,"3CN";#N/A,#N/A,FALSE,"3CP";#N/A,#N/A,FALSE,"3A"}</definedName>
    <definedName name="_______old5" localSheetId="5" hidden="1">{#N/A,#N/A,FALSE,"Summary";#N/A,#N/A,FALSE,"3TJ";#N/A,#N/A,FALSE,"3TN";#N/A,#N/A,FALSE,"3TP";#N/A,#N/A,FALSE,"3SJ";#N/A,#N/A,FALSE,"3CJ";#N/A,#N/A,FALSE,"3CN";#N/A,#N/A,FALSE,"3CP";#N/A,#N/A,FALSE,"3A"}</definedName>
    <definedName name="_______old5" hidden="1">{#N/A,#N/A,FALSE,"Summary";#N/A,#N/A,FALSE,"3TJ";#N/A,#N/A,FALSE,"3TN";#N/A,#N/A,FALSE,"3TP";#N/A,#N/A,FALSE,"3SJ";#N/A,#N/A,FALSE,"3CJ";#N/A,#N/A,FALSE,"3CN";#N/A,#N/A,FALSE,"3CP";#N/A,#N/A,FALSE,"3A"}</definedName>
    <definedName name="_______old7" localSheetId="5" hidden="1">{#N/A,#N/A,FALSE,"Summary";#N/A,#N/A,FALSE,"3TJ";#N/A,#N/A,FALSE,"3TN";#N/A,#N/A,FALSE,"3TP";#N/A,#N/A,FALSE,"3SJ";#N/A,#N/A,FALSE,"3CJ";#N/A,#N/A,FALSE,"3CN";#N/A,#N/A,FALSE,"3CP";#N/A,#N/A,FALSE,"3A"}</definedName>
    <definedName name="_______old7" hidden="1">{#N/A,#N/A,FALSE,"Summary";#N/A,#N/A,FALSE,"3TJ";#N/A,#N/A,FALSE,"3TN";#N/A,#N/A,FALSE,"3TP";#N/A,#N/A,FALSE,"3SJ";#N/A,#N/A,FALSE,"3CJ";#N/A,#N/A,FALSE,"3CN";#N/A,#N/A,FALSE,"3CP";#N/A,#N/A,FALSE,"3A"}</definedName>
    <definedName name="_______TC1" localSheetId="0" hidden="1">{#N/A,#N/A,FALSE,"물량산출"}</definedName>
    <definedName name="_______TC1" localSheetId="5" hidden="1">{#N/A,#N/A,FALSE,"물량산출"}</definedName>
    <definedName name="_______TC1" hidden="1">{#N/A,#N/A,FALSE,"물량산출"}</definedName>
    <definedName name="_______wet4" localSheetId="0" hidden="1">{#N/A,#N/A,FALSE,"포장1";#N/A,#N/A,FALSE,"포장1"}</definedName>
    <definedName name="_______wet4" localSheetId="5" hidden="1">{#N/A,#N/A,FALSE,"포장1";#N/A,#N/A,FALSE,"포장1"}</definedName>
    <definedName name="_______wet4" hidden="1">{#N/A,#N/A,FALSE,"포장1";#N/A,#N/A,FALSE,"포장1"}</definedName>
    <definedName name="_______wrn9" localSheetId="5" hidden="1">{#N/A,#N/A,TRUE,"9"" Twin, 26"" Csg";#N/A,#N/A,TRUE,"9"" Twin, 9-5'8 Csg";#N/A,#N/A,TRUE,"9"" Twin, 7"" Csg";#N/A,#N/A,TRUE,"9"" Twin, 2-7'8 Tbg"}</definedName>
    <definedName name="_______wrn9" hidden="1">{#N/A,#N/A,TRUE,"9"" Twin, 26"" Csg";#N/A,#N/A,TRUE,"9"" Twin, 9-5'8 Csg";#N/A,#N/A,TRUE,"9"" Twin, 7"" Csg";#N/A,#N/A,TRUE,"9"" Twin, 2-7'8 Tbg"}</definedName>
    <definedName name="_______xlfn.SUMIFS" hidden="1">#NAME?</definedName>
    <definedName name="_______yy5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yy5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yy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ab1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as1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cat12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cat12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ccr1" localSheetId="0" hidden="1">{#N/A,#N/A,TRUE,"Cover";#N/A,#N/A,TRUE,"Conts";#N/A,#N/A,TRUE,"VOS";#N/A,#N/A,TRUE,"Warrington";#N/A,#N/A,TRUE,"Widnes"}</definedName>
    <definedName name="______ccr1" localSheetId="5" hidden="1">{#N/A,#N/A,TRUE,"Cover";#N/A,#N/A,TRUE,"Conts";#N/A,#N/A,TRUE,"VOS";#N/A,#N/A,TRUE,"Warrington";#N/A,#N/A,TRUE,"Widnes"}</definedName>
    <definedName name="______ccr1" hidden="1">{#N/A,#N/A,TRUE,"Cover";#N/A,#N/A,TRUE,"Conts";#N/A,#N/A,TRUE,"VOS";#N/A,#N/A,TRUE,"Warrington";#N/A,#N/A,TRUE,"Widnes"}</definedName>
    <definedName name="______dec05" localSheetId="5" hidden="1">{"'Sheet1'!$A$4386:$N$4591"}</definedName>
    <definedName name="______dec05" hidden="1">{"'Sheet1'!$A$4386:$N$4591"}</definedName>
    <definedName name="______ert34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ert34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ert3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fin2" hidden="1">#REF!</definedName>
    <definedName name="______may1" localSheetId="0" hidden="1">{#N/A,#N/A,FALSE,"MARCH"}</definedName>
    <definedName name="______may1" localSheetId="5" hidden="1">{#N/A,#N/A,FALSE,"MARCH"}</definedName>
    <definedName name="______may1" hidden="1">{#N/A,#N/A,FALSE,"MARCH"}</definedName>
    <definedName name="______MCC3" localSheetId="5" hidden="1">{#N/A,#N/A,FALSE,"CCTV"}</definedName>
    <definedName name="______MCC3" hidden="1">{#N/A,#N/A,FALSE,"CCTV"}</definedName>
    <definedName name="______new8" hidden="1">[3]GRSummary!#REF!</definedName>
    <definedName name="______ngk1109" localSheetId="0" hidden="1">{#N/A,#N/A,FALSE,"估價單  (3)"}</definedName>
    <definedName name="______ngk1109" localSheetId="5" hidden="1">{#N/A,#N/A,FALSE,"估價單  (3)"}</definedName>
    <definedName name="______ngk1109" hidden="1">{#N/A,#N/A,FALSE,"估價單  (3)"}</definedName>
    <definedName name="______nil1" localSheetId="0" hidden="1">{"Inflation-BaseYear",#N/A,FALSE,"Inputs"}</definedName>
    <definedName name="______nil1" localSheetId="5" hidden="1">{"Inflation-BaseYear",#N/A,FALSE,"Inputs"}</definedName>
    <definedName name="______nil1" hidden="1">{"Inflation-BaseYear",#N/A,FALSE,"Inputs"}</definedName>
    <definedName name="______nil2" localSheetId="0" hidden="1">{"Output-3Column",#N/A,FALSE,"Output"}</definedName>
    <definedName name="______nil2" localSheetId="5" hidden="1">{"Output-3Column",#N/A,FALSE,"Output"}</definedName>
    <definedName name="______nil2" hidden="1">{"Output-3Column",#N/A,FALSE,"Output"}</definedName>
    <definedName name="______nil3" localSheetId="0" hidden="1">{"Output-All",#N/A,FALSE,"Output"}</definedName>
    <definedName name="______nil3" localSheetId="5" hidden="1">{"Output-All",#N/A,FALSE,"Output"}</definedName>
    <definedName name="______nil3" hidden="1">{"Output-All",#N/A,FALSE,"Output"}</definedName>
    <definedName name="______nil4" localSheetId="0" hidden="1">{"Output-BaseYear",#N/A,FALSE,"Output"}</definedName>
    <definedName name="______nil4" localSheetId="5" hidden="1">{"Output-BaseYear",#N/A,FALSE,"Output"}</definedName>
    <definedName name="______nil4" hidden="1">{"Output-BaseYear",#N/A,FALSE,"Output"}</definedName>
    <definedName name="______nil5" localSheetId="0" hidden="1">{"Output-Min",#N/A,FALSE,"Output"}</definedName>
    <definedName name="______nil5" localSheetId="5" hidden="1">{"Output-Min",#N/A,FALSE,"Output"}</definedName>
    <definedName name="______nil5" hidden="1">{"Output-Min",#N/A,FALSE,"Output"}</definedName>
    <definedName name="______nil6" localSheetId="0" hidden="1">{"Output%",#N/A,FALSE,"Output"}</definedName>
    <definedName name="______nil6" localSheetId="5" hidden="1">{"Output%",#N/A,FALSE,"Output"}</definedName>
    <definedName name="______nil6" hidden="1">{"Output%",#N/A,FALSE,"Output"}</definedName>
    <definedName name="______nil7" localSheetId="0" hidden="1">{#N/A,#N/A,FALSE,"963YR";#N/A,#N/A,FALSE,"mkt mix";#N/A,#N/A,FALSE,"sect 5";#N/A,#N/A,FALSE,"sect 6";#N/A,#N/A,FALSE,"csh";#N/A,#N/A,FALSE,"capx";#N/A,#N/A,FALSE,"bal sheet"}</definedName>
    <definedName name="______nil7" localSheetId="5" hidden="1">{#N/A,#N/A,FALSE,"963YR";#N/A,#N/A,FALSE,"mkt mix";#N/A,#N/A,FALSE,"sect 5";#N/A,#N/A,FALSE,"sect 6";#N/A,#N/A,FALSE,"csh";#N/A,#N/A,FALSE,"capx";#N/A,#N/A,FALSE,"bal sheet"}</definedName>
    <definedName name="______nil7" hidden="1">{#N/A,#N/A,FALSE,"963YR";#N/A,#N/A,FALSE,"mkt mix";#N/A,#N/A,FALSE,"sect 5";#N/A,#N/A,FALSE,"sect 6";#N/A,#N/A,FALSE,"csh";#N/A,#N/A,FALSE,"capx";#N/A,#N/A,FALSE,"bal sheet"}</definedName>
    <definedName name="______old3" localSheetId="5" hidden="1">{#N/A,#N/A,FALSE,"Summary";#N/A,#N/A,FALSE,"3TJ";#N/A,#N/A,FALSE,"3TN";#N/A,#N/A,FALSE,"3TP";#N/A,#N/A,FALSE,"3SJ";#N/A,#N/A,FALSE,"3CJ";#N/A,#N/A,FALSE,"3CN";#N/A,#N/A,FALSE,"3CP";#N/A,#N/A,FALSE,"3A"}</definedName>
    <definedName name="______old3" hidden="1">{#N/A,#N/A,FALSE,"Summary";#N/A,#N/A,FALSE,"3TJ";#N/A,#N/A,FALSE,"3TN";#N/A,#N/A,FALSE,"3TP";#N/A,#N/A,FALSE,"3SJ";#N/A,#N/A,FALSE,"3CJ";#N/A,#N/A,FALSE,"3CN";#N/A,#N/A,FALSE,"3CP";#N/A,#N/A,FALSE,"3A"}</definedName>
    <definedName name="______old5" localSheetId="5" hidden="1">{#N/A,#N/A,FALSE,"Summary";#N/A,#N/A,FALSE,"3TJ";#N/A,#N/A,FALSE,"3TN";#N/A,#N/A,FALSE,"3TP";#N/A,#N/A,FALSE,"3SJ";#N/A,#N/A,FALSE,"3CJ";#N/A,#N/A,FALSE,"3CN";#N/A,#N/A,FALSE,"3CP";#N/A,#N/A,FALSE,"3A"}</definedName>
    <definedName name="______old5" hidden="1">{#N/A,#N/A,FALSE,"Summary";#N/A,#N/A,FALSE,"3TJ";#N/A,#N/A,FALSE,"3TN";#N/A,#N/A,FALSE,"3TP";#N/A,#N/A,FALSE,"3SJ";#N/A,#N/A,FALSE,"3CJ";#N/A,#N/A,FALSE,"3CN";#N/A,#N/A,FALSE,"3CP";#N/A,#N/A,FALSE,"3A"}</definedName>
    <definedName name="______old7" localSheetId="5" hidden="1">{#N/A,#N/A,FALSE,"Summary";#N/A,#N/A,FALSE,"3TJ";#N/A,#N/A,FALSE,"3TN";#N/A,#N/A,FALSE,"3TP";#N/A,#N/A,FALSE,"3SJ";#N/A,#N/A,FALSE,"3CJ";#N/A,#N/A,FALSE,"3CN";#N/A,#N/A,FALSE,"3CP";#N/A,#N/A,FALSE,"3A"}</definedName>
    <definedName name="______old7" hidden="1">{#N/A,#N/A,FALSE,"Summary";#N/A,#N/A,FALSE,"3TJ";#N/A,#N/A,FALSE,"3TN";#N/A,#N/A,FALSE,"3TP";#N/A,#N/A,FALSE,"3SJ";#N/A,#N/A,FALSE,"3CJ";#N/A,#N/A,FALSE,"3CN";#N/A,#N/A,FALSE,"3CP";#N/A,#N/A,FALSE,"3A"}</definedName>
    <definedName name="______TC1" localSheetId="0" hidden="1">{#N/A,#N/A,FALSE,"물량산출"}</definedName>
    <definedName name="______TC1" localSheetId="5" hidden="1">{#N/A,#N/A,FALSE,"물량산출"}</definedName>
    <definedName name="______TC1" hidden="1">{#N/A,#N/A,FALSE,"물량산출"}</definedName>
    <definedName name="______wet4" localSheetId="0" hidden="1">{#N/A,#N/A,FALSE,"포장1";#N/A,#N/A,FALSE,"포장1"}</definedName>
    <definedName name="______wet4" localSheetId="5" hidden="1">{#N/A,#N/A,FALSE,"포장1";#N/A,#N/A,FALSE,"포장1"}</definedName>
    <definedName name="______wet4" hidden="1">{#N/A,#N/A,FALSE,"포장1";#N/A,#N/A,FALSE,"포장1"}</definedName>
    <definedName name="______wrn9" localSheetId="5" hidden="1">{#N/A,#N/A,TRUE,"9"" Twin, 26"" Csg";#N/A,#N/A,TRUE,"9"" Twin, 9-5'8 Csg";#N/A,#N/A,TRUE,"9"" Twin, 7"" Csg";#N/A,#N/A,TRUE,"9"" Twin, 2-7'8 Tbg"}</definedName>
    <definedName name="______wrn9" hidden="1">{#N/A,#N/A,TRUE,"9"" Twin, 26"" Csg";#N/A,#N/A,TRUE,"9"" Twin, 9-5'8 Csg";#N/A,#N/A,TRUE,"9"" Twin, 7"" Csg";#N/A,#N/A,TRUE,"9"" Twin, 2-7'8 Tbg"}</definedName>
    <definedName name="______xlfn.SUMIFS" hidden="1">#NAME?</definedName>
    <definedName name="______yy5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yy5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yy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ab1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as1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cat12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cat12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ccr1" localSheetId="0" hidden="1">{#N/A,#N/A,TRUE,"Cover";#N/A,#N/A,TRUE,"Conts";#N/A,#N/A,TRUE,"VOS";#N/A,#N/A,TRUE,"Warrington";#N/A,#N/A,TRUE,"Widnes"}</definedName>
    <definedName name="_____ccr1" localSheetId="5" hidden="1">{#N/A,#N/A,TRUE,"Cover";#N/A,#N/A,TRUE,"Conts";#N/A,#N/A,TRUE,"VOS";#N/A,#N/A,TRUE,"Warrington";#N/A,#N/A,TRUE,"Widnes"}</definedName>
    <definedName name="_____ccr1" hidden="1">{#N/A,#N/A,TRUE,"Cover";#N/A,#N/A,TRUE,"Conts";#N/A,#N/A,TRUE,"VOS";#N/A,#N/A,TRUE,"Warrington";#N/A,#N/A,TRUE,"Widnes"}</definedName>
    <definedName name="_____dec05" localSheetId="5" hidden="1">{"'Sheet1'!$A$4386:$N$4591"}</definedName>
    <definedName name="_____dec05" hidden="1">{"'Sheet1'!$A$4386:$N$4591"}</definedName>
    <definedName name="_____ert34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ert34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ert3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may1" localSheetId="0" hidden="1">{#N/A,#N/A,FALSE,"MARCH"}</definedName>
    <definedName name="_____may1" localSheetId="5" hidden="1">{#N/A,#N/A,FALSE,"MARCH"}</definedName>
    <definedName name="_____may1" hidden="1">{#N/A,#N/A,FALSE,"MARCH"}</definedName>
    <definedName name="_____MCC3" localSheetId="5" hidden="1">{#N/A,#N/A,FALSE,"CCTV"}</definedName>
    <definedName name="_____MCC3" hidden="1">{#N/A,#N/A,FALSE,"CCTV"}</definedName>
    <definedName name="_____new8" hidden="1">[3]GRSummary!#REF!</definedName>
    <definedName name="_____ngk1109" localSheetId="0" hidden="1">{#N/A,#N/A,FALSE,"估價單  (3)"}</definedName>
    <definedName name="_____ngk1109" localSheetId="5" hidden="1">{#N/A,#N/A,FALSE,"估價單  (3)"}</definedName>
    <definedName name="_____ngk1109" hidden="1">{#N/A,#N/A,FALSE,"估價單  (3)"}</definedName>
    <definedName name="_____nil1" localSheetId="0" hidden="1">{"Inflation-BaseYear",#N/A,FALSE,"Inputs"}</definedName>
    <definedName name="_____nil1" localSheetId="5" hidden="1">{"Inflation-BaseYear",#N/A,FALSE,"Inputs"}</definedName>
    <definedName name="_____nil1" hidden="1">{"Inflation-BaseYear",#N/A,FALSE,"Inputs"}</definedName>
    <definedName name="_____nil2" localSheetId="0" hidden="1">{"Output-3Column",#N/A,FALSE,"Output"}</definedName>
    <definedName name="_____nil2" localSheetId="5" hidden="1">{"Output-3Column",#N/A,FALSE,"Output"}</definedName>
    <definedName name="_____nil2" hidden="1">{"Output-3Column",#N/A,FALSE,"Output"}</definedName>
    <definedName name="_____nil3" localSheetId="0" hidden="1">{"Output-All",#N/A,FALSE,"Output"}</definedName>
    <definedName name="_____nil3" localSheetId="5" hidden="1">{"Output-All",#N/A,FALSE,"Output"}</definedName>
    <definedName name="_____nil3" hidden="1">{"Output-All",#N/A,FALSE,"Output"}</definedName>
    <definedName name="_____nil4" localSheetId="0" hidden="1">{"Output-BaseYear",#N/A,FALSE,"Output"}</definedName>
    <definedName name="_____nil4" localSheetId="5" hidden="1">{"Output-BaseYear",#N/A,FALSE,"Output"}</definedName>
    <definedName name="_____nil4" hidden="1">{"Output-BaseYear",#N/A,FALSE,"Output"}</definedName>
    <definedName name="_____nil5" localSheetId="0" hidden="1">{"Output-Min",#N/A,FALSE,"Output"}</definedName>
    <definedName name="_____nil5" localSheetId="5" hidden="1">{"Output-Min",#N/A,FALSE,"Output"}</definedName>
    <definedName name="_____nil5" hidden="1">{"Output-Min",#N/A,FALSE,"Output"}</definedName>
    <definedName name="_____nil6" localSheetId="0" hidden="1">{"Output%",#N/A,FALSE,"Output"}</definedName>
    <definedName name="_____nil6" localSheetId="5" hidden="1">{"Output%",#N/A,FALSE,"Output"}</definedName>
    <definedName name="_____nil6" hidden="1">{"Output%",#N/A,FALSE,"Output"}</definedName>
    <definedName name="_____nil7" localSheetId="0" hidden="1">{#N/A,#N/A,FALSE,"963YR";#N/A,#N/A,FALSE,"mkt mix";#N/A,#N/A,FALSE,"sect 5";#N/A,#N/A,FALSE,"sect 6";#N/A,#N/A,FALSE,"csh";#N/A,#N/A,FALSE,"capx";#N/A,#N/A,FALSE,"bal sheet"}</definedName>
    <definedName name="_____nil7" localSheetId="5" hidden="1">{#N/A,#N/A,FALSE,"963YR";#N/A,#N/A,FALSE,"mkt mix";#N/A,#N/A,FALSE,"sect 5";#N/A,#N/A,FALSE,"sect 6";#N/A,#N/A,FALSE,"csh";#N/A,#N/A,FALSE,"capx";#N/A,#N/A,FALSE,"bal sheet"}</definedName>
    <definedName name="_____nil7" hidden="1">{#N/A,#N/A,FALSE,"963YR";#N/A,#N/A,FALSE,"mkt mix";#N/A,#N/A,FALSE,"sect 5";#N/A,#N/A,FALSE,"sect 6";#N/A,#N/A,FALSE,"csh";#N/A,#N/A,FALSE,"capx";#N/A,#N/A,FALSE,"bal sheet"}</definedName>
    <definedName name="_____old3" localSheetId="5" hidden="1">{#N/A,#N/A,FALSE,"Summary";#N/A,#N/A,FALSE,"3TJ";#N/A,#N/A,FALSE,"3TN";#N/A,#N/A,FALSE,"3TP";#N/A,#N/A,FALSE,"3SJ";#N/A,#N/A,FALSE,"3CJ";#N/A,#N/A,FALSE,"3CN";#N/A,#N/A,FALSE,"3CP";#N/A,#N/A,FALSE,"3A"}</definedName>
    <definedName name="_____old3" hidden="1">{#N/A,#N/A,FALSE,"Summary";#N/A,#N/A,FALSE,"3TJ";#N/A,#N/A,FALSE,"3TN";#N/A,#N/A,FALSE,"3TP";#N/A,#N/A,FALSE,"3SJ";#N/A,#N/A,FALSE,"3CJ";#N/A,#N/A,FALSE,"3CN";#N/A,#N/A,FALSE,"3CP";#N/A,#N/A,FALSE,"3A"}</definedName>
    <definedName name="_____old5" localSheetId="5" hidden="1">{#N/A,#N/A,FALSE,"Summary";#N/A,#N/A,FALSE,"3TJ";#N/A,#N/A,FALSE,"3TN";#N/A,#N/A,FALSE,"3TP";#N/A,#N/A,FALSE,"3SJ";#N/A,#N/A,FALSE,"3CJ";#N/A,#N/A,FALSE,"3CN";#N/A,#N/A,FALSE,"3CP";#N/A,#N/A,FALSE,"3A"}</definedName>
    <definedName name="_____old5" hidden="1">{#N/A,#N/A,FALSE,"Summary";#N/A,#N/A,FALSE,"3TJ";#N/A,#N/A,FALSE,"3TN";#N/A,#N/A,FALSE,"3TP";#N/A,#N/A,FALSE,"3SJ";#N/A,#N/A,FALSE,"3CJ";#N/A,#N/A,FALSE,"3CN";#N/A,#N/A,FALSE,"3CP";#N/A,#N/A,FALSE,"3A"}</definedName>
    <definedName name="_____old7" localSheetId="5" hidden="1">{#N/A,#N/A,FALSE,"Summary";#N/A,#N/A,FALSE,"3TJ";#N/A,#N/A,FALSE,"3TN";#N/A,#N/A,FALSE,"3TP";#N/A,#N/A,FALSE,"3SJ";#N/A,#N/A,FALSE,"3CJ";#N/A,#N/A,FALSE,"3CN";#N/A,#N/A,FALSE,"3CP";#N/A,#N/A,FALSE,"3A"}</definedName>
    <definedName name="_____old7" hidden="1">{#N/A,#N/A,FALSE,"Summary";#N/A,#N/A,FALSE,"3TJ";#N/A,#N/A,FALSE,"3TN";#N/A,#N/A,FALSE,"3TP";#N/A,#N/A,FALSE,"3SJ";#N/A,#N/A,FALSE,"3CJ";#N/A,#N/A,FALSE,"3CN";#N/A,#N/A,FALSE,"3CP";#N/A,#N/A,FALSE,"3A"}</definedName>
    <definedName name="_____RAB002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RAB00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xlfn.BAHTTEXT" hidden="1">#NAME?</definedName>
    <definedName name="_____xlfn.SUMIFS" hidden="1">#NAME?</definedName>
    <definedName name="_____yy5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yy5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yy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ab1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as1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cat12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cat12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ccr1" localSheetId="0" hidden="1">{#N/A,#N/A,TRUE,"Cover";#N/A,#N/A,TRUE,"Conts";#N/A,#N/A,TRUE,"VOS";#N/A,#N/A,TRUE,"Warrington";#N/A,#N/A,TRUE,"Widnes"}</definedName>
    <definedName name="____ccr1" localSheetId="5" hidden="1">{#N/A,#N/A,TRUE,"Cover";#N/A,#N/A,TRUE,"Conts";#N/A,#N/A,TRUE,"VOS";#N/A,#N/A,TRUE,"Warrington";#N/A,#N/A,TRUE,"Widnes"}</definedName>
    <definedName name="____ccr1" hidden="1">{#N/A,#N/A,TRUE,"Cover";#N/A,#N/A,TRUE,"Conts";#N/A,#N/A,TRUE,"VOS";#N/A,#N/A,TRUE,"Warrington";#N/A,#N/A,TRUE,"Widnes"}</definedName>
    <definedName name="____dec05" localSheetId="5" hidden="1">{"'Sheet1'!$A$4386:$N$4591"}</definedName>
    <definedName name="____dec05" hidden="1">{"'Sheet1'!$A$4386:$N$4591"}</definedName>
    <definedName name="____EE1" localSheetId="5" hidden="1">{#N/A,#N/A,FALSE,"단가표지"}</definedName>
    <definedName name="____EE1" hidden="1">{#N/A,#N/A,FALSE,"단가표지"}</definedName>
    <definedName name="____ert34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ert34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ert3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fin2" hidden="1">#REF!</definedName>
    <definedName name="____may1" localSheetId="0" hidden="1">{#N/A,#N/A,FALSE,"MARCH"}</definedName>
    <definedName name="____may1" localSheetId="5" hidden="1">{#N/A,#N/A,FALSE,"MARCH"}</definedName>
    <definedName name="____may1" hidden="1">{#N/A,#N/A,FALSE,"MARCH"}</definedName>
    <definedName name="____MCC3" localSheetId="5" hidden="1">{#N/A,#N/A,FALSE,"CCTV"}</definedName>
    <definedName name="____MCC3" hidden="1">{#N/A,#N/A,FALSE,"CCTV"}</definedName>
    <definedName name="____new8" localSheetId="0" hidden="1">[3]GRSummary!#REF!</definedName>
    <definedName name="____new8" hidden="1">[3]GRSummary!#REF!</definedName>
    <definedName name="____ngk1109" localSheetId="0" hidden="1">{#N/A,#N/A,FALSE,"估價單  (3)"}</definedName>
    <definedName name="____ngk1109" localSheetId="5" hidden="1">{#N/A,#N/A,FALSE,"估價單  (3)"}</definedName>
    <definedName name="____ngk1109" hidden="1">{#N/A,#N/A,FALSE,"估價單  (3)"}</definedName>
    <definedName name="____nil1" localSheetId="0" hidden="1">{"Inflation-BaseYear",#N/A,FALSE,"Inputs"}</definedName>
    <definedName name="____nil1" localSheetId="5" hidden="1">{"Inflation-BaseYear",#N/A,FALSE,"Inputs"}</definedName>
    <definedName name="____nil1" hidden="1">{"Inflation-BaseYear",#N/A,FALSE,"Inputs"}</definedName>
    <definedName name="____nil2" localSheetId="0" hidden="1">{"Output-3Column",#N/A,FALSE,"Output"}</definedName>
    <definedName name="____nil2" localSheetId="5" hidden="1">{"Output-3Column",#N/A,FALSE,"Output"}</definedName>
    <definedName name="____nil2" hidden="1">{"Output-3Column",#N/A,FALSE,"Output"}</definedName>
    <definedName name="____nil3" localSheetId="0" hidden="1">{"Output-All",#N/A,FALSE,"Output"}</definedName>
    <definedName name="____nil3" localSheetId="5" hidden="1">{"Output-All",#N/A,FALSE,"Output"}</definedName>
    <definedName name="____nil3" hidden="1">{"Output-All",#N/A,FALSE,"Output"}</definedName>
    <definedName name="____nil4" localSheetId="0" hidden="1">{"Output-BaseYear",#N/A,FALSE,"Output"}</definedName>
    <definedName name="____nil4" localSheetId="5" hidden="1">{"Output-BaseYear",#N/A,FALSE,"Output"}</definedName>
    <definedName name="____nil4" hidden="1">{"Output-BaseYear",#N/A,FALSE,"Output"}</definedName>
    <definedName name="____nil5" localSheetId="0" hidden="1">{"Output-Min",#N/A,FALSE,"Output"}</definedName>
    <definedName name="____nil5" localSheetId="5" hidden="1">{"Output-Min",#N/A,FALSE,"Output"}</definedName>
    <definedName name="____nil5" hidden="1">{"Output-Min",#N/A,FALSE,"Output"}</definedName>
    <definedName name="____nil6" localSheetId="0" hidden="1">{"Output%",#N/A,FALSE,"Output"}</definedName>
    <definedName name="____nil6" localSheetId="5" hidden="1">{"Output%",#N/A,FALSE,"Output"}</definedName>
    <definedName name="____nil6" hidden="1">{"Output%",#N/A,FALSE,"Output"}</definedName>
    <definedName name="____nil7" localSheetId="0" hidden="1">{#N/A,#N/A,FALSE,"963YR";#N/A,#N/A,FALSE,"mkt mix";#N/A,#N/A,FALSE,"sect 5";#N/A,#N/A,FALSE,"sect 6";#N/A,#N/A,FALSE,"csh";#N/A,#N/A,FALSE,"capx";#N/A,#N/A,FALSE,"bal sheet"}</definedName>
    <definedName name="____nil7" localSheetId="5" hidden="1">{#N/A,#N/A,FALSE,"963YR";#N/A,#N/A,FALSE,"mkt mix";#N/A,#N/A,FALSE,"sect 5";#N/A,#N/A,FALSE,"sect 6";#N/A,#N/A,FALSE,"csh";#N/A,#N/A,FALSE,"capx";#N/A,#N/A,FALSE,"bal sheet"}</definedName>
    <definedName name="____nil7" hidden="1">{#N/A,#N/A,FALSE,"963YR";#N/A,#N/A,FALSE,"mkt mix";#N/A,#N/A,FALSE,"sect 5";#N/A,#N/A,FALSE,"sect 6";#N/A,#N/A,FALSE,"csh";#N/A,#N/A,FALSE,"capx";#N/A,#N/A,FALSE,"bal sheet"}</definedName>
    <definedName name="____old3" localSheetId="5" hidden="1">{#N/A,#N/A,FALSE,"Summary";#N/A,#N/A,FALSE,"3TJ";#N/A,#N/A,FALSE,"3TN";#N/A,#N/A,FALSE,"3TP";#N/A,#N/A,FALSE,"3SJ";#N/A,#N/A,FALSE,"3CJ";#N/A,#N/A,FALSE,"3CN";#N/A,#N/A,FALSE,"3CP";#N/A,#N/A,FALSE,"3A"}</definedName>
    <definedName name="____old3" hidden="1">{#N/A,#N/A,FALSE,"Summary";#N/A,#N/A,FALSE,"3TJ";#N/A,#N/A,FALSE,"3TN";#N/A,#N/A,FALSE,"3TP";#N/A,#N/A,FALSE,"3SJ";#N/A,#N/A,FALSE,"3CJ";#N/A,#N/A,FALSE,"3CN";#N/A,#N/A,FALSE,"3CP";#N/A,#N/A,FALSE,"3A"}</definedName>
    <definedName name="____old5" localSheetId="5" hidden="1">{#N/A,#N/A,FALSE,"Summary";#N/A,#N/A,FALSE,"3TJ";#N/A,#N/A,FALSE,"3TN";#N/A,#N/A,FALSE,"3TP";#N/A,#N/A,FALSE,"3SJ";#N/A,#N/A,FALSE,"3CJ";#N/A,#N/A,FALSE,"3CN";#N/A,#N/A,FALSE,"3CP";#N/A,#N/A,FALSE,"3A"}</definedName>
    <definedName name="____old5" hidden="1">{#N/A,#N/A,FALSE,"Summary";#N/A,#N/A,FALSE,"3TJ";#N/A,#N/A,FALSE,"3TN";#N/A,#N/A,FALSE,"3TP";#N/A,#N/A,FALSE,"3SJ";#N/A,#N/A,FALSE,"3CJ";#N/A,#N/A,FALSE,"3CN";#N/A,#N/A,FALSE,"3CP";#N/A,#N/A,FALSE,"3A"}</definedName>
    <definedName name="____old7" localSheetId="5" hidden="1">{#N/A,#N/A,FALSE,"Summary";#N/A,#N/A,FALSE,"3TJ";#N/A,#N/A,FALSE,"3TN";#N/A,#N/A,FALSE,"3TP";#N/A,#N/A,FALSE,"3SJ";#N/A,#N/A,FALSE,"3CJ";#N/A,#N/A,FALSE,"3CN";#N/A,#N/A,FALSE,"3CP";#N/A,#N/A,FALSE,"3A"}</definedName>
    <definedName name="____old7" hidden="1">{#N/A,#N/A,FALSE,"Summary";#N/A,#N/A,FALSE,"3TJ";#N/A,#N/A,FALSE,"3TN";#N/A,#N/A,FALSE,"3TP";#N/A,#N/A,FALSE,"3SJ";#N/A,#N/A,FALSE,"3CJ";#N/A,#N/A,FALSE,"3CN";#N/A,#N/A,FALSE,"3CP";#N/A,#N/A,FALSE,"3A"}</definedName>
    <definedName name="____PK2" localSheetId="5" hidden="1">{"'장비'!$A$3:$M$12"}</definedName>
    <definedName name="____PK2" hidden="1">{"'장비'!$A$3:$M$12"}</definedName>
    <definedName name="____PKG3" localSheetId="5" hidden="1">{"'장비'!$A$3:$M$12"}</definedName>
    <definedName name="____PKG3" hidden="1">{"'장비'!$A$3:$M$12"}</definedName>
    <definedName name="____qqq222" localSheetId="5" hidden="1">{"'장비'!$A$3:$M$12"}</definedName>
    <definedName name="____qqq222" hidden="1">{"'장비'!$A$3:$M$12"}</definedName>
    <definedName name="____RAB002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RAB00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S3" localSheetId="5" hidden="1">{#N/A,#N/A,FALSE,"포장2"}</definedName>
    <definedName name="____S3" hidden="1">{#N/A,#N/A,FALSE,"포장2"}</definedName>
    <definedName name="____TC1" localSheetId="0" hidden="1">{#N/A,#N/A,FALSE,"물량산출"}</definedName>
    <definedName name="____TC1" localSheetId="5" hidden="1">{#N/A,#N/A,FALSE,"물량산출"}</definedName>
    <definedName name="____TC1" hidden="1">{#N/A,#N/A,FALSE,"물량산출"}</definedName>
    <definedName name="____wet4" localSheetId="0" hidden="1">{#N/A,#N/A,FALSE,"포장1";#N/A,#N/A,FALSE,"포장1"}</definedName>
    <definedName name="____wet4" localSheetId="5" hidden="1">{#N/A,#N/A,FALSE,"포장1";#N/A,#N/A,FALSE,"포장1"}</definedName>
    <definedName name="____wet4" hidden="1">{#N/A,#N/A,FALSE,"포장1";#N/A,#N/A,FALSE,"포장1"}</definedName>
    <definedName name="____wrn9" localSheetId="5" hidden="1">{#N/A,#N/A,TRUE,"9"" Twin, 26"" Csg";#N/A,#N/A,TRUE,"9"" Twin, 9-5'8 Csg";#N/A,#N/A,TRUE,"9"" Twin, 7"" Csg";#N/A,#N/A,TRUE,"9"" Twin, 2-7'8 Tbg"}</definedName>
    <definedName name="____wrn9" hidden="1">{#N/A,#N/A,TRUE,"9"" Twin, 26"" Csg";#N/A,#N/A,TRUE,"9"" Twin, 9-5'8 Csg";#N/A,#N/A,TRUE,"9"" Twin, 7"" Csg";#N/A,#N/A,TRUE,"9"" Twin, 2-7'8 Tbg"}</definedName>
    <definedName name="____xlfn.BAHTTEXT" hidden="1">#NAME?</definedName>
    <definedName name="____xlfn.SUMIFS" hidden="1">#NAME?</definedName>
    <definedName name="____yy5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yy5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yy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123" hidden="1">'[4]Qtrly CF'!#REF!</definedName>
    <definedName name="___ab1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as1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cat12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cat12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ccr1" localSheetId="0" hidden="1">{#N/A,#N/A,TRUE,"Cover";#N/A,#N/A,TRUE,"Conts";#N/A,#N/A,TRUE,"VOS";#N/A,#N/A,TRUE,"Warrington";#N/A,#N/A,TRUE,"Widnes"}</definedName>
    <definedName name="___ccr1" localSheetId="5" hidden="1">{#N/A,#N/A,TRUE,"Cover";#N/A,#N/A,TRUE,"Conts";#N/A,#N/A,TRUE,"VOS";#N/A,#N/A,TRUE,"Warrington";#N/A,#N/A,TRUE,"Widnes"}</definedName>
    <definedName name="___ccr1" hidden="1">{#N/A,#N/A,TRUE,"Cover";#N/A,#N/A,TRUE,"Conts";#N/A,#N/A,TRUE,"VOS";#N/A,#N/A,TRUE,"Warrington";#N/A,#N/A,TRUE,"Widnes"}</definedName>
    <definedName name="___com2" localSheetId="5" hidden="1">{"'Break down'!$A$4"}</definedName>
    <definedName name="___com2" hidden="1">{"'Break down'!$A$4"}</definedName>
    <definedName name="___dec05" localSheetId="5" hidden="1">{"'Sheet1'!$A$4386:$N$4591"}</definedName>
    <definedName name="___dec05" hidden="1">{"'Sheet1'!$A$4386:$N$4591"}</definedName>
    <definedName name="___EE1" localSheetId="5" hidden="1">{#N/A,#N/A,FALSE,"단가표지"}</definedName>
    <definedName name="___EE1" hidden="1">{#N/A,#N/A,FALSE,"단가표지"}</definedName>
    <definedName name="___ert34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ert34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ert3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fin2" hidden="1">#REF!</definedName>
    <definedName name="___hp10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hp10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hp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may1" localSheetId="0" hidden="1">{#N/A,#N/A,FALSE,"MARCH"}</definedName>
    <definedName name="___may1" localSheetId="5" hidden="1">{#N/A,#N/A,FALSE,"MARCH"}</definedName>
    <definedName name="___may1" hidden="1">{#N/A,#N/A,FALSE,"MARCH"}</definedName>
    <definedName name="___MCC3" localSheetId="5" hidden="1">{#N/A,#N/A,FALSE,"CCTV"}</definedName>
    <definedName name="___MCC3" hidden="1">{#N/A,#N/A,FALSE,"CCTV"}</definedName>
    <definedName name="___new8" hidden="1">[3]GRSummary!#REF!</definedName>
    <definedName name="___ngk1109" localSheetId="0" hidden="1">{#N/A,#N/A,FALSE,"估價單  (3)"}</definedName>
    <definedName name="___ngk1109" localSheetId="5" hidden="1">{#N/A,#N/A,FALSE,"估價單  (3)"}</definedName>
    <definedName name="___ngk1109" hidden="1">{#N/A,#N/A,FALSE,"估價單  (3)"}</definedName>
    <definedName name="___nil1" localSheetId="0" hidden="1">{"Inflation-BaseYear",#N/A,FALSE,"Inputs"}</definedName>
    <definedName name="___nil1" localSheetId="5" hidden="1">{"Inflation-BaseYear",#N/A,FALSE,"Inputs"}</definedName>
    <definedName name="___nil1" hidden="1">{"Inflation-BaseYear",#N/A,FALSE,"Inputs"}</definedName>
    <definedName name="___nil2" localSheetId="0" hidden="1">{"Output-3Column",#N/A,FALSE,"Output"}</definedName>
    <definedName name="___nil2" localSheetId="5" hidden="1">{"Output-3Column",#N/A,FALSE,"Output"}</definedName>
    <definedName name="___nil2" hidden="1">{"Output-3Column",#N/A,FALSE,"Output"}</definedName>
    <definedName name="___nil3" localSheetId="0" hidden="1">{"Output-All",#N/A,FALSE,"Output"}</definedName>
    <definedName name="___nil3" localSheetId="5" hidden="1">{"Output-All",#N/A,FALSE,"Output"}</definedName>
    <definedName name="___nil3" hidden="1">{"Output-All",#N/A,FALSE,"Output"}</definedName>
    <definedName name="___nil4" localSheetId="0" hidden="1">{"Output-BaseYear",#N/A,FALSE,"Output"}</definedName>
    <definedName name="___nil4" localSheetId="5" hidden="1">{"Output-BaseYear",#N/A,FALSE,"Output"}</definedName>
    <definedName name="___nil4" hidden="1">{"Output-BaseYear",#N/A,FALSE,"Output"}</definedName>
    <definedName name="___nil5" localSheetId="0" hidden="1">{"Output-Min",#N/A,FALSE,"Output"}</definedName>
    <definedName name="___nil5" localSheetId="5" hidden="1">{"Output-Min",#N/A,FALSE,"Output"}</definedName>
    <definedName name="___nil5" hidden="1">{"Output-Min",#N/A,FALSE,"Output"}</definedName>
    <definedName name="___nil6" localSheetId="0" hidden="1">{"Output%",#N/A,FALSE,"Output"}</definedName>
    <definedName name="___nil6" localSheetId="5" hidden="1">{"Output%",#N/A,FALSE,"Output"}</definedName>
    <definedName name="___nil6" hidden="1">{"Output%",#N/A,FALSE,"Output"}</definedName>
    <definedName name="___nil7" localSheetId="0" hidden="1">{#N/A,#N/A,FALSE,"963YR";#N/A,#N/A,FALSE,"mkt mix";#N/A,#N/A,FALSE,"sect 5";#N/A,#N/A,FALSE,"sect 6";#N/A,#N/A,FALSE,"csh";#N/A,#N/A,FALSE,"capx";#N/A,#N/A,FALSE,"bal sheet"}</definedName>
    <definedName name="___nil7" localSheetId="5" hidden="1">{#N/A,#N/A,FALSE,"963YR";#N/A,#N/A,FALSE,"mkt mix";#N/A,#N/A,FALSE,"sect 5";#N/A,#N/A,FALSE,"sect 6";#N/A,#N/A,FALSE,"csh";#N/A,#N/A,FALSE,"capx";#N/A,#N/A,FALSE,"bal sheet"}</definedName>
    <definedName name="___nil7" hidden="1">{#N/A,#N/A,FALSE,"963YR";#N/A,#N/A,FALSE,"mkt mix";#N/A,#N/A,FALSE,"sect 5";#N/A,#N/A,FALSE,"sect 6";#N/A,#N/A,FALSE,"csh";#N/A,#N/A,FALSE,"capx";#N/A,#N/A,FALSE,"bal sheet"}</definedName>
    <definedName name="___old3" localSheetId="5" hidden="1">{#N/A,#N/A,FALSE,"Summary";#N/A,#N/A,FALSE,"3TJ";#N/A,#N/A,FALSE,"3TN";#N/A,#N/A,FALSE,"3TP";#N/A,#N/A,FALSE,"3SJ";#N/A,#N/A,FALSE,"3CJ";#N/A,#N/A,FALSE,"3CN";#N/A,#N/A,FALSE,"3CP";#N/A,#N/A,FALSE,"3A"}</definedName>
    <definedName name="___old3" hidden="1">{#N/A,#N/A,FALSE,"Summary";#N/A,#N/A,FALSE,"3TJ";#N/A,#N/A,FALSE,"3TN";#N/A,#N/A,FALSE,"3TP";#N/A,#N/A,FALSE,"3SJ";#N/A,#N/A,FALSE,"3CJ";#N/A,#N/A,FALSE,"3CN";#N/A,#N/A,FALSE,"3CP";#N/A,#N/A,FALSE,"3A"}</definedName>
    <definedName name="___old5" localSheetId="5" hidden="1">{#N/A,#N/A,FALSE,"Summary";#N/A,#N/A,FALSE,"3TJ";#N/A,#N/A,FALSE,"3TN";#N/A,#N/A,FALSE,"3TP";#N/A,#N/A,FALSE,"3SJ";#N/A,#N/A,FALSE,"3CJ";#N/A,#N/A,FALSE,"3CN";#N/A,#N/A,FALSE,"3CP";#N/A,#N/A,FALSE,"3A"}</definedName>
    <definedName name="___old5" hidden="1">{#N/A,#N/A,FALSE,"Summary";#N/A,#N/A,FALSE,"3TJ";#N/A,#N/A,FALSE,"3TN";#N/A,#N/A,FALSE,"3TP";#N/A,#N/A,FALSE,"3SJ";#N/A,#N/A,FALSE,"3CJ";#N/A,#N/A,FALSE,"3CN";#N/A,#N/A,FALSE,"3CP";#N/A,#N/A,FALSE,"3A"}</definedName>
    <definedName name="___old7" localSheetId="5" hidden="1">{#N/A,#N/A,FALSE,"Summary";#N/A,#N/A,FALSE,"3TJ";#N/A,#N/A,FALSE,"3TN";#N/A,#N/A,FALSE,"3TP";#N/A,#N/A,FALSE,"3SJ";#N/A,#N/A,FALSE,"3CJ";#N/A,#N/A,FALSE,"3CN";#N/A,#N/A,FALSE,"3CP";#N/A,#N/A,FALSE,"3A"}</definedName>
    <definedName name="___old7" hidden="1">{#N/A,#N/A,FALSE,"Summary";#N/A,#N/A,FALSE,"3TJ";#N/A,#N/A,FALSE,"3TN";#N/A,#N/A,FALSE,"3TP";#N/A,#N/A,FALSE,"3SJ";#N/A,#N/A,FALSE,"3CJ";#N/A,#N/A,FALSE,"3CN";#N/A,#N/A,FALSE,"3CP";#N/A,#N/A,FALSE,"3A"}</definedName>
    <definedName name="___PK2" localSheetId="5" hidden="1">{"'장비'!$A$3:$M$12"}</definedName>
    <definedName name="___PK2" hidden="1">{"'장비'!$A$3:$M$12"}</definedName>
    <definedName name="___PKG3" localSheetId="5" hidden="1">{"'장비'!$A$3:$M$12"}</definedName>
    <definedName name="___PKG3" hidden="1">{"'장비'!$A$3:$M$12"}</definedName>
    <definedName name="___qqq222" localSheetId="5" hidden="1">{"'장비'!$A$3:$M$12"}</definedName>
    <definedName name="___qqq222" hidden="1">{"'장비'!$A$3:$M$12"}</definedName>
    <definedName name="___RAB002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RAB00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S3" localSheetId="5" hidden="1">{#N/A,#N/A,FALSE,"포장2"}</definedName>
    <definedName name="___S3" hidden="1">{#N/A,#N/A,FALSE,"포장2"}</definedName>
    <definedName name="___TC1" localSheetId="0" hidden="1">{#N/A,#N/A,FALSE,"물량산출"}</definedName>
    <definedName name="___TC1" localSheetId="5" hidden="1">{#N/A,#N/A,FALSE,"물량산출"}</definedName>
    <definedName name="___TC1" hidden="1">{#N/A,#N/A,FALSE,"물량산출"}</definedName>
    <definedName name="___thinkcell11wvTEL6W0W2zDrq5o.quA" hidden="1">#REF!</definedName>
    <definedName name="___wet4" localSheetId="0" hidden="1">{#N/A,#N/A,FALSE,"포장1";#N/A,#N/A,FALSE,"포장1"}</definedName>
    <definedName name="___wet4" localSheetId="5" hidden="1">{#N/A,#N/A,FALSE,"포장1";#N/A,#N/A,FALSE,"포장1"}</definedName>
    <definedName name="___wet4" hidden="1">{#N/A,#N/A,FALSE,"포장1";#N/A,#N/A,FALSE,"포장1"}</definedName>
    <definedName name="___wrn9" localSheetId="5" hidden="1">{#N/A,#N/A,TRUE,"9"" Twin, 26"" Csg";#N/A,#N/A,TRUE,"9"" Twin, 9-5'8 Csg";#N/A,#N/A,TRUE,"9"" Twin, 7"" Csg";#N/A,#N/A,TRUE,"9"" Twin, 2-7'8 Tbg"}</definedName>
    <definedName name="___wrn9" hidden="1">{#N/A,#N/A,TRUE,"9"" Twin, 26"" Csg";#N/A,#N/A,TRUE,"9"" Twin, 9-5'8 Csg";#N/A,#N/A,TRUE,"9"" Twin, 7"" Csg";#N/A,#N/A,TRUE,"9"" Twin, 2-7'8 Tbg"}</definedName>
    <definedName name="___xlfn.BAHTTEXT" hidden="1">#NAME?</definedName>
    <definedName name="___xlfn.SUMIFS" hidden="1">#NAME?</definedName>
    <definedName name="___yy5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yy5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yy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1__123Graph_ACHART_1" hidden="1">[5]Cash2!$G$16:$G$31</definedName>
    <definedName name="__1__123Graph_ACHART_3" localSheetId="0" hidden="1">[6]CASHFLOWS!#REF!</definedName>
    <definedName name="__1__123Graph_ACHART_3" hidden="1">[6]CASHFLOWS!#REF!</definedName>
    <definedName name="__123Graph_A" hidden="1">'[7]Rate Analysis'!#REF!</definedName>
    <definedName name="__123Graph_ACHART1" hidden="1">'[8]입찰내역 발주처 양식'!#REF!</definedName>
    <definedName name="__123Graph_ACURRENT" hidden="1">[9]FitOutConfCentre!#REF!</definedName>
    <definedName name="__123Graph_APETER" localSheetId="0" hidden="1">#REF!</definedName>
    <definedName name="__123Graph_APETER" hidden="1">#REF!</definedName>
    <definedName name="__123Graph_B" localSheetId="0" hidden="1">'[7]Rate Analysis'!#REF!</definedName>
    <definedName name="__123Graph_B" hidden="1">'[7]Rate Analysis'!#REF!</definedName>
    <definedName name="__123Graph_BCURRENT" hidden="1">[10]MOS!$C$6:$C$15</definedName>
    <definedName name="__123Graph_C" hidden="1">'[7]Rate Analysis'!#REF!</definedName>
    <definedName name="__123Graph_CCURRENT" hidden="1">[10]MOS!$D$6:$D$15</definedName>
    <definedName name="__123Graph_D" hidden="1">'[7]Rate Analysis'!#REF!</definedName>
    <definedName name="__123Graph_DCURRENT" hidden="1">[10]MOS!$E$6:$E$15</definedName>
    <definedName name="__123Graph_E" hidden="1">'[7]Rate Analysis'!#REF!</definedName>
    <definedName name="__123Graph_ECURRENT" hidden="1">[10]MOS!$F$6:$F$15</definedName>
    <definedName name="__123Graph_F" hidden="1">'[7]Rate Analysis'!#REF!</definedName>
    <definedName name="__123Graph_FCURRENT" hidden="1">[10]MOS!$G$6:$G$15</definedName>
    <definedName name="__123Graph_X" hidden="1">'[7]Rate Analysis'!#REF!</definedName>
    <definedName name="__123Graph_XCHART1" hidden="1">'[8]입찰내역 발주처 양식'!#REF!</definedName>
    <definedName name="__123Graph_XCURRENT" hidden="1">'[8]입찰내역 발주처 양식'!#REF!</definedName>
    <definedName name="__123Graph_XPETER" localSheetId="0" hidden="1">#REF!</definedName>
    <definedName name="__123Graph_XPETER" hidden="1">#REF!</definedName>
    <definedName name="__2__123Graph_ACHART_2" hidden="1">[5]Z!$T$179:$AH$179</definedName>
    <definedName name="__2__123Graph_ACHART_4" localSheetId="0" hidden="1">[6]CASHFLOWS!#REF!</definedName>
    <definedName name="__2__123Graph_ACHART_4" hidden="1">[6]CASHFLOWS!#REF!</definedName>
    <definedName name="__3__123Graph_BCHART_2" hidden="1">[5]Z!$T$180:$AH$180</definedName>
    <definedName name="__3__123Graph_BCHART_3" localSheetId="0" hidden="1">[6]CASHFLOWS!#REF!</definedName>
    <definedName name="__3__123Graph_BCHART_3" hidden="1">[6]CASHFLOWS!#REF!</definedName>
    <definedName name="__4__123Graph_BCHART_4" hidden="1">[6]CASHFLOWS!#REF!</definedName>
    <definedName name="__4__123Graph_CCHART_1" hidden="1">[5]Cash2!$J$16:$J$36</definedName>
    <definedName name="__5__123Graph_DCHART_1" hidden="1">[5]Cash2!$K$16:$K$36</definedName>
    <definedName name="__5__123Graph_XCHART_3" hidden="1">[6]CASHFLOWS!$B$15:$B$29</definedName>
    <definedName name="__6__123Graph_XCHART_4" hidden="1">[6]CASHFLOWS!$B$15:$B$29</definedName>
    <definedName name="__a3" localSheetId="5" hidden="1">{#N/A,#N/A,TRUE,"Financials";#N/A,#N/A,TRUE,"Operating Statistics";#N/A,#N/A,TRUE,"Capex &amp; Depreciation";#N/A,#N/A,TRUE,"Debt"}</definedName>
    <definedName name="__a3" hidden="1">{#N/A,#N/A,TRUE,"Financials";#N/A,#N/A,TRUE,"Operating Statistics";#N/A,#N/A,TRUE,"Capex &amp; Depreciation";#N/A,#N/A,TRUE,"Debt"}</definedName>
    <definedName name="__aa1" localSheetId="0" hidden="1">{"AnnualRentRoll",#N/A,FALSE,"RentRoll"}</definedName>
    <definedName name="__aa1" localSheetId="5" hidden="1">{"AnnualRentRoll",#N/A,FALSE,"RentRoll"}</definedName>
    <definedName name="__aa1" hidden="1">{"AnnualRentRoll",#N/A,FALSE,"RentRoll"}</definedName>
    <definedName name="__ab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ab1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as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as1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cat12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cat12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ccr1" localSheetId="0" hidden="1">{#N/A,#N/A,TRUE,"Cover";#N/A,#N/A,TRUE,"Conts";#N/A,#N/A,TRUE,"VOS";#N/A,#N/A,TRUE,"Warrington";#N/A,#N/A,TRUE,"Widnes"}</definedName>
    <definedName name="__ccr1" localSheetId="5" hidden="1">{#N/A,#N/A,TRUE,"Cover";#N/A,#N/A,TRUE,"Conts";#N/A,#N/A,TRUE,"VOS";#N/A,#N/A,TRUE,"Warrington";#N/A,#N/A,TRUE,"Widnes"}</definedName>
    <definedName name="__ccr1" hidden="1">{#N/A,#N/A,TRUE,"Cover";#N/A,#N/A,TRUE,"Conts";#N/A,#N/A,TRUE,"VOS";#N/A,#N/A,TRUE,"Warrington";#N/A,#N/A,TRUE,"Widnes"}</definedName>
    <definedName name="__com2" localSheetId="5" hidden="1">{"'Break down'!$A$4"}</definedName>
    <definedName name="__com2" hidden="1">{"'Break down'!$A$4"}</definedName>
    <definedName name="__dec05" localSheetId="5" hidden="1">{"'Sheet1'!$A$4386:$N$4591"}</definedName>
    <definedName name="__dec05" hidden="1">{"'Sheet1'!$A$4386:$N$4591"}</definedName>
    <definedName name="__DEC22" localSheetId="0" hidden="1">{#N/A,#N/A,TRUE,"arnitower";#N/A,#N/A,TRUE,"arnigarage "}</definedName>
    <definedName name="__DEC22" localSheetId="5" hidden="1">{#N/A,#N/A,TRUE,"arnitower";#N/A,#N/A,TRUE,"arnigarage "}</definedName>
    <definedName name="__DEC22" hidden="1">{#N/A,#N/A,TRUE,"arnitower";#N/A,#N/A,TRUE,"arnigarage "}</definedName>
    <definedName name="__EE1" localSheetId="5" hidden="1">{#N/A,#N/A,FALSE,"단가표지"}</definedName>
    <definedName name="__EE1" hidden="1">{#N/A,#N/A,FALSE,"단가표지"}</definedName>
    <definedName name="__ert34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ert34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ert3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FDS_HYPERLINK_TOGGLE_STATE__" hidden="1">"ON"</definedName>
    <definedName name="__fff2" localSheetId="0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__fff2" localSheetId="5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__fff2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__fin2" hidden="1">#REF!</definedName>
    <definedName name="__gc09" localSheetId="0" hidden="1">{#N/A,#N/A,TRUE,"arnitower";#N/A,#N/A,TRUE,"arnigarage "}</definedName>
    <definedName name="__gc09" localSheetId="5" hidden="1">{#N/A,#N/A,TRUE,"arnitower";#N/A,#N/A,TRUE,"arnigarage "}</definedName>
    <definedName name="__gc09" hidden="1">{#N/A,#N/A,TRUE,"arnitower";#N/A,#N/A,TRUE,"arnigarage "}</definedName>
    <definedName name="__ggg2" localSheetId="0" hidden="1">{"View1",#N/A,FALSE,"Sheet1";"View2",#N/A,FALSE,"Sheet1"}</definedName>
    <definedName name="__ggg2" localSheetId="5" hidden="1">{"View1",#N/A,FALSE,"Sheet1";"View2",#N/A,FALSE,"Sheet1"}</definedName>
    <definedName name="__ggg2" hidden="1">{"View1",#N/A,FALSE,"Sheet1";"View2",#N/A,FALSE,"Sheet1"}</definedName>
    <definedName name="__ggg3" localSheetId="0" hidden="1">{"View1",#N/A,FALSE,"Sheet1";"View2",#N/A,FALSE,"Sheet1"}</definedName>
    <definedName name="__ggg3" localSheetId="5" hidden="1">{"View1",#N/A,FALSE,"Sheet1";"View2",#N/A,FALSE,"Sheet1"}</definedName>
    <definedName name="__ggg3" hidden="1">{"View1",#N/A,FALSE,"Sheet1";"View2",#N/A,FALSE,"Sheet1"}</definedName>
    <definedName name="__hp10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hp10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hp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IntlFixup" hidden="1">TRUE</definedName>
    <definedName name="__Key2" hidden="1">#REF!</definedName>
    <definedName name="__may1" localSheetId="0" hidden="1">{#N/A,#N/A,FALSE,"MARCH"}</definedName>
    <definedName name="__may1" localSheetId="5" hidden="1">{#N/A,#N/A,FALSE,"MARCH"}</definedName>
    <definedName name="__may1" hidden="1">{#N/A,#N/A,FALSE,"MARCH"}</definedName>
    <definedName name="__MCC3" localSheetId="5" hidden="1">{#N/A,#N/A,FALSE,"CCTV"}</definedName>
    <definedName name="__MCC3" hidden="1">{#N/A,#N/A,FALSE,"CCTV"}</definedName>
    <definedName name="__new8" hidden="1">[3]GRSummary!#REF!</definedName>
    <definedName name="__ngk1109" localSheetId="0" hidden="1">{#N/A,#N/A,FALSE,"估價單  (3)"}</definedName>
    <definedName name="__ngk1109" localSheetId="5" hidden="1">{#N/A,#N/A,FALSE,"估價單  (3)"}</definedName>
    <definedName name="__ngk1109" hidden="1">{#N/A,#N/A,FALSE,"估價單  (3)"}</definedName>
    <definedName name="__nil1" localSheetId="0" hidden="1">{"Inflation-BaseYear",#N/A,FALSE,"Inputs"}</definedName>
    <definedName name="__nil1" localSheetId="5" hidden="1">{"Inflation-BaseYear",#N/A,FALSE,"Inputs"}</definedName>
    <definedName name="__nil1" hidden="1">{"Inflation-BaseYear",#N/A,FALSE,"Inputs"}</definedName>
    <definedName name="__nil2" localSheetId="0" hidden="1">{"Output-3Column",#N/A,FALSE,"Output"}</definedName>
    <definedName name="__nil2" localSheetId="5" hidden="1">{"Output-3Column",#N/A,FALSE,"Output"}</definedName>
    <definedName name="__nil2" hidden="1">{"Output-3Column",#N/A,FALSE,"Output"}</definedName>
    <definedName name="__nil3" localSheetId="0" hidden="1">{"Output-All",#N/A,FALSE,"Output"}</definedName>
    <definedName name="__nil3" localSheetId="5" hidden="1">{"Output-All",#N/A,FALSE,"Output"}</definedName>
    <definedName name="__nil3" hidden="1">{"Output-All",#N/A,FALSE,"Output"}</definedName>
    <definedName name="__nil4" localSheetId="0" hidden="1">{"Output-BaseYear",#N/A,FALSE,"Output"}</definedName>
    <definedName name="__nil4" localSheetId="5" hidden="1">{"Output-BaseYear",#N/A,FALSE,"Output"}</definedName>
    <definedName name="__nil4" hidden="1">{"Output-BaseYear",#N/A,FALSE,"Output"}</definedName>
    <definedName name="__nil5" localSheetId="0" hidden="1">{"Output-Min",#N/A,FALSE,"Output"}</definedName>
    <definedName name="__nil5" localSheetId="5" hidden="1">{"Output-Min",#N/A,FALSE,"Output"}</definedName>
    <definedName name="__nil5" hidden="1">{"Output-Min",#N/A,FALSE,"Output"}</definedName>
    <definedName name="__nil6" localSheetId="0" hidden="1">{"Output%",#N/A,FALSE,"Output"}</definedName>
    <definedName name="__nil6" localSheetId="5" hidden="1">{"Output%",#N/A,FALSE,"Output"}</definedName>
    <definedName name="__nil6" hidden="1">{"Output%",#N/A,FALSE,"Output"}</definedName>
    <definedName name="__nil7" localSheetId="0" hidden="1">{#N/A,#N/A,FALSE,"963YR";#N/A,#N/A,FALSE,"mkt mix";#N/A,#N/A,FALSE,"sect 5";#N/A,#N/A,FALSE,"sect 6";#N/A,#N/A,FALSE,"csh";#N/A,#N/A,FALSE,"capx";#N/A,#N/A,FALSE,"bal sheet"}</definedName>
    <definedName name="__nil7" localSheetId="5" hidden="1">{#N/A,#N/A,FALSE,"963YR";#N/A,#N/A,FALSE,"mkt mix";#N/A,#N/A,FALSE,"sect 5";#N/A,#N/A,FALSE,"sect 6";#N/A,#N/A,FALSE,"csh";#N/A,#N/A,FALSE,"capx";#N/A,#N/A,FALSE,"bal sheet"}</definedName>
    <definedName name="__nil7" hidden="1">{#N/A,#N/A,FALSE,"963YR";#N/A,#N/A,FALSE,"mkt mix";#N/A,#N/A,FALSE,"sect 5";#N/A,#N/A,FALSE,"sect 6";#N/A,#N/A,FALSE,"csh";#N/A,#N/A,FALSE,"capx";#N/A,#N/A,FALSE,"bal sheet"}</definedName>
    <definedName name="__old3" localSheetId="0" hidden="1">{#N/A,#N/A,FALSE,"Summary";#N/A,#N/A,FALSE,"3TJ";#N/A,#N/A,FALSE,"3TN";#N/A,#N/A,FALSE,"3TP";#N/A,#N/A,FALSE,"3SJ";#N/A,#N/A,FALSE,"3CJ";#N/A,#N/A,FALSE,"3CN";#N/A,#N/A,FALSE,"3CP";#N/A,#N/A,FALSE,"3A"}</definedName>
    <definedName name="__old3" localSheetId="5" hidden="1">{#N/A,#N/A,FALSE,"Summary";#N/A,#N/A,FALSE,"3TJ";#N/A,#N/A,FALSE,"3TN";#N/A,#N/A,FALSE,"3TP";#N/A,#N/A,FALSE,"3SJ";#N/A,#N/A,FALSE,"3CJ";#N/A,#N/A,FALSE,"3CN";#N/A,#N/A,FALSE,"3CP";#N/A,#N/A,FALSE,"3A"}</definedName>
    <definedName name="__old3" hidden="1">{#N/A,#N/A,FALSE,"Summary";#N/A,#N/A,FALSE,"3TJ";#N/A,#N/A,FALSE,"3TN";#N/A,#N/A,FALSE,"3TP";#N/A,#N/A,FALSE,"3SJ";#N/A,#N/A,FALSE,"3CJ";#N/A,#N/A,FALSE,"3CN";#N/A,#N/A,FALSE,"3CP";#N/A,#N/A,FALSE,"3A"}</definedName>
    <definedName name="__old5" localSheetId="0" hidden="1">{#N/A,#N/A,FALSE,"Summary";#N/A,#N/A,FALSE,"3TJ";#N/A,#N/A,FALSE,"3TN";#N/A,#N/A,FALSE,"3TP";#N/A,#N/A,FALSE,"3SJ";#N/A,#N/A,FALSE,"3CJ";#N/A,#N/A,FALSE,"3CN";#N/A,#N/A,FALSE,"3CP";#N/A,#N/A,FALSE,"3A"}</definedName>
    <definedName name="__old5" localSheetId="5" hidden="1">{#N/A,#N/A,FALSE,"Summary";#N/A,#N/A,FALSE,"3TJ";#N/A,#N/A,FALSE,"3TN";#N/A,#N/A,FALSE,"3TP";#N/A,#N/A,FALSE,"3SJ";#N/A,#N/A,FALSE,"3CJ";#N/A,#N/A,FALSE,"3CN";#N/A,#N/A,FALSE,"3CP";#N/A,#N/A,FALSE,"3A"}</definedName>
    <definedName name="__old5" hidden="1">{#N/A,#N/A,FALSE,"Summary";#N/A,#N/A,FALSE,"3TJ";#N/A,#N/A,FALSE,"3TN";#N/A,#N/A,FALSE,"3TP";#N/A,#N/A,FALSE,"3SJ";#N/A,#N/A,FALSE,"3CJ";#N/A,#N/A,FALSE,"3CN";#N/A,#N/A,FALSE,"3CP";#N/A,#N/A,FALSE,"3A"}</definedName>
    <definedName name="__old7" localSheetId="0" hidden="1">{#N/A,#N/A,FALSE,"Summary";#N/A,#N/A,FALSE,"3TJ";#N/A,#N/A,FALSE,"3TN";#N/A,#N/A,FALSE,"3TP";#N/A,#N/A,FALSE,"3SJ";#N/A,#N/A,FALSE,"3CJ";#N/A,#N/A,FALSE,"3CN";#N/A,#N/A,FALSE,"3CP";#N/A,#N/A,FALSE,"3A"}</definedName>
    <definedName name="__old7" localSheetId="5" hidden="1">{#N/A,#N/A,FALSE,"Summary";#N/A,#N/A,FALSE,"3TJ";#N/A,#N/A,FALSE,"3TN";#N/A,#N/A,FALSE,"3TP";#N/A,#N/A,FALSE,"3SJ";#N/A,#N/A,FALSE,"3CJ";#N/A,#N/A,FALSE,"3CN";#N/A,#N/A,FALSE,"3CP";#N/A,#N/A,FALSE,"3A"}</definedName>
    <definedName name="__old7" hidden="1">{#N/A,#N/A,FALSE,"Summary";#N/A,#N/A,FALSE,"3TJ";#N/A,#N/A,FALSE,"3TN";#N/A,#N/A,FALSE,"3TP";#N/A,#N/A,FALSE,"3SJ";#N/A,#N/A,FALSE,"3CJ";#N/A,#N/A,FALSE,"3CN";#N/A,#N/A,FALSE,"3CP";#N/A,#N/A,FALSE,"3A"}</definedName>
    <definedName name="__PK2" localSheetId="5" hidden="1">{"'장비'!$A$3:$M$12"}</definedName>
    <definedName name="__PK2" hidden="1">{"'장비'!$A$3:$M$12"}</definedName>
    <definedName name="__PKG3" localSheetId="5" hidden="1">{"'장비'!$A$3:$M$12"}</definedName>
    <definedName name="__PKG3" hidden="1">{"'장비'!$A$3:$M$12"}</definedName>
    <definedName name="__qqq222" localSheetId="5" hidden="1">{"'장비'!$A$3:$M$12"}</definedName>
    <definedName name="__qqq222" hidden="1">{"'장비'!$A$3:$M$12"}</definedName>
    <definedName name="__RAB002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RAB00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S3" localSheetId="5" hidden="1">{#N/A,#N/A,FALSE,"포장2"}</definedName>
    <definedName name="__S3" hidden="1">{#N/A,#N/A,FALSE,"포장2"}</definedName>
    <definedName name="__TC1" localSheetId="0" hidden="1">{#N/A,#N/A,FALSE,"물량산출"}</definedName>
    <definedName name="__TC1" localSheetId="5" hidden="1">{#N/A,#N/A,FALSE,"물량산출"}</definedName>
    <definedName name="__TC1" hidden="1">{#N/A,#N/A,FALSE,"물량산출"}</definedName>
    <definedName name="__wet4" localSheetId="0" hidden="1">{#N/A,#N/A,FALSE,"포장1";#N/A,#N/A,FALSE,"포장1"}</definedName>
    <definedName name="__wet4" localSheetId="5" hidden="1">{#N/A,#N/A,FALSE,"포장1";#N/A,#N/A,FALSE,"포장1"}</definedName>
    <definedName name="__wet4" hidden="1">{#N/A,#N/A,FALSE,"포장1";#N/A,#N/A,FALSE,"포장1"}</definedName>
    <definedName name="__wrn9" localSheetId="5" hidden="1">{#N/A,#N/A,TRUE,"9"" Twin, 26"" Csg";#N/A,#N/A,TRUE,"9"" Twin, 9-5'8 Csg";#N/A,#N/A,TRUE,"9"" Twin, 7"" Csg";#N/A,#N/A,TRUE,"9"" Twin, 2-7'8 Tbg"}</definedName>
    <definedName name="__wrn9" hidden="1">{#N/A,#N/A,TRUE,"9"" Twin, 26"" Csg";#N/A,#N/A,TRUE,"9"" Twin, 9-5'8 Csg";#N/A,#N/A,TRUE,"9"" Twin, 7"" Csg";#N/A,#N/A,TRUE,"9"" Twin, 2-7'8 Tbg"}</definedName>
    <definedName name="__xlfn.BAHTTEXT" hidden="1">#NAME?</definedName>
    <definedName name="__xlfn.COUNTIFS" hidden="1">#NAME?</definedName>
    <definedName name="__xlfn.SUMIFS" hidden="1">#NAME?</definedName>
    <definedName name="__yy5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yy5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yy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1____123Graph_ACHART_3" hidden="1">[6]CASHFLOWS!#REF!</definedName>
    <definedName name="_1__123Graph_ACHART_1" hidden="1">[11]Cash2!$G$16:$G$31</definedName>
    <definedName name="_1__123Graph_ACHART_12" hidden="1">[12]Demand!#REF!</definedName>
    <definedName name="_1__123Graph_ACHART_1A" hidden="1">'[8]입찰내역 발주처 양식'!#REF!</definedName>
    <definedName name="_1__123Graph_AChart_1E" hidden="1">[13]graphs!#REF!</definedName>
    <definedName name="_1__123Graph_ACHART_3" hidden="1">[6]CASHFLOWS!#REF!</definedName>
    <definedName name="_10___123Graph_ACHART_4" hidden="1">[6]CASHFLOWS!#REF!</definedName>
    <definedName name="_10__123Graph_ACHART_15" hidden="1">[14]Occ!#REF!</definedName>
    <definedName name="_10__123Graph_ACHART_17" hidden="1">[15]Occ!#REF!</definedName>
    <definedName name="_10__123Graph_ACHART_18" hidden="1">[16]Summ!#REF!</definedName>
    <definedName name="_10__123Graph_BCHART_16" hidden="1">[12]Occ!#REF!</definedName>
    <definedName name="_10__123Graph_BChart_2E" hidden="1">[13]graphs!#REF!</definedName>
    <definedName name="_101__123Graph_ECHART_22" hidden="1">[14]Occ!#REF!</definedName>
    <definedName name="_103__123Graph_FCHART_14" hidden="1">[17]Occ!$F$100:$P$100</definedName>
    <definedName name="_106__123Graph_FCHART_15" hidden="1">[14]Occ!#REF!</definedName>
    <definedName name="_109__123Graph_FCHART_16" hidden="1">[14]Occ!#REF!</definedName>
    <definedName name="_11__123Graph_BCHART_17" hidden="1">[12]Occ!#REF!</definedName>
    <definedName name="_11__123Graph_BChart_3E" hidden="1">[13]graphs!#REF!</definedName>
    <definedName name="_11__123Graph_BCHART_4" hidden="1">[6]CASHFLOWS!#REF!</definedName>
    <definedName name="_112__123Graph_FCHART_17" hidden="1">[14]Occ!#REF!</definedName>
    <definedName name="_115__123Graph_FCHART_22" hidden="1">[14]Occ!#REF!</definedName>
    <definedName name="_117__123Graph_XCHART_13" hidden="1">[17]Demand!$G$33:$L$33</definedName>
    <definedName name="_119__123Graph_XCHART_14" hidden="1">[17]Occ!$F$94:$P$94</definedName>
    <definedName name="_12__123Graph_ACHART_18" hidden="1">[15]Demand!#REF!</definedName>
    <definedName name="_12__123Graph_ACHART_19" hidden="1">[16]Summ!#REF!</definedName>
    <definedName name="_12__123Graph_BCHART_22" hidden="1">[12]Occ!#REF!</definedName>
    <definedName name="_12__123Graph_BCHART_4" hidden="1">[6]CASHFLOWS!#REF!</definedName>
    <definedName name="_12__123Graph_BChart_4E" hidden="1">[13]graphs!#REF!</definedName>
    <definedName name="_122__123Graph_XCHART_15" hidden="1">[14]Occ!#REF!</definedName>
    <definedName name="_123aGraph_Achart12" hidden="1">[18]Demand!#REF!</definedName>
    <definedName name="_123graph_a" hidden="1">'[19]Qtrly CF'!#REF!</definedName>
    <definedName name="_123GRAPH_ACCURANT" localSheetId="0" hidden="1">[20]FitOutConfCentre!#REF!</definedName>
    <definedName name="_123GRAPH_ACCURANT" hidden="1">[20]FitOutConfCentre!#REF!</definedName>
    <definedName name="_123graph_b" hidden="1">'[19]Qtrly CF'!#REF!</definedName>
    <definedName name="_123Graph_x" hidden="1">'[7]Rate Analysis'!#REF!</definedName>
    <definedName name="_124GRA" hidden="1">[21]FitOutConfCentre!#REF!</definedName>
    <definedName name="_125__123Graph_XCHART_16" hidden="1">[14]Occ!#REF!</definedName>
    <definedName name="_128__123Graph_XCHART_17" hidden="1">[14]Occ!#REF!</definedName>
    <definedName name="_13___123Graph_BCHART_3" hidden="1">[6]CASHFLOWS!#REF!</definedName>
    <definedName name="_13__123Graph_ACHART_16" hidden="1">[14]Occ!#REF!</definedName>
    <definedName name="_13__123Graph_BChart_5E" hidden="1">[13]graphs!#REF!</definedName>
    <definedName name="_13__123Graph_CCHART_15" hidden="1">[12]Occ!#REF!</definedName>
    <definedName name="_13__123Graph_XCHART_3" hidden="1">[6]CASHFLOWS!$B$15:$B$29</definedName>
    <definedName name="_131__123Graph_XCHART_18" hidden="1">[14]Summ!#REF!</definedName>
    <definedName name="_134__123Graph_XCHART_19" hidden="1">[14]Summ!#REF!</definedName>
    <definedName name="_136__123Graph_XCHART_20" hidden="1">[17]Occ!$F$30:$P$30</definedName>
    <definedName name="_138__123Graph_XCHART_21" hidden="1">[17]Occ!$F$30:$P$30</definedName>
    <definedName name="_14__123Graph_ACHART_19" hidden="1">[15]Demand!#REF!</definedName>
    <definedName name="_14__123Graph_ACHART_21" hidden="1">[16]Occ!#REF!</definedName>
    <definedName name="_14__123Graph_BChart_6E" hidden="1">[13]graphs!#REF!</definedName>
    <definedName name="_14__123Graph_CCHART_16" hidden="1">[12]Occ!#REF!</definedName>
    <definedName name="_14__123Graph_XCHART_4" hidden="1">[6]CASHFLOWS!$B$15:$B$29</definedName>
    <definedName name="_141__123Graph_XCHART_22" hidden="1">[14]Occ!#REF!</definedName>
    <definedName name="_142__123Graph_XCHART_3" hidden="1">'[22]new val'!$CC$180:$CC$200</definedName>
    <definedName name="_143__123Graph_XCHART_4" hidden="1">'[22]new val'!$AJ$59:$AJ$78</definedName>
    <definedName name="_146__123Graph_XSEG_PIE" hidden="1">[14]Summ!#REF!</definedName>
    <definedName name="_15__123Graph_ACHART_20" hidden="1">[23]Occ!$G$38:$P$38</definedName>
    <definedName name="_15__123Graph_BChart_7E" hidden="1">[13]graphs!#REF!</definedName>
    <definedName name="_15__123Graph_CCHART_17" hidden="1">[12]Occ!#REF!</definedName>
    <definedName name="_15__123Graph_XCHART_3" hidden="1">[6]CASHFLOWS!$B$15:$B$29</definedName>
    <definedName name="_16___123Graph_BCHART_4" hidden="1">[6]CASHFLOWS!#REF!</definedName>
    <definedName name="_16__123Graph_ACHART_17" hidden="1">[14]Occ!#REF!</definedName>
    <definedName name="_16__123Graph_ASEG_PIE" hidden="1">[16]Summ!#REF!</definedName>
    <definedName name="_16__123Graph_BChart_8E" hidden="1">[13]graphs!#REF!</definedName>
    <definedName name="_16__123Graph_CCHART_22" hidden="1">[12]Occ!#REF!</definedName>
    <definedName name="_16__123Graph_XCHART_4" hidden="1">[6]CASHFLOWS!$B$15:$B$29</definedName>
    <definedName name="_17___123Graph_XCHART_3" hidden="1">[6]CASHFLOWS!$B$15:$B$29</definedName>
    <definedName name="_17__123Graph_ACHART_21" hidden="1">[15]Occ!#REF!</definedName>
    <definedName name="_17__123Graph_CChart_1E" hidden="1">[13]graphs!#REF!</definedName>
    <definedName name="_17__123Graph_CSEG_PIE" hidden="1">[12]Demand!#REF!</definedName>
    <definedName name="_18___123Graph_XCHART_4" hidden="1">[6]CASHFLOWS!$B$15:$B$29</definedName>
    <definedName name="_18__123Graph_ACHART_22" hidden="1">[23]Occ!$G$38:$P$38</definedName>
    <definedName name="_18__123Graph_BCHART_15" hidden="1">[16]Occ!#REF!</definedName>
    <definedName name="_18__123Graph_CChart_2E" hidden="1">[13]graphs!#REF!</definedName>
    <definedName name="_18__123Graph_DCHART_15" hidden="1">[12]Occ!#REF!</definedName>
    <definedName name="_19__123Graph_ACHART_18" hidden="1">[14]Summ!#REF!</definedName>
    <definedName name="_19__123Graph_CChart_3E" hidden="1">[13]graphs!#REF!</definedName>
    <definedName name="_19__123Graph_DCHART_16" hidden="1">[12]Occ!#REF!</definedName>
    <definedName name="_2____123Graph_ACHART_4" hidden="1">[6]CASHFLOWS!#REF!</definedName>
    <definedName name="_2__123Graph_ACHART_12" hidden="1">[16]Summ!#REF!</definedName>
    <definedName name="_2__123Graph_ACHART_15" hidden="1">[12]Occ!#REF!</definedName>
    <definedName name="_2__123Graph_ACHART_1A" hidden="1">'[8]입찰내역 발주처 양식'!#REF!</definedName>
    <definedName name="_2__123Graph_ACHART_2" hidden="1">[11]Z!$T$179:$AH$179</definedName>
    <definedName name="_2__123Graph_AChart_2E" hidden="1">[13]graphs!#REF!</definedName>
    <definedName name="_2__123Graph_ACHART_4" hidden="1">[6]CASHFLOWS!#REF!</definedName>
    <definedName name="_2__123Graph_XCHART_1A" hidden="1">'[8]입찰내역 발주처 양식'!#REF!</definedName>
    <definedName name="_20__123Graph_ASEG_PIE" hidden="1">[15]Demand!#REF!</definedName>
    <definedName name="_20__123Graph_BCHART_16" hidden="1">[16]Occ!#REF!</definedName>
    <definedName name="_20__123Graph_CChart_4E" hidden="1">[13]graphs!#REF!</definedName>
    <definedName name="_20__123Graph_DCHART_17" hidden="1">[12]Occ!#REF!</definedName>
    <definedName name="_21__123Graph_BCHART_13" hidden="1">[23]Demand!$G$35:$L$35</definedName>
    <definedName name="_21__123Graph_CChart_5E" hidden="1">[13]graphs!#REF!</definedName>
    <definedName name="_21__123Graph_DCHART_22" hidden="1">[12]Occ!#REF!</definedName>
    <definedName name="_22__123Graph_ACHART_19" hidden="1">[14]Summ!#REF!</definedName>
    <definedName name="_22__123Graph_BCHART_14" hidden="1">[23]Occ!$F$96:$P$96</definedName>
    <definedName name="_22__123Graph_BCHART_17" hidden="1">[16]Occ!#REF!</definedName>
    <definedName name="_22__123Graph_CChart_6E" hidden="1">[13]graphs!#REF!</definedName>
    <definedName name="_22__123Graph_ECHART_15" hidden="1">[12]Occ!#REF!</definedName>
    <definedName name="_23__123Graph_ACHART_2" hidden="1">'[22]new val'!$CJ$180:$CJ$200</definedName>
    <definedName name="_23__123Graph_ACHART_3" hidden="1">[6]CASHFLOWS!#REF!</definedName>
    <definedName name="_23__123Graph_CChart_7E" hidden="1">[13]graphs!#REF!</definedName>
    <definedName name="_23__123Graph_ECHART_16" hidden="1">[12]Occ!#REF!</definedName>
    <definedName name="_24__123Graph_ACHART_3" hidden="1">[6]CASHFLOWS!#REF!</definedName>
    <definedName name="_24__123Graph_BCHART_15" hidden="1">[15]Occ!#REF!</definedName>
    <definedName name="_24__123Graph_BCHART_22" hidden="1">[16]Occ!#REF!</definedName>
    <definedName name="_24__123Graph_CChart_8E" hidden="1">[13]graphs!#REF!</definedName>
    <definedName name="_24__123Graph_ECHART_17" hidden="1">[12]Occ!#REF!</definedName>
    <definedName name="_25__123Graph_ACHART_20" hidden="1">[17]Occ!$G$38:$P$38</definedName>
    <definedName name="_25__123Graph_ECHART_22" hidden="1">[12]Occ!#REF!</definedName>
    <definedName name="_25__123Graph_XChart_2E" hidden="1">[13]graphs!#REF!</definedName>
    <definedName name="_26__123Graph_BCHART_16" hidden="1">[15]Occ!#REF!</definedName>
    <definedName name="_26__123Graph_CCHART_15" hidden="1">[16]Occ!#REF!</definedName>
    <definedName name="_26__123Graph_FCHART_15" hidden="1">[12]Occ!#REF!</definedName>
    <definedName name="_26__123Graph_XChart_3E" hidden="1">[13]graphs!#REF!</definedName>
    <definedName name="_27__123Graph_FCHART_16" hidden="1">[12]Occ!#REF!</definedName>
    <definedName name="_27__123Graph_XChart_4E" hidden="1">[13]graphs!#REF!</definedName>
    <definedName name="_28__123Graph_ACHART_21" hidden="1">[14]Occ!#REF!</definedName>
    <definedName name="_28__123Graph_ACHART_4" hidden="1">[6]CASHFLOWS!#REF!</definedName>
    <definedName name="_28__123Graph_BCHART_17" hidden="1">[15]Occ!#REF!</definedName>
    <definedName name="_28__123Graph_CCHART_16" hidden="1">[16]Occ!#REF!</definedName>
    <definedName name="_28__123Graph_FCHART_17" hidden="1">[12]Occ!#REF!</definedName>
    <definedName name="_28__123Graph_XChart_5E" hidden="1">[13]graphs!#REF!</definedName>
    <definedName name="_29__123Graph_FCHART_22" hidden="1">[12]Occ!#REF!</definedName>
    <definedName name="_29__123Graph_XChart_6E" hidden="1">[13]graphs!#REF!</definedName>
    <definedName name="_3____123Graph_BCHART_3" hidden="1">[6]CASHFLOWS!#REF!</definedName>
    <definedName name="_3__123Graph_ACHART_12" hidden="1">[14]Summ!#REF!</definedName>
    <definedName name="_3__123Graph_ACHART_13" hidden="1">[23]Demand!$G$34:$L$34</definedName>
    <definedName name="_3__123Graph_ACHART_16" hidden="1">[12]Occ!#REF!</definedName>
    <definedName name="_3__123Graph_ACHART_3" hidden="1">[6]CASHFLOWS!#REF!</definedName>
    <definedName name="_3__123Graph_AChart_3E" hidden="1">[13]graphs!#REF!</definedName>
    <definedName name="_3__123Graph_BCHART_2" hidden="1">[11]Z!$T$180:$AH$180</definedName>
    <definedName name="_3__123Graph_BCHART_3" hidden="1">[6]CASHFLOWS!#REF!</definedName>
    <definedName name="_30__123Graph_ACHART_22" hidden="1">[17]Occ!$G$38:$P$38</definedName>
    <definedName name="_30__123Graph_ACHART_4" hidden="1">[6]CASHFLOWS!#REF!</definedName>
    <definedName name="_30__123Graph_BCHART_22" hidden="1">[15]Occ!#REF!</definedName>
    <definedName name="_30__123Graph_CCHART_17" hidden="1">[16]Occ!#REF!</definedName>
    <definedName name="_30__123Graph_XCHART_15" hidden="1">[12]Occ!#REF!</definedName>
    <definedName name="_30__123Graph_XChart_7E" hidden="1">[13]graphs!#REF!</definedName>
    <definedName name="_31__123Graph_ACHART_3" hidden="1">'[22]new val'!$CI$180:$CI$200</definedName>
    <definedName name="_31__123Graph_CCHART_13" hidden="1">[23]Demand!$G$36:$L$36</definedName>
    <definedName name="_31__123Graph_XCHART_16" hidden="1">[12]Occ!#REF!</definedName>
    <definedName name="_31__123Graph_XChart_8E" hidden="1">[13]graphs!#REF!</definedName>
    <definedName name="_32__123Graph_ACHART_4" hidden="1">'[22]new val'!$AI$59:$AI$78</definedName>
    <definedName name="_32__123Graph_CCHART_14" hidden="1">[23]Occ!$F$97:$P$97</definedName>
    <definedName name="_32__123Graph_CCHART_22" hidden="1">[16]Occ!#REF!</definedName>
    <definedName name="_32__123Graph_XCHART_17" hidden="1">[12]Occ!#REF!</definedName>
    <definedName name="_321" hidden="1">[21]FitOutConfCentre!#REF!</definedName>
    <definedName name="_33__123Graph_BCHART_3" hidden="1">[6]CASHFLOWS!#REF!</definedName>
    <definedName name="_33__123Graph_XCHART_18" hidden="1">[12]Demand!#REF!</definedName>
    <definedName name="_34__123Graph_CCHART_15" hidden="1">[15]Occ!#REF!</definedName>
    <definedName name="_34__123Graph_CSEG_PIE" hidden="1">[16]Summ!#REF!</definedName>
    <definedName name="_34__123Graph_XCHART_19" hidden="1">[12]Demand!#REF!</definedName>
    <definedName name="_35__123Graph_ASEG_PIE" hidden="1">[14]Summ!#REF!</definedName>
    <definedName name="_35__123Graph_XCHART_22" hidden="1">[12]Occ!#REF!</definedName>
    <definedName name="_36__123Graph_BCHART_3" localSheetId="0" hidden="1">[6]CASHFLOWS!#REF!</definedName>
    <definedName name="_36__123Graph_BCHART_3" hidden="1">[6]CASHFLOWS!#REF!</definedName>
    <definedName name="_36__123Graph_CCHART_16" hidden="1">[15]Occ!#REF!</definedName>
    <definedName name="_36__123Graph_DCHART_15" hidden="1">[16]Occ!#REF!</definedName>
    <definedName name="_36__123Graph_XSEG_PIE" hidden="1">[12]Demand!#REF!</definedName>
    <definedName name="_37__123Graph_BCHART_13" hidden="1">[17]Demand!$G$35:$L$35</definedName>
    <definedName name="_38__123Graph_BCHART_4" hidden="1">[6]CASHFLOWS!#REF!</definedName>
    <definedName name="_38__123Graph_CCHART_17" hidden="1">[15]Occ!#REF!</definedName>
    <definedName name="_38__123Graph_DCHART_16" hidden="1">[16]Occ!#REF!</definedName>
    <definedName name="_39__123Graph_BCHART_14" hidden="1">[17]Occ!$F$96:$P$96</definedName>
    <definedName name="_39__123Graph_XCHART_3" hidden="1">[6]CASHFLOWS!$B$15:$B$29</definedName>
    <definedName name="_4____123Graph_BCHART_4" hidden="1">[6]CASHFLOWS!#REF!</definedName>
    <definedName name="_4__123Graph_ACHART_14" hidden="1">[23]Occ!$F$95:$P$95</definedName>
    <definedName name="_4__123Graph_ACHART_15" hidden="1">[16]Occ!#REF!</definedName>
    <definedName name="_4__123Graph_ACHART_17" hidden="1">[12]Occ!#REF!</definedName>
    <definedName name="_4__123Graph_ACHART_3" hidden="1">[6]CASHFLOWS!#REF!</definedName>
    <definedName name="_4__123Graph_AChart_4E" hidden="1">[13]graphs!#REF!</definedName>
    <definedName name="_4__123Graph_BCHART_4" hidden="1">[6]CASHFLOWS!#REF!</definedName>
    <definedName name="_4__123Graph_CCHART_1" hidden="1">[11]Cash2!$J$16:$J$36</definedName>
    <definedName name="_4__123Graph_XCHART_1A" hidden="1">'[8]입찰내역 발주처 양식'!#REF!</definedName>
    <definedName name="_40__123Graph_CCHART_22" hidden="1">[15]Occ!#REF!</definedName>
    <definedName name="_40__123Graph_DCHART_17" hidden="1">[16]Occ!#REF!</definedName>
    <definedName name="_40__123Graph_XCHART_4" hidden="1">[6]CASHFLOWS!$B$15:$B$29</definedName>
    <definedName name="_42__123Graph_BCHART_15" hidden="1">[14]Occ!#REF!</definedName>
    <definedName name="_42__123Graph_BCHART_4" hidden="1">[6]CASHFLOWS!#REF!</definedName>
    <definedName name="_42__123Graph_CSEG_PIE" hidden="1">[15]Demand!#REF!</definedName>
    <definedName name="_42__123Graph_DCHART_22" hidden="1">[16]Occ!#REF!</definedName>
    <definedName name="_43__123Graph_DCHART_13" hidden="1">[23]Demand!$G$37:$L$37</definedName>
    <definedName name="_43__123Graph_XCHART_3" hidden="1">[6]CASHFLOWS!$B$15:$B$29</definedName>
    <definedName name="_44__123Graph_DCHART_14" hidden="1">[23]Occ!$F$98:$P$98</definedName>
    <definedName name="_44__123Graph_ECHART_15" hidden="1">[16]Occ!#REF!</definedName>
    <definedName name="_44__123Graph_XCHART_4" hidden="1">[6]CASHFLOWS!$B$15:$B$29</definedName>
    <definedName name="_45__123Graph_BCHART_16" hidden="1">[14]Occ!#REF!</definedName>
    <definedName name="_46__123Graph_DCHART_15" hidden="1">[15]Occ!#REF!</definedName>
    <definedName name="_46__123Graph_ECHART_16" hidden="1">[16]Occ!#REF!</definedName>
    <definedName name="_48__123Graph_BCHART_17" hidden="1">[14]Occ!#REF!</definedName>
    <definedName name="_48__123Graph_DCHART_16" hidden="1">[15]Occ!#REF!</definedName>
    <definedName name="_48__123Graph_ECHART_17" hidden="1">[16]Occ!#REF!</definedName>
    <definedName name="_5__123Graph_ACHART_13" hidden="1">[17]Demand!$G$34:$L$34</definedName>
    <definedName name="_5__123Graph_ACHART_18" hidden="1">[12]Demand!#REF!</definedName>
    <definedName name="_5__123Graph_AChart_5E" hidden="1">[13]graphs!#REF!</definedName>
    <definedName name="_5__123Graph_DCHART_1" hidden="1">[11]Cash2!$K$16:$K$36</definedName>
    <definedName name="_5__123Graph_XCHART_3" hidden="1">[6]CASHFLOWS!$B$15:$B$29</definedName>
    <definedName name="_50__123Graph_DCHART_17" hidden="1">[15]Occ!#REF!</definedName>
    <definedName name="_50__123Graph_ECHART_22" hidden="1">[16]Occ!#REF!</definedName>
    <definedName name="_51__123Graph_BCHART_22" hidden="1">[14]Occ!#REF!</definedName>
    <definedName name="_52__123Graph_BCHART_3" hidden="1">'[22]new val'!$CD$180:$CD$200</definedName>
    <definedName name="_52__123Graph_DCHART_22" hidden="1">[15]Occ!#REF!</definedName>
    <definedName name="_52__123Graph_FCHART_15" hidden="1">[16]Occ!#REF!</definedName>
    <definedName name="_53__123Graph_ECHART_14" hidden="1">[23]Occ!$F$99:$P$99</definedName>
    <definedName name="_54__123Graph_CCHART_13" hidden="1">[17]Demand!$G$36:$L$36</definedName>
    <definedName name="_54__123Graph_FCHART_16" hidden="1">[16]Occ!#REF!</definedName>
    <definedName name="_55__123Graph_ECHART_15" hidden="1">[15]Occ!#REF!</definedName>
    <definedName name="_56__123Graph_CCHART_14" hidden="1">[17]Occ!$F$97:$P$97</definedName>
    <definedName name="_56__123Graph_FCHART_17" hidden="1">[16]Occ!#REF!</definedName>
    <definedName name="_57__123Graph_ECHART_16" hidden="1">[15]Occ!#REF!</definedName>
    <definedName name="_58__123Graph_FCHART_22" hidden="1">[16]Occ!#REF!</definedName>
    <definedName name="_59__123Graph_CCHART_15" hidden="1">[14]Occ!#REF!</definedName>
    <definedName name="_59__123Graph_ECHART_17" hidden="1">[15]Occ!#REF!</definedName>
    <definedName name="_5A" hidden="1">[13]graphs!#REF!</definedName>
    <definedName name="_6__123Graph_ACHART_15" hidden="1">[15]Occ!#REF!</definedName>
    <definedName name="_6__123Graph_ACHART_16" hidden="1">[16]Occ!#REF!</definedName>
    <definedName name="_6__123Graph_ACHART_19" hidden="1">[12]Demand!#REF!</definedName>
    <definedName name="_6__123Graph_ACHART_4" hidden="1">[6]CASHFLOWS!#REF!</definedName>
    <definedName name="_6__123Graph_AChart_6E" hidden="1">[13]graphs!#REF!</definedName>
    <definedName name="_6__123Graph_XCHART_4" hidden="1">[6]CASHFLOWS!$B$15:$B$29</definedName>
    <definedName name="_60__123Graph_XCHART_15" hidden="1">[16]Occ!#REF!</definedName>
    <definedName name="_61__123Graph_ECHART_22" hidden="1">[15]Occ!#REF!</definedName>
    <definedName name="_62__123Graph_CCHART_16" hidden="1">[14]Occ!#REF!</definedName>
    <definedName name="_62__123Graph_FCHART_14" hidden="1">[23]Occ!$F$100:$P$100</definedName>
    <definedName name="_62__123Graph_XCHART_16" hidden="1">[16]Occ!#REF!</definedName>
    <definedName name="_64__123Graph_FCHART_15" hidden="1">[15]Occ!#REF!</definedName>
    <definedName name="_64__123Graph_XCHART_17" hidden="1">[16]Occ!#REF!</definedName>
    <definedName name="_65__123Graph_CCHART_17" hidden="1">[14]Occ!#REF!</definedName>
    <definedName name="_66__123Graph_FCHART_16" hidden="1">[15]Occ!#REF!</definedName>
    <definedName name="_66__123Graph_XCHART_18" hidden="1">[16]Summ!#REF!</definedName>
    <definedName name="_68__123Graph_CCHART_22" hidden="1">[14]Occ!#REF!</definedName>
    <definedName name="_68__123Graph_FCHART_17" hidden="1">[15]Occ!#REF!</definedName>
    <definedName name="_68__123Graph_XCHART_19" hidden="1">[16]Summ!#REF!</definedName>
    <definedName name="_7___123Graph_ACHART_3" hidden="1">[6]CASHFLOWS!#REF!</definedName>
    <definedName name="_7__123Graph_ACHART_14" hidden="1">[17]Occ!$F$95:$P$95</definedName>
    <definedName name="_7__123Graph_ACHART_21" hidden="1">[12]Occ!#REF!</definedName>
    <definedName name="_7__123Graph_AChart_7E" hidden="1">[13]graphs!#REF!</definedName>
    <definedName name="_70__123Graph_FCHART_22" hidden="1">[15]Occ!#REF!</definedName>
    <definedName name="_70__123Graph_XCHART_22" hidden="1">[16]Occ!#REF!</definedName>
    <definedName name="_71__123Graph_CSEG_PIE" hidden="1">[14]Summ!#REF!</definedName>
    <definedName name="_71__123Graph_XCHART_13" hidden="1">[23]Demand!$G$33:$L$33</definedName>
    <definedName name="_72__123Graph_XCHART_14" hidden="1">[23]Occ!$F$94:$P$94</definedName>
    <definedName name="_72__123Graph_XSEG_PIE" hidden="1">[16]Summ!#REF!</definedName>
    <definedName name="_73__123Graph_DCHART_13" hidden="1">[17]Demand!$G$37:$L$37</definedName>
    <definedName name="_74__123Graph_XCHART_15" hidden="1">[15]Occ!#REF!</definedName>
    <definedName name="_75__123Graph_DCHART_14" hidden="1">[17]Occ!$F$98:$P$98</definedName>
    <definedName name="_76__123Graph_XCHART_16" hidden="1">[15]Occ!#REF!</definedName>
    <definedName name="_78__123Graph_DCHART_15" hidden="1">[14]Occ!#REF!</definedName>
    <definedName name="_78__123Graph_XCHART_17" hidden="1">[15]Occ!#REF!</definedName>
    <definedName name="_8__123Graph_ACHART_16" hidden="1">[15]Occ!#REF!</definedName>
    <definedName name="_8__123Graph_ACHART_17" hidden="1">[16]Occ!#REF!</definedName>
    <definedName name="_8__123Graph_AChart_8E" hidden="1">[13]graphs!#REF!</definedName>
    <definedName name="_8__123Graph_ASEG_PIE" hidden="1">[12]Demand!#REF!</definedName>
    <definedName name="_80__123Graph_XCHART_18" hidden="1">[15]Demand!#REF!</definedName>
    <definedName name="_81__123Graph_DCHART_16" hidden="1">[14]Occ!#REF!</definedName>
    <definedName name="_82__123Graph_XCHART_19" hidden="1">[15]Demand!#REF!</definedName>
    <definedName name="_83__123Graph_XCHART_20" hidden="1">[23]Occ!$F$30:$P$30</definedName>
    <definedName name="_84__123Graph_DCHART_17" hidden="1">[14]Occ!#REF!</definedName>
    <definedName name="_84__123Graph_XCHART_21" hidden="1">[23]Occ!$F$30:$P$30</definedName>
    <definedName name="_86__123Graph_XCHART_22" hidden="1">[15]Occ!#REF!</definedName>
    <definedName name="_87__123Graph_DCHART_22" hidden="1">[14]Occ!#REF!</definedName>
    <definedName name="_88__123Graph_XSEG_PIE" hidden="1">[15]Demand!#REF!</definedName>
    <definedName name="_89__123Graph_ECHART_14" hidden="1">[17]Occ!$F$99:$P$99</definedName>
    <definedName name="_9__123Graph_BCHART_15" hidden="1">[12]Occ!#REF!</definedName>
    <definedName name="_9__123Graph_BChart_1E" hidden="1">[13]graphs!#REF!</definedName>
    <definedName name="_9__123Graph_BCHART_3" hidden="1">[6]CASHFLOWS!#REF!</definedName>
    <definedName name="_92__123Graph_ECHART_15" hidden="1">[14]Occ!#REF!</definedName>
    <definedName name="_95__123Graph_ECHART_16" hidden="1">[14]Occ!#REF!</definedName>
    <definedName name="_98__123Graph_ECHART_17" hidden="1">[14]Occ!#REF!</definedName>
    <definedName name="_a15" hidden="1">[24]FitOutConfCentre!#REF!</definedName>
    <definedName name="_a3" localSheetId="5" hidden="1">{#N/A,#N/A,TRUE,"Financials";#N/A,#N/A,TRUE,"Operating Statistics";#N/A,#N/A,TRUE,"Capex &amp; Depreciation";#N/A,#N/A,TRUE,"Debt"}</definedName>
    <definedName name="_a3" hidden="1">{#N/A,#N/A,TRUE,"Financials";#N/A,#N/A,TRUE,"Operating Statistics";#N/A,#N/A,TRUE,"Capex &amp; Depreciation";#N/A,#N/A,TRUE,"Debt"}</definedName>
    <definedName name="_aa1" localSheetId="0" hidden="1">{"AnnualRentRoll",#N/A,FALSE,"RentRoll"}</definedName>
    <definedName name="_aa1" localSheetId="5" hidden="1">{"AnnualRentRoll",#N/A,FALSE,"RentRoll"}</definedName>
    <definedName name="_aa1" hidden="1">{"AnnualRentRoll",#N/A,FALSE,"RentRoll"}</definedName>
    <definedName name="_ab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b1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BC" hidden="1">[5]Cash2!$G$16:$G$31</definedName>
    <definedName name="_as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s1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1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1</definedName>
    <definedName name="_AtRisk_SimSetting_StdRecalcWithoutRiskStaticPercentile" hidden="1">0.5</definedName>
    <definedName name="_BQ4.1" localSheetId="0" hidden="1">#REF!</definedName>
    <definedName name="_BQ4.1" hidden="1">#REF!</definedName>
    <definedName name="_BQ4.13" hidden="1">[25]Belgium!$AA$2:$AC$16</definedName>
    <definedName name="_BQ4.14" hidden="1">[25]Belgium!$AF$2:$AH$9</definedName>
    <definedName name="_BQ4.16" hidden="1">[25]Belgium!$AP$2:$AR$10</definedName>
    <definedName name="_BQ4.17" hidden="1">[25]Belgium!$AU$2:$AW$21</definedName>
    <definedName name="_BQ4.18" hidden="1">[25]Belgium!$AZ$2:$BB$21</definedName>
    <definedName name="_BQ4.19" hidden="1">[25]Belgium!$BE$2:$BG$21</definedName>
    <definedName name="_BQ4.20" hidden="1">[25]Belgium!$AK$2:$AM$10</definedName>
    <definedName name="_BQ4.6" hidden="1">[25]Belgium!$G$2:$I$149</definedName>
    <definedName name="_BQ4.7" hidden="1">[25]Belgium!$L$2:$N$149</definedName>
    <definedName name="_cat12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cat12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ccr1" localSheetId="0" hidden="1">{#N/A,#N/A,TRUE,"Cover";#N/A,#N/A,TRUE,"Conts";#N/A,#N/A,TRUE,"VOS";#N/A,#N/A,TRUE,"Warrington";#N/A,#N/A,TRUE,"Widnes"}</definedName>
    <definedName name="_ccr1" localSheetId="5" hidden="1">{#N/A,#N/A,TRUE,"Cover";#N/A,#N/A,TRUE,"Conts";#N/A,#N/A,TRUE,"VOS";#N/A,#N/A,TRUE,"Warrington";#N/A,#N/A,TRUE,"Widnes"}</definedName>
    <definedName name="_ccr1" hidden="1">{#N/A,#N/A,TRUE,"Cover";#N/A,#N/A,TRUE,"Conts";#N/A,#N/A,TRUE,"VOS";#N/A,#N/A,TRUE,"Warrington";#N/A,#N/A,TRUE,"Widnes"}</definedName>
    <definedName name="_ccr2" localSheetId="5" hidden="1">{#N/A,#N/A,TRUE,"Cover";#N/A,#N/A,TRUE,"Conts";#N/A,#N/A,TRUE,"VOS";#N/A,#N/A,TRUE,"Warrington";#N/A,#N/A,TRUE,"Widnes"}</definedName>
    <definedName name="_ccr2" hidden="1">{#N/A,#N/A,TRUE,"Cover";#N/A,#N/A,TRUE,"Conts";#N/A,#N/A,TRUE,"VOS";#N/A,#N/A,TRUE,"Warrington";#N/A,#N/A,TRUE,"Widnes"}</definedName>
    <definedName name="_com2" localSheetId="5" hidden="1">{"'Break down'!$A$4"}</definedName>
    <definedName name="_com2" hidden="1">{"'Break down'!$A$4"}</definedName>
    <definedName name="_D1" localSheetId="0" hidden="1">{#N/A,#N/A,FALSE,"MARCH"}</definedName>
    <definedName name="_D1" localSheetId="5" hidden="1">{#N/A,#N/A,FALSE,"MARCH"}</definedName>
    <definedName name="_D1" hidden="1">{#N/A,#N/A,FALSE,"MARCH"}</definedName>
    <definedName name="_dec05" localSheetId="5" hidden="1">{"'Sheet1'!$A$4386:$N$4591"}</definedName>
    <definedName name="_dec05" hidden="1">{"'Sheet1'!$A$4386:$N$4591"}</definedName>
    <definedName name="_DEC22" localSheetId="0" hidden="1">{#N/A,#N/A,TRUE,"arnitower";#N/A,#N/A,TRUE,"arnigarage "}</definedName>
    <definedName name="_DEC22" localSheetId="5" hidden="1">{#N/A,#N/A,TRUE,"arnitower";#N/A,#N/A,TRUE,"arnigarage "}</definedName>
    <definedName name="_DEC22" hidden="1">{#N/A,#N/A,TRUE,"arnitower";#N/A,#N/A,TRUE,"arnigarage "}</definedName>
    <definedName name="_Dist_Bin" hidden="1">[26]BID!#REF!</definedName>
    <definedName name="_Dist_Values" hidden="1">[26]BID!#REF!</definedName>
    <definedName name="_EE1" localSheetId="5" hidden="1">{#N/A,#N/A,FALSE,"단가표지"}</definedName>
    <definedName name="_EE1" hidden="1">{#N/A,#N/A,FALSE,"단가표지"}</definedName>
    <definedName name="_ert34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ert34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ert3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Feb06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Feb0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fff2" localSheetId="0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_fff2" localSheetId="5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_fff2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_Fill" hidden="1">#REF!</definedName>
    <definedName name="_Fill1" hidden="1">#REF!</definedName>
    <definedName name="_xlnm._FilterDatabase" localSheetId="0" hidden="1">#REF!</definedName>
    <definedName name="_xlnm._FilterDatabase" localSheetId="1" hidden="1">'Consultat &amp; Hard Cost'!$B$5:$E$5</definedName>
    <definedName name="_xlnm._FilterDatabase" hidden="1">#REF!</definedName>
    <definedName name="_fin2" hidden="1">#REF!</definedName>
    <definedName name="_gc09" localSheetId="0" hidden="1">{#N/A,#N/A,TRUE,"arnitower";#N/A,#N/A,TRUE,"arnigarage "}</definedName>
    <definedName name="_gc09" localSheetId="5" hidden="1">{#N/A,#N/A,TRUE,"arnitower";#N/A,#N/A,TRUE,"arnigarage "}</definedName>
    <definedName name="_gc09" hidden="1">{#N/A,#N/A,TRUE,"arnitower";#N/A,#N/A,TRUE,"arnigarage "}</definedName>
    <definedName name="_ggg2" localSheetId="0" hidden="1">{"View1",#N/A,FALSE,"Sheet1";"View2",#N/A,FALSE,"Sheet1"}</definedName>
    <definedName name="_ggg2" localSheetId="5" hidden="1">{"View1",#N/A,FALSE,"Sheet1";"View2",#N/A,FALSE,"Sheet1"}</definedName>
    <definedName name="_ggg2" hidden="1">{"View1",#N/A,FALSE,"Sheet1";"View2",#N/A,FALSE,"Sheet1"}</definedName>
    <definedName name="_ggg3" localSheetId="0" hidden="1">{"View1",#N/A,FALSE,"Sheet1";"View2",#N/A,FALSE,"Sheet1"}</definedName>
    <definedName name="_ggg3" localSheetId="5" hidden="1">{"View1",#N/A,FALSE,"Sheet1";"View2",#N/A,FALSE,"Sheet1"}</definedName>
    <definedName name="_ggg3" hidden="1">{"View1",#N/A,FALSE,"Sheet1";"View2",#N/A,FALSE,"Sheet1"}</definedName>
    <definedName name="_hp10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hp10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hp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Key1" localSheetId="0" hidden="1">#REF!</definedName>
    <definedName name="_Key1" hidden="1">#REF!</definedName>
    <definedName name="_Key2" hidden="1">#REF!</definedName>
    <definedName name="_KJL0802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KJL0802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KJL080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le3" localSheetId="0" hidden="1">{"'Break down'!$A$4"}</definedName>
    <definedName name="_le3" localSheetId="5" hidden="1">{"'Break down'!$A$4"}</definedName>
    <definedName name="_le3" hidden="1">{"'Break down'!$A$4"}</definedName>
    <definedName name="_MatInverse_In" hidden="1">#REF!</definedName>
    <definedName name="_may1" localSheetId="0" hidden="1">{#N/A,#N/A,FALSE,"MARCH"}</definedName>
    <definedName name="_may1" localSheetId="5" hidden="1">{#N/A,#N/A,FALSE,"MARCH"}</definedName>
    <definedName name="_may1" hidden="1">{#N/A,#N/A,FALSE,"MARCH"}</definedName>
    <definedName name="_MCC3" localSheetId="5" hidden="1">{#N/A,#N/A,FALSE,"CCTV"}</definedName>
    <definedName name="_MCC3" hidden="1">{#N/A,#N/A,FALSE,"CCTV"}</definedName>
    <definedName name="_new8" hidden="1">[3]GRSummary!#REF!</definedName>
    <definedName name="_ngk1109" localSheetId="0" hidden="1">{#N/A,#N/A,FALSE,"估價單  (3)"}</definedName>
    <definedName name="_ngk1109" localSheetId="5" hidden="1">{#N/A,#N/A,FALSE,"估價單  (3)"}</definedName>
    <definedName name="_ngk1109" hidden="1">{#N/A,#N/A,FALSE,"估價單  (3)"}</definedName>
    <definedName name="_nil1" localSheetId="0" hidden="1">{"Inflation-BaseYear",#N/A,FALSE,"Inputs"}</definedName>
    <definedName name="_nil1" localSheetId="5" hidden="1">{"Inflation-BaseYear",#N/A,FALSE,"Inputs"}</definedName>
    <definedName name="_nil1" hidden="1">{"Inflation-BaseYear",#N/A,FALSE,"Inputs"}</definedName>
    <definedName name="_nil2" localSheetId="0" hidden="1">{"Output-3Column",#N/A,FALSE,"Output"}</definedName>
    <definedName name="_nil2" localSheetId="5" hidden="1">{"Output-3Column",#N/A,FALSE,"Output"}</definedName>
    <definedName name="_nil2" hidden="1">{"Output-3Column",#N/A,FALSE,"Output"}</definedName>
    <definedName name="_nil3" localSheetId="0" hidden="1">{"Output-All",#N/A,FALSE,"Output"}</definedName>
    <definedName name="_nil3" localSheetId="5" hidden="1">{"Output-All",#N/A,FALSE,"Output"}</definedName>
    <definedName name="_nil3" hidden="1">{"Output-All",#N/A,FALSE,"Output"}</definedName>
    <definedName name="_nil4" localSheetId="0" hidden="1">{"Output-BaseYear",#N/A,FALSE,"Output"}</definedName>
    <definedName name="_nil4" localSheetId="5" hidden="1">{"Output-BaseYear",#N/A,FALSE,"Output"}</definedName>
    <definedName name="_nil4" hidden="1">{"Output-BaseYear",#N/A,FALSE,"Output"}</definedName>
    <definedName name="_nil5" localSheetId="0" hidden="1">{"Output-Min",#N/A,FALSE,"Output"}</definedName>
    <definedName name="_nil5" localSheetId="5" hidden="1">{"Output-Min",#N/A,FALSE,"Output"}</definedName>
    <definedName name="_nil5" hidden="1">{"Output-Min",#N/A,FALSE,"Output"}</definedName>
    <definedName name="_nil6" localSheetId="0" hidden="1">{"Output%",#N/A,FALSE,"Output"}</definedName>
    <definedName name="_nil6" localSheetId="5" hidden="1">{"Output%",#N/A,FALSE,"Output"}</definedName>
    <definedName name="_nil6" hidden="1">{"Output%",#N/A,FALSE,"Output"}</definedName>
    <definedName name="_nil7" localSheetId="0" hidden="1">{#N/A,#N/A,FALSE,"963YR";#N/A,#N/A,FALSE,"mkt mix";#N/A,#N/A,FALSE,"sect 5";#N/A,#N/A,FALSE,"sect 6";#N/A,#N/A,FALSE,"csh";#N/A,#N/A,FALSE,"capx";#N/A,#N/A,FALSE,"bal sheet"}</definedName>
    <definedName name="_nil7" localSheetId="5" hidden="1">{#N/A,#N/A,FALSE,"963YR";#N/A,#N/A,FALSE,"mkt mix";#N/A,#N/A,FALSE,"sect 5";#N/A,#N/A,FALSE,"sect 6";#N/A,#N/A,FALSE,"csh";#N/A,#N/A,FALSE,"capx";#N/A,#N/A,FALSE,"bal sheet"}</definedName>
    <definedName name="_nil7" hidden="1">{#N/A,#N/A,FALSE,"963YR";#N/A,#N/A,FALSE,"mkt mix";#N/A,#N/A,FALSE,"sect 5";#N/A,#N/A,FALSE,"sect 6";#N/A,#N/A,FALSE,"csh";#N/A,#N/A,FALSE,"capx";#N/A,#N/A,FALSE,"bal sheet"}</definedName>
    <definedName name="_old3" localSheetId="0" hidden="1">{#N/A,#N/A,FALSE,"Summary";#N/A,#N/A,FALSE,"3TJ";#N/A,#N/A,FALSE,"3TN";#N/A,#N/A,FALSE,"3TP";#N/A,#N/A,FALSE,"3SJ";#N/A,#N/A,FALSE,"3CJ";#N/A,#N/A,FALSE,"3CN";#N/A,#N/A,FALSE,"3CP";#N/A,#N/A,FALSE,"3A"}</definedName>
    <definedName name="_old3" localSheetId="5" hidden="1">{#N/A,#N/A,FALSE,"Summary";#N/A,#N/A,FALSE,"3TJ";#N/A,#N/A,FALSE,"3TN";#N/A,#N/A,FALSE,"3TP";#N/A,#N/A,FALSE,"3SJ";#N/A,#N/A,FALSE,"3CJ";#N/A,#N/A,FALSE,"3CN";#N/A,#N/A,FALSE,"3CP";#N/A,#N/A,FALSE,"3A"}</definedName>
    <definedName name="_old3" hidden="1">{#N/A,#N/A,FALSE,"Summary";#N/A,#N/A,FALSE,"3TJ";#N/A,#N/A,FALSE,"3TN";#N/A,#N/A,FALSE,"3TP";#N/A,#N/A,FALSE,"3SJ";#N/A,#N/A,FALSE,"3CJ";#N/A,#N/A,FALSE,"3CN";#N/A,#N/A,FALSE,"3CP";#N/A,#N/A,FALSE,"3A"}</definedName>
    <definedName name="_old5" localSheetId="0" hidden="1">{#N/A,#N/A,FALSE,"Summary";#N/A,#N/A,FALSE,"3TJ";#N/A,#N/A,FALSE,"3TN";#N/A,#N/A,FALSE,"3TP";#N/A,#N/A,FALSE,"3SJ";#N/A,#N/A,FALSE,"3CJ";#N/A,#N/A,FALSE,"3CN";#N/A,#N/A,FALSE,"3CP";#N/A,#N/A,FALSE,"3A"}</definedName>
    <definedName name="_old5" localSheetId="5" hidden="1">{#N/A,#N/A,FALSE,"Summary";#N/A,#N/A,FALSE,"3TJ";#N/A,#N/A,FALSE,"3TN";#N/A,#N/A,FALSE,"3TP";#N/A,#N/A,FALSE,"3SJ";#N/A,#N/A,FALSE,"3CJ";#N/A,#N/A,FALSE,"3CN";#N/A,#N/A,FALSE,"3CP";#N/A,#N/A,FALSE,"3A"}</definedName>
    <definedName name="_old5" hidden="1">{#N/A,#N/A,FALSE,"Summary";#N/A,#N/A,FALSE,"3TJ";#N/A,#N/A,FALSE,"3TN";#N/A,#N/A,FALSE,"3TP";#N/A,#N/A,FALSE,"3SJ";#N/A,#N/A,FALSE,"3CJ";#N/A,#N/A,FALSE,"3CN";#N/A,#N/A,FALSE,"3CP";#N/A,#N/A,FALSE,"3A"}</definedName>
    <definedName name="_old7" localSheetId="0" hidden="1">{#N/A,#N/A,FALSE,"Summary";#N/A,#N/A,FALSE,"3TJ";#N/A,#N/A,FALSE,"3TN";#N/A,#N/A,FALSE,"3TP";#N/A,#N/A,FALSE,"3SJ";#N/A,#N/A,FALSE,"3CJ";#N/A,#N/A,FALSE,"3CN";#N/A,#N/A,FALSE,"3CP";#N/A,#N/A,FALSE,"3A"}</definedName>
    <definedName name="_old7" localSheetId="5" hidden="1">{#N/A,#N/A,FALSE,"Summary";#N/A,#N/A,FALSE,"3TJ";#N/A,#N/A,FALSE,"3TN";#N/A,#N/A,FALSE,"3TP";#N/A,#N/A,FALSE,"3SJ";#N/A,#N/A,FALSE,"3CJ";#N/A,#N/A,FALSE,"3CN";#N/A,#N/A,FALSE,"3CP";#N/A,#N/A,FALSE,"3A"}</definedName>
    <definedName name="_old7" hidden="1">{#N/A,#N/A,FALSE,"Summary";#N/A,#N/A,FALSE,"3TJ";#N/A,#N/A,FALSE,"3TN";#N/A,#N/A,FALSE,"3TP";#N/A,#N/A,FALSE,"3SJ";#N/A,#N/A,FALSE,"3CJ";#N/A,#N/A,FALSE,"3CN";#N/A,#N/A,FALSE,"3CP";#N/A,#N/A,FALSE,"3A"}</definedName>
    <definedName name="_old88" localSheetId="0" hidden="1">{#N/A,#N/A,FALSE,"Summary";#N/A,#N/A,FALSE,"3TJ";#N/A,#N/A,FALSE,"3TN";#N/A,#N/A,FALSE,"3TP";#N/A,#N/A,FALSE,"3SJ";#N/A,#N/A,FALSE,"3CJ";#N/A,#N/A,FALSE,"3CN";#N/A,#N/A,FALSE,"3CP";#N/A,#N/A,FALSE,"3A"}</definedName>
    <definedName name="_old88" localSheetId="5" hidden="1">{#N/A,#N/A,FALSE,"Summary";#N/A,#N/A,FALSE,"3TJ";#N/A,#N/A,FALSE,"3TN";#N/A,#N/A,FALSE,"3TP";#N/A,#N/A,FALSE,"3SJ";#N/A,#N/A,FALSE,"3CJ";#N/A,#N/A,FALSE,"3CN";#N/A,#N/A,FALSE,"3CP";#N/A,#N/A,FALSE,"3A"}</definedName>
    <definedName name="_old88" hidden="1">{#N/A,#N/A,FALSE,"Summary";#N/A,#N/A,FALSE,"3TJ";#N/A,#N/A,FALSE,"3TN";#N/A,#N/A,FALSE,"3TP";#N/A,#N/A,FALSE,"3SJ";#N/A,#N/A,FALSE,"3CJ";#N/A,#N/A,FALSE,"3CN";#N/A,#N/A,FALSE,"3CP";#N/A,#N/A,FALSE,"3A"}</definedName>
    <definedName name="_Order1" hidden="1">0</definedName>
    <definedName name="_order12" hidden="1">0</definedName>
    <definedName name="_Order2" hidden="1">255</definedName>
    <definedName name="_Parse_In" hidden="1">[27]PriceSummary!#REF!</definedName>
    <definedName name="_Parse_Out" hidden="1">#REF!</definedName>
    <definedName name="_PK2" localSheetId="5" hidden="1">{"'장비'!$A$3:$M$12"}</definedName>
    <definedName name="_PK2" hidden="1">{"'장비'!$A$3:$M$12"}</definedName>
    <definedName name="_PKG3" localSheetId="5" hidden="1">{"'장비'!$A$3:$M$12"}</definedName>
    <definedName name="_PKG3" hidden="1">{"'장비'!$A$3:$M$12"}</definedName>
    <definedName name="_pub2" hidden="1">"L10003649.xls"</definedName>
    <definedName name="_RAB002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RAB002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RAB00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Regression_Int" hidden="1">1</definedName>
    <definedName name="_Regression_Out" hidden="1">#REF!</definedName>
    <definedName name="_Regression_X" hidden="1">#REF!</definedName>
    <definedName name="_Regression_Y" hidden="1">#REF!</definedName>
    <definedName name="_S3" localSheetId="5" hidden="1">{#N/A,#N/A,FALSE,"포장2"}</definedName>
    <definedName name="_S3" hidden="1">{#N/A,#N/A,FALSE,"포장2"}</definedName>
    <definedName name="_Sort" localSheetId="0" hidden="1">#REF!</definedName>
    <definedName name="_Sort" hidden="1">#REF!</definedName>
    <definedName name="_t1" hidden="1">#REF!</definedName>
    <definedName name="_t2" hidden="1">#REF!</definedName>
    <definedName name="_Table1_In1" localSheetId="0" hidden="1">#REF!</definedName>
    <definedName name="_Table1_In1" hidden="1">#REF!</definedName>
    <definedName name="_Table1_Out" localSheetId="0" hidden="1">#REF!</definedName>
    <definedName name="_Table1_Out" hidden="1">#REF!</definedName>
    <definedName name="_table2" hidden="1">#REF!</definedName>
    <definedName name="_Table2_In1" hidden="1">#REF!</definedName>
    <definedName name="_Table2_In2" hidden="1">[28]Assumptions!#REF!</definedName>
    <definedName name="_Table2_Out" hidden="1">#REF!</definedName>
    <definedName name="_table3" hidden="1">#REF!</definedName>
    <definedName name="_TC1" localSheetId="0" hidden="1">{#N/A,#N/A,FALSE,"물량산출"}</definedName>
    <definedName name="_TC1" localSheetId="5" hidden="1">{#N/A,#N/A,FALSE,"물량산출"}</definedName>
    <definedName name="_TC1" hidden="1">{#N/A,#N/A,FALSE,"물량산출"}</definedName>
    <definedName name="_TDS2" localSheetId="5" hidden="1">{"'Sheet1'!$A$4386:$N$4591"}</definedName>
    <definedName name="_TDS2" hidden="1">{"'Sheet1'!$A$4386:$N$4591"}</definedName>
    <definedName name="_tm3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tm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wet4" localSheetId="0" hidden="1">{#N/A,#N/A,FALSE,"포장1";#N/A,#N/A,FALSE,"포장1"}</definedName>
    <definedName name="_wet4" localSheetId="5" hidden="1">{#N/A,#N/A,FALSE,"포장1";#N/A,#N/A,FALSE,"포장1"}</definedName>
    <definedName name="_wet4" hidden="1">{#N/A,#N/A,FALSE,"포장1";#N/A,#N/A,FALSE,"포장1"}</definedName>
    <definedName name="_wrn9" localSheetId="5" hidden="1">{#N/A,#N/A,TRUE,"9"" Twin, 26"" Csg";#N/A,#N/A,TRUE,"9"" Twin, 9-5'8 Csg";#N/A,#N/A,TRUE,"9"" Twin, 7"" Csg";#N/A,#N/A,TRUE,"9"" Twin, 2-7'8 Tbg"}</definedName>
    <definedName name="_wrn9" hidden="1">{#N/A,#N/A,TRUE,"9"" Twin, 26"" Csg";#N/A,#N/A,TRUE,"9"" Twin, 9-5'8 Csg";#N/A,#N/A,TRUE,"9"" Twin, 7"" Csg";#N/A,#N/A,TRUE,"9"" Twin, 2-7'8 Tbg"}</definedName>
    <definedName name="_yy5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yy5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yy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´cAE°eE¹" hidden="1">#REF!</definedName>
    <definedName name="￠￥cAE¡ÆeEⓒo" hidden="1">#REF!</definedName>
    <definedName name="A" localSheetId="0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a\FGg" localSheetId="0" hidden="1">{#N/A,#N/A,TRUE,"Cover";#N/A,#N/A,TRUE,"Conts";#N/A,#N/A,TRUE,"VOS";#N/A,#N/A,TRUE,"Warrington";#N/A,#N/A,TRUE,"Widnes"}</definedName>
    <definedName name="a\FGg" localSheetId="5" hidden="1">{#N/A,#N/A,TRUE,"Cover";#N/A,#N/A,TRUE,"Conts";#N/A,#N/A,TRUE,"VOS";#N/A,#N/A,TRUE,"Warrington";#N/A,#N/A,TRUE,"Widnes"}</definedName>
    <definedName name="a\FGg" hidden="1">{#N/A,#N/A,TRUE,"Cover";#N/A,#N/A,TRUE,"Conts";#N/A,#N/A,TRUE,"VOS";#N/A,#N/A,TRUE,"Warrington";#N/A,#N/A,TRUE,"Widnes"}</definedName>
    <definedName name="a\sdasdf" localSheetId="5" hidden="1">{#N/A,#N/A,TRUE,"Cover";#N/A,#N/A,TRUE,"Conts";#N/A,#N/A,TRUE,"VOS";#N/A,#N/A,TRUE,"Warrington";#N/A,#N/A,TRUE,"Widnes"}</definedName>
    <definedName name="a\sdasdf" hidden="1">{#N/A,#N/A,TRUE,"Cover";#N/A,#N/A,TRUE,"Conts";#N/A,#N/A,TRUE,"VOS";#N/A,#N/A,TRUE,"Warrington";#N/A,#N/A,TRUE,"Widnes"}</definedName>
    <definedName name="a2a2" localSheetId="5" hidden="1">{#N/A,#N/A,TRUE,"Financials";#N/A,#N/A,TRUE,"Operating Statistics";#N/A,#N/A,TRUE,"Capex &amp; Depreciation";#N/A,#N/A,TRUE,"Debt"}</definedName>
    <definedName name="a2a2" hidden="1">{#N/A,#N/A,TRUE,"Financials";#N/A,#N/A,TRUE,"Operating Statistics";#N/A,#N/A,TRUE,"Capex &amp; Depreciation";#N/A,#N/A,TRUE,"Debt"}</definedName>
    <definedName name="AAAA" localSheetId="0" hidden="1">{"'Break down'!$A$4"}</definedName>
    <definedName name="AAAA" localSheetId="5" hidden="1">{"'Break down'!$A$4"}</definedName>
    <definedName name="AAAA" hidden="1">{"'Break down'!$A$4"}</definedName>
    <definedName name="aaaa1" hidden="1">[24]FitOutConfCentre!#REF!</definedName>
    <definedName name="AAAAA1" localSheetId="5" hidden="1">{#N/A,#N/A,TRUE,"Basic";#N/A,#N/A,TRUE,"EXT-TABLE";#N/A,#N/A,TRUE,"STEEL";#N/A,#N/A,TRUE,"INT-Table";#N/A,#N/A,TRUE,"STEEL";#N/A,#N/A,TRUE,"Door"}</definedName>
    <definedName name="AAAAA1" hidden="1">{#N/A,#N/A,TRUE,"Basic";#N/A,#N/A,TRUE,"EXT-TABLE";#N/A,#N/A,TRUE,"STEEL";#N/A,#N/A,TRUE,"INT-Table";#N/A,#N/A,TRUE,"STEEL";#N/A,#N/A,TRUE,"Door"}</definedName>
    <definedName name="aaaaaaa" localSheetId="0" hidden="1">{"Outflow 1",#N/A,FALSE,"Outflows-Inflows";"Outflow 2",#N/A,FALSE,"Outflows-Inflows";"Inflow 1",#N/A,FALSE,"Outflows-Inflows";"Inflow 2",#N/A,FALSE,"Outflows-Inflows"}</definedName>
    <definedName name="aaaaaaa" localSheetId="5" hidden="1">{"Outflow 1",#N/A,FALSE,"Outflows-Inflows";"Outflow 2",#N/A,FALSE,"Outflows-Inflows";"Inflow 1",#N/A,FALSE,"Outflows-Inflows";"Inflow 2",#N/A,FALSE,"Outflows-Inflows"}</definedName>
    <definedName name="aaaaaaa" hidden="1">{"Outflow 1",#N/A,FALSE,"Outflows-Inflows";"Outflow 2",#N/A,FALSE,"Outflows-Inflows";"Inflow 1",#N/A,FALSE,"Outflows-Inflows";"Inflow 2",#N/A,FALSE,"Outflows-Inflows"}</definedName>
    <definedName name="aaaaaaaa" localSheetId="0" hidden="1">{#N/A,#N/A,TRUE,"Cover";#N/A,#N/A,TRUE,"Conts";#N/A,#N/A,TRUE,"VOS";#N/A,#N/A,TRUE,"Warrington";#N/A,#N/A,TRUE,"Widnes"}</definedName>
    <definedName name="aaaaaaaa" localSheetId="5" hidden="1">{#N/A,#N/A,TRUE,"Cover";#N/A,#N/A,TRUE,"Conts";#N/A,#N/A,TRUE,"VOS";#N/A,#N/A,TRUE,"Warrington";#N/A,#N/A,TRUE,"Widnes"}</definedName>
    <definedName name="aaaaaaaa" hidden="1">{#N/A,#N/A,TRUE,"Cover";#N/A,#N/A,TRUE,"Conts";#N/A,#N/A,TRUE,"VOS";#N/A,#N/A,TRUE,"Warrington";#N/A,#N/A,TRUE,"Widnes"}</definedName>
    <definedName name="AAAAAAAAAAAAAAAAA" localSheetId="0" hidden="1">[24]FitOutConfCentre!#REF!</definedName>
    <definedName name="AAAAAAAAAAAAAAAAA" hidden="1">[24]FitOutConfCentre!#REF!</definedName>
    <definedName name="AAAAPP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AAAAPP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AAAAPP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aasdfa" localSheetId="0" hidden="1">{"rtn",#N/A,FALSE,"RTN";"tables",#N/A,FALSE,"RTN";"cf",#N/A,FALSE,"CF";"stats",#N/A,FALSE,"Stats";"prop",#N/A,FALSE,"Prop"}</definedName>
    <definedName name="aasdfa" localSheetId="5" hidden="1">{"rtn",#N/A,FALSE,"RTN";"tables",#N/A,FALSE,"RTN";"cf",#N/A,FALSE,"CF";"stats",#N/A,FALSE,"Stats";"prop",#N/A,FALSE,"Prop"}</definedName>
    <definedName name="aasdfa" hidden="1">{"rtn",#N/A,FALSE,"RTN";"tables",#N/A,FALSE,"RTN";"cf",#N/A,FALSE,"CF";"stats",#N/A,FALSE,"Stats";"prop",#N/A,FALSE,"Prop"}</definedName>
    <definedName name="abaaa" localSheetId="0" hidden="1">{"Outflow 1",#N/A,FALSE,"Outflows-Inflows";"Outflow 2",#N/A,FALSE,"Outflows-Inflows";"Inflow 1",#N/A,FALSE,"Outflows-Inflows";"Inflow 2",#N/A,FALSE,"Outflows-Inflows"}</definedName>
    <definedName name="abaaa" localSheetId="5" hidden="1">{"Outflow 1",#N/A,FALSE,"Outflows-Inflows";"Outflow 2",#N/A,FALSE,"Outflows-Inflows";"Inflow 1",#N/A,FALSE,"Outflows-Inflows";"Inflow 2",#N/A,FALSE,"Outflows-Inflows"}</definedName>
    <definedName name="abaaa" hidden="1">{"Outflow 1",#N/A,FALSE,"Outflows-Inflows";"Outflow 2",#N/A,FALSE,"Outflows-Inflows";"Inflow 1",#N/A,FALSE,"Outflows-Inflows";"Inflow 2",#N/A,FALSE,"Outflows-Inflows"}</definedName>
    <definedName name="abcdef" localSheetId="5" hidden="1">{"'Break down'!$A$4"}</definedName>
    <definedName name="abcdef" hidden="1">{"'Break down'!$A$4"}</definedName>
    <definedName name="abcs" localSheetId="5" hidden="1">{"'Break down'!$A$4"}</definedName>
    <definedName name="abcs" hidden="1">{"'Break down'!$A$4"}</definedName>
    <definedName name="abel" hidden="1">[29]PriceSummary!#REF!</definedName>
    <definedName name="abstractEB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bstractEB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bstractEB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CC" localSheetId="5" hidden="1">{#N/A,#N/A,TRUE,"Cover";#N/A,#N/A,TRUE,"Conts";#N/A,#N/A,TRUE,"VOS";#N/A,#N/A,TRUE,"Warrington";#N/A,#N/A,TRUE,"Widnes"}</definedName>
    <definedName name="ACC" hidden="1">{#N/A,#N/A,TRUE,"Cover";#N/A,#N/A,TRUE,"Conts";#N/A,#N/A,TRUE,"VOS";#N/A,#N/A,TRUE,"Warrington";#N/A,#N/A,TRUE,"Widnes"}</definedName>
    <definedName name="accc" localSheetId="5" hidden="1">{"'Break down'!$A$4"}</definedName>
    <definedName name="accc" hidden="1">{"'Break down'!$A$4"}</definedName>
    <definedName name="AccessDatabase" hidden="1">"C:\ncux\bud\rms_inv.mdb"</definedName>
    <definedName name="ACCLINK.XLS_Localization_Table_List" hidden="1">"$A$1:$B$11"</definedName>
    <definedName name="ACCLINK.XLS_Localization_Table_List1" hidden="1">"$A$13:$B$31"</definedName>
    <definedName name="ACCLINK.XLS_Localization_Table_List10" hidden="1">"$A$13:$B$33"</definedName>
    <definedName name="ACCLINK.XLS_Localization_Table_List11" hidden="1">"$A$13:$B$33"</definedName>
    <definedName name="ACCLINK.XLS_Localization_Table_List12" hidden="1">"$A$13:$B$33"</definedName>
    <definedName name="ACCLINK.XLS_Localization_Table_List13" hidden="1">"$A$13:$B$33"</definedName>
    <definedName name="ACCLINK.XLS_Localization_Table_List14" hidden="1">"$A$13:$B$33"</definedName>
    <definedName name="ACCLINK.XLS_Localization_Table_List15" hidden="1">"$A$13:$B$33"</definedName>
    <definedName name="ACCLINK.XLS_Localization_Table_List16" hidden="1">"$A$13:$B$33"</definedName>
    <definedName name="ACCLINK.XLS_Localization_Table_List17" hidden="1">"$A$13:$B$33"</definedName>
    <definedName name="ACCLINK.XLS_Localization_Table_List18" hidden="1">"$A$13:$B$33"</definedName>
    <definedName name="ACCLINK.XLS_Localization_Table_List19" hidden="1">"$A$13:$B$33"</definedName>
    <definedName name="ACCLINK.XLS_Localization_Table_List2" hidden="1">"$A$13:$B$31"</definedName>
    <definedName name="ACCLINK.XLS_Localization_Table_List3" hidden="1">"$A$13:$B$31"</definedName>
    <definedName name="ACCLINK.XLS_Localization_Table_List4" hidden="1">"$A$13:$B$31"</definedName>
    <definedName name="ACCLINK.XLS_Localization_Table_List5" hidden="1">"$A$13:$B$31"</definedName>
    <definedName name="ACCLINK.XLS_Localization_Table_List6" hidden="1">"$A$13:$B$31"</definedName>
    <definedName name="ACCLINK.XLS_Localization_Table_List7" hidden="1">"$A$13:$B$31"</definedName>
    <definedName name="ACCLINK.XLS_Localization_Table_List8" hidden="1">"$A$13:$B$31"</definedName>
    <definedName name="ACCLINK.XLS_Localization_Table_List9" hidden="1">"$A$13:$B$33"</definedName>
    <definedName name="acu" hidden="1">[6]FitOutConfCentre!#REF!</definedName>
    <definedName name="ada" localSheetId="0" hidden="1">{#N/A,#N/A,FALSE,"갑지";#N/A,#N/A,FALSE,"개요";#N/A,#N/A,FALSE,"비목별";#N/A,#N/A,FALSE,"건물별";#N/A,#N/A,FALSE,"기구표";#N/A,#N/A,FALSE,"직원투입"}</definedName>
    <definedName name="ada" localSheetId="5" hidden="1">{#N/A,#N/A,FALSE,"갑지";#N/A,#N/A,FALSE,"개요";#N/A,#N/A,FALSE,"비목별";#N/A,#N/A,FALSE,"건물별";#N/A,#N/A,FALSE,"기구표";#N/A,#N/A,FALSE,"직원투입"}</definedName>
    <definedName name="ada" hidden="1">{#N/A,#N/A,FALSE,"갑지";#N/A,#N/A,FALSE,"개요";#N/A,#N/A,FALSE,"비목별";#N/A,#N/A,FALSE,"건물별";#N/A,#N/A,FALSE,"기구표";#N/A,#N/A,FALSE,"직원투입"}</definedName>
    <definedName name="adadad" localSheetId="0" hidden="1">{#N/A,#N/A,TRUE,"Cover";#N/A,#N/A,TRUE,"Conts";#N/A,#N/A,TRUE,"VOS";#N/A,#N/A,TRUE,"Warrington";#N/A,#N/A,TRUE,"Widnes"}</definedName>
    <definedName name="adadad" localSheetId="5" hidden="1">{#N/A,#N/A,TRUE,"Cover";#N/A,#N/A,TRUE,"Conts";#N/A,#N/A,TRUE,"VOS";#N/A,#N/A,TRUE,"Warrington";#N/A,#N/A,TRUE,"Widnes"}</definedName>
    <definedName name="adadad" hidden="1">{#N/A,#N/A,TRUE,"Cover";#N/A,#N/A,TRUE,"Conts";#N/A,#N/A,TRUE,"VOS";#N/A,#N/A,TRUE,"Warrington";#N/A,#N/A,TRUE,"Widnes"}</definedName>
    <definedName name="aDASFSAGFAS" localSheetId="5" hidden="1">{#N/A,#N/A,FALSE,"MARCH"}</definedName>
    <definedName name="aDASFSAGFAS" hidden="1">{#N/A,#N/A,FALSE,"MARCH"}</definedName>
    <definedName name="addad" localSheetId="0" hidden="1">{#N/A,#N/A,TRUE,"Cover";#N/A,#N/A,TRUE,"Conts";#N/A,#N/A,TRUE,"VOS";#N/A,#N/A,TRUE,"Warrington";#N/A,#N/A,TRUE,"Widnes"}</definedName>
    <definedName name="addad" localSheetId="5" hidden="1">{#N/A,#N/A,TRUE,"Cover";#N/A,#N/A,TRUE,"Conts";#N/A,#N/A,TRUE,"VOS";#N/A,#N/A,TRUE,"Warrington";#N/A,#N/A,TRUE,"Widnes"}</definedName>
    <definedName name="addad" hidden="1">{#N/A,#N/A,TRUE,"Cover";#N/A,#N/A,TRUE,"Conts";#N/A,#N/A,TRUE,"VOS";#N/A,#N/A,TRUE,"Warrington";#N/A,#N/A,TRUE,"Widnes"}</definedName>
    <definedName name="aegrgas" localSheetId="0" hidden="1">{#N/A,#N/A,TRUE,"Cover";#N/A,#N/A,TRUE,"Conts";#N/A,#N/A,TRUE,"VOS";#N/A,#N/A,TRUE,"Warrington";#N/A,#N/A,TRUE,"Widnes"}</definedName>
    <definedName name="aegrgas" localSheetId="5" hidden="1">{#N/A,#N/A,TRUE,"Cover";#N/A,#N/A,TRUE,"Conts";#N/A,#N/A,TRUE,"VOS";#N/A,#N/A,TRUE,"Warrington";#N/A,#N/A,TRUE,"Widnes"}</definedName>
    <definedName name="aegrgas" hidden="1">{#N/A,#N/A,TRUE,"Cover";#N/A,#N/A,TRUE,"Conts";#N/A,#N/A,TRUE,"VOS";#N/A,#N/A,TRUE,"Warrington";#N/A,#N/A,TRUE,"Widnes"}</definedName>
    <definedName name="AERAFG" localSheetId="0" hidden="1">{#N/A,#N/A,TRUE,"Cover";#N/A,#N/A,TRUE,"Conts";#N/A,#N/A,TRUE,"VOS";#N/A,#N/A,TRUE,"Warrington";#N/A,#N/A,TRUE,"Widnes"}</definedName>
    <definedName name="AERAFG" localSheetId="5" hidden="1">{#N/A,#N/A,TRUE,"Cover";#N/A,#N/A,TRUE,"Conts";#N/A,#N/A,TRUE,"VOS";#N/A,#N/A,TRUE,"Warrington";#N/A,#N/A,TRUE,"Widnes"}</definedName>
    <definedName name="AERAFG" hidden="1">{#N/A,#N/A,TRUE,"Cover";#N/A,#N/A,TRUE,"Conts";#N/A,#N/A,TRUE,"VOS";#N/A,#N/A,TRUE,"Warrington";#N/A,#N/A,TRUE,"Widnes"}</definedName>
    <definedName name="aerte" localSheetId="5" hidden="1">{#N/A,#N/A,TRUE,"Cover";#N/A,#N/A,TRUE,"Conts";#N/A,#N/A,TRUE,"VOS";#N/A,#N/A,TRUE,"Warrington";#N/A,#N/A,TRUE,"Widnes"}</definedName>
    <definedName name="aerte" hidden="1">{#N/A,#N/A,TRUE,"Cover";#N/A,#N/A,TRUE,"Conts";#N/A,#N/A,TRUE,"VOS";#N/A,#N/A,TRUE,"Warrington";#N/A,#N/A,TRUE,"Widnes"}</definedName>
    <definedName name="aertes" localSheetId="0" hidden="1">{#N/A,#N/A,TRUE,"Cover";#N/A,#N/A,TRUE,"Conts";#N/A,#N/A,TRUE,"VOS";#N/A,#N/A,TRUE,"Warrington";#N/A,#N/A,TRUE,"Widnes"}</definedName>
    <definedName name="aertes" localSheetId="5" hidden="1">{#N/A,#N/A,TRUE,"Cover";#N/A,#N/A,TRUE,"Conts";#N/A,#N/A,TRUE,"VOS";#N/A,#N/A,TRUE,"Warrington";#N/A,#N/A,TRUE,"Widnes"}</definedName>
    <definedName name="aertes" hidden="1">{#N/A,#N/A,TRUE,"Cover";#N/A,#N/A,TRUE,"Conts";#N/A,#N/A,TRUE,"VOS";#N/A,#N/A,TRUE,"Warrington";#N/A,#N/A,TRUE,"Widnes"}</definedName>
    <definedName name="aetertryh" localSheetId="0" hidden="1">{#N/A,#N/A,TRUE,"Cover";#N/A,#N/A,TRUE,"Conts";#N/A,#N/A,TRUE,"VOS";#N/A,#N/A,TRUE,"Warrington";#N/A,#N/A,TRUE,"Widnes"}</definedName>
    <definedName name="aetertryh" localSheetId="5" hidden="1">{#N/A,#N/A,TRUE,"Cover";#N/A,#N/A,TRUE,"Conts";#N/A,#N/A,TRUE,"VOS";#N/A,#N/A,TRUE,"Warrington";#N/A,#N/A,TRUE,"Widnes"}</definedName>
    <definedName name="aetertryh" hidden="1">{#N/A,#N/A,TRUE,"Cover";#N/A,#N/A,TRUE,"Conts";#N/A,#N/A,TRUE,"VOS";#N/A,#N/A,TRUE,"Warrington";#N/A,#N/A,TRUE,"Widnes"}</definedName>
    <definedName name="afafd" localSheetId="0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afafd" localSheetId="5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afafd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aFDf" localSheetId="0" hidden="1">{#N/A,#N/A,FALSE,"혼합골재"}</definedName>
    <definedName name="aFDf" localSheetId="5" hidden="1">{#N/A,#N/A,FALSE,"혼합골재"}</definedName>
    <definedName name="aFDf" hidden="1">{#N/A,#N/A,FALSE,"혼합골재"}</definedName>
    <definedName name="afsdfsgdg" hidden="1">'[7]Rate Analysis'!#REF!</definedName>
    <definedName name="agf" localSheetId="0" hidden="1">{#N/A,#N/A,FALSE,"CAM-G7";#N/A,#N/A,FALSE,"SPL";#N/A,#N/A,FALSE,"butt-in G7";#N/A,#N/A,FALSE,"dia-in G7";#N/A,#N/A,FALSE,"추가-STA G7"}</definedName>
    <definedName name="agf" localSheetId="5" hidden="1">{#N/A,#N/A,FALSE,"CAM-G7";#N/A,#N/A,FALSE,"SPL";#N/A,#N/A,FALSE,"butt-in G7";#N/A,#N/A,FALSE,"dia-in G7";#N/A,#N/A,FALSE,"추가-STA G7"}</definedName>
    <definedName name="agf" hidden="1">{#N/A,#N/A,FALSE,"CAM-G7";#N/A,#N/A,FALSE,"SPL";#N/A,#N/A,FALSE,"butt-in G7";#N/A,#N/A,FALSE,"dia-in G7";#N/A,#N/A,FALSE,"추가-STA G7"}</definedName>
    <definedName name="agjhsafg" localSheetId="0" hidden="1">[6]FitOutConfCentre!#REF!</definedName>
    <definedName name="agjhsafg" hidden="1">[6]FitOutConfCentre!#REF!</definedName>
    <definedName name="ah" hidden="1">#REF!</definedName>
    <definedName name="AHUFan" hidden="1">#REF!</definedName>
    <definedName name="AK_1972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K_1972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K_197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lsuwedi1" hidden="1">#REF!</definedName>
    <definedName name="ANGELS" hidden="1">"43801OV5TU06SFST10NP6ANKB"</definedName>
    <definedName name="anscount" hidden="1">1</definedName>
    <definedName name="anuj101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2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3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4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5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2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4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0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1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3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4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6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94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9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96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9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ything" hidden="1">#REF!</definedName>
    <definedName name="Appd1" localSheetId="0" hidden="1">{#N/A,#N/A,FALSE,"MARCH"}</definedName>
    <definedName name="Appd1" localSheetId="5" hidden="1">{#N/A,#N/A,FALSE,"MARCH"}</definedName>
    <definedName name="Appd1" hidden="1">{#N/A,#N/A,FALSE,"MARCH"}</definedName>
    <definedName name="appraisal" localSheetId="0" hidden="1">{#N/A,#N/A,TRUE,"Cover";#N/A,#N/A,TRUE,"Conts";#N/A,#N/A,TRUE,"VOS";#N/A,#N/A,TRUE,"Warrington";#N/A,#N/A,TRUE,"Widnes"}</definedName>
    <definedName name="appraisal" localSheetId="5" hidden="1">{#N/A,#N/A,TRUE,"Cover";#N/A,#N/A,TRUE,"Conts";#N/A,#N/A,TRUE,"VOS";#N/A,#N/A,TRUE,"Warrington";#N/A,#N/A,TRUE,"Widnes"}</definedName>
    <definedName name="appraisal" hidden="1">{#N/A,#N/A,TRUE,"Cover";#N/A,#N/A,TRUE,"Conts";#N/A,#N/A,TRUE,"VOS";#N/A,#N/A,TRUE,"Warrington";#N/A,#N/A,TRUE,"Widnes"}</definedName>
    <definedName name="AQE" localSheetId="5" hidden="1">{"'장비'!$A$3:$M$12"}</definedName>
    <definedName name="AQE" hidden="1">{"'장비'!$A$3:$M$12"}</definedName>
    <definedName name="aquatic" localSheetId="5" hidden="1">{"'Break down'!$A$4"}</definedName>
    <definedName name="aquatic" hidden="1">{"'Break down'!$A$4"}</definedName>
    <definedName name="aquatic1" localSheetId="5" hidden="1">{"'Break down'!$A$4"}</definedName>
    <definedName name="aquatic1" hidden="1">{"'Break down'!$A$4"}</definedName>
    <definedName name="as" localSheetId="0" hidden="1">{"Outflow 1",#N/A,FALSE,"Outflows-Inflows";"Outflow 2",#N/A,FALSE,"Outflows-Inflows";"Inflow 1",#N/A,FALSE,"Outflows-Inflows";"Inflow 2",#N/A,FALSE,"Outflows-Inflows"}</definedName>
    <definedName name="as" localSheetId="5" hidden="1">{"Outflow 1",#N/A,FALSE,"Outflows-Inflows";"Outflow 2",#N/A,FALSE,"Outflows-Inflows";"Inflow 1",#N/A,FALSE,"Outflows-Inflows";"Inflow 2",#N/A,FALSE,"Outflows-Inflows"}</definedName>
    <definedName name="as" hidden="1">{"Outflow 1",#N/A,FALSE,"Outflows-Inflows";"Outflow 2",#N/A,FALSE,"Outflows-Inflows";"Inflow 1",#N/A,FALSE,"Outflows-Inflows";"Inflow 2",#N/A,FALSE,"Outflows-Inflows"}</definedName>
    <definedName name="AS2DocOpenMode" hidden="1">"AS2DocumentEdit"</definedName>
    <definedName name="AS2HasNoAutoHeaderFooter" hidden="1">" "</definedName>
    <definedName name="asa" hidden="1">[21]FitOutConfCentre!#REF!</definedName>
    <definedName name="asadad" localSheetId="0" hidden="1">{#N/A,#N/A,TRUE,"Cover";#N/A,#N/A,TRUE,"Conts";#N/A,#N/A,TRUE,"VOS";#N/A,#N/A,TRUE,"Warrington";#N/A,#N/A,TRUE,"Widnes"}</definedName>
    <definedName name="asadad" localSheetId="5" hidden="1">{#N/A,#N/A,TRUE,"Cover";#N/A,#N/A,TRUE,"Conts";#N/A,#N/A,TRUE,"VOS";#N/A,#N/A,TRUE,"Warrington";#N/A,#N/A,TRUE,"Widnes"}</definedName>
    <definedName name="asadad" hidden="1">{#N/A,#N/A,TRUE,"Cover";#N/A,#N/A,TRUE,"Conts";#N/A,#N/A,TRUE,"VOS";#N/A,#N/A,TRUE,"Warrington";#N/A,#N/A,TRUE,"Widnes"}</definedName>
    <definedName name="asas" hidden="1">[30]INPUT!#REF!</definedName>
    <definedName name="asd" hidden="1">#REF!</definedName>
    <definedName name="asdAS" hidden="1">#REF!</definedName>
    <definedName name="asdfas" localSheetId="0" hidden="1">{"print 1.6",#N/A,FALSE,"Sheet1";"print 2.6",#N/A,FALSE,"Sheet1";"print 3.6",#N/A,FALSE,"Sheet1";"print 4.6",#N/A,FALSE,"Sheet1";"print 5.6",#N/A,FALSE,"Sheet1";"print 6.6",#N/A,FALSE,"Sheet1"}</definedName>
    <definedName name="asdfas" localSheetId="5" hidden="1">{"print 1.6",#N/A,FALSE,"Sheet1";"print 2.6",#N/A,FALSE,"Sheet1";"print 3.6",#N/A,FALSE,"Sheet1";"print 4.6",#N/A,FALSE,"Sheet1";"print 5.6",#N/A,FALSE,"Sheet1";"print 6.6",#N/A,FALSE,"Sheet1"}</definedName>
    <definedName name="asdfas" hidden="1">{"print 1.6",#N/A,FALSE,"Sheet1";"print 2.6",#N/A,FALSE,"Sheet1";"print 3.6",#N/A,FALSE,"Sheet1";"print 4.6",#N/A,FALSE,"Sheet1";"print 5.6",#N/A,FALSE,"Sheet1";"print 6.6",#N/A,FALSE,"Sheet1"}</definedName>
    <definedName name="asdfasaa" localSheetId="0" hidden="1">{"print 1.6",#N/A,FALSE,"Sheet1";"print 2.6",#N/A,FALSE,"Sheet1";"print 3.6",#N/A,FALSE,"Sheet1";"print 4.6",#N/A,FALSE,"Sheet1";"print 5.6",#N/A,FALSE,"Sheet1";"print 6.6",#N/A,FALSE,"Sheet1"}</definedName>
    <definedName name="asdfasaa" localSheetId="5" hidden="1">{"print 1.6",#N/A,FALSE,"Sheet1";"print 2.6",#N/A,FALSE,"Sheet1";"print 3.6",#N/A,FALSE,"Sheet1";"print 4.6",#N/A,FALSE,"Sheet1";"print 5.6",#N/A,FALSE,"Sheet1";"print 6.6",#N/A,FALSE,"Sheet1"}</definedName>
    <definedName name="asdfasaa" hidden="1">{"print 1.6",#N/A,FALSE,"Sheet1";"print 2.6",#N/A,FALSE,"Sheet1";"print 3.6",#N/A,FALSE,"Sheet1";"print 4.6",#N/A,FALSE,"Sheet1";"print 5.6",#N/A,FALSE,"Sheet1";"print 6.6",#N/A,FALSE,"Sheet1"}</definedName>
    <definedName name="asdfasdf" localSheetId="0" hidden="1">{"rtn",#N/A,FALSE,"RTN";"tables",#N/A,FALSE,"RTN";"cf",#N/A,FALSE,"CF";"stats",#N/A,FALSE,"Stats";"prop",#N/A,FALSE,"Prop"}</definedName>
    <definedName name="asdfasdf" localSheetId="5" hidden="1">{"rtn",#N/A,FALSE,"RTN";"tables",#N/A,FALSE,"RTN";"cf",#N/A,FALSE,"CF";"stats",#N/A,FALSE,"Stats";"prop",#N/A,FALSE,"Prop"}</definedName>
    <definedName name="asdfasdf" hidden="1">{"rtn",#N/A,FALSE,"RTN";"tables",#N/A,FALSE,"RTN";"cf",#N/A,FALSE,"CF";"stats",#N/A,FALSE,"Stats";"prop",#N/A,FALSE,"Prop"}</definedName>
    <definedName name="asdfg" localSheetId="0" hidden="1">{"rtn",#N/A,FALSE,"RTN";"tables",#N/A,FALSE,"RTN";"cf",#N/A,FALSE,"CF";"stats",#N/A,FALSE,"Stats";"prop",#N/A,FALSE,"Prop"}</definedName>
    <definedName name="asdfg" localSheetId="5" hidden="1">{"rtn",#N/A,FALSE,"RTN";"tables",#N/A,FALSE,"RTN";"cf",#N/A,FALSE,"CF";"stats",#N/A,FALSE,"Stats";"prop",#N/A,FALSE,"Prop"}</definedName>
    <definedName name="asdfg" hidden="1">{"rtn",#N/A,FALSE,"RTN";"tables",#N/A,FALSE,"RTN";"cf",#N/A,FALSE,"CF";"stats",#N/A,FALSE,"Stats";"prop",#N/A,FALSE,"Prop"}</definedName>
    <definedName name="asfag2" localSheetId="0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asfag2" localSheetId="5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asfag2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asfasg" localSheetId="0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asfasg" localSheetId="5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asfasg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ASGC" localSheetId="0" hidden="1">#REF!</definedName>
    <definedName name="ASGC" hidden="1">#REF!</definedName>
    <definedName name="asgseg" localSheetId="0" hidden="1">{#N/A,#N/A,TRUE,"Cover";#N/A,#N/A,TRUE,"Conts";#N/A,#N/A,TRUE,"VOS";#N/A,#N/A,TRUE,"Warrington";#N/A,#N/A,TRUE,"Widnes"}</definedName>
    <definedName name="asgseg" localSheetId="5" hidden="1">{#N/A,#N/A,TRUE,"Cover";#N/A,#N/A,TRUE,"Conts";#N/A,#N/A,TRUE,"VOS";#N/A,#N/A,TRUE,"Warrington";#N/A,#N/A,TRUE,"Widnes"}</definedName>
    <definedName name="asgseg" hidden="1">{#N/A,#N/A,TRUE,"Cover";#N/A,#N/A,TRUE,"Conts";#N/A,#N/A,TRUE,"VOS";#N/A,#N/A,TRUE,"Warrington";#N/A,#N/A,TRUE,"Widnes"}</definedName>
    <definedName name="asrasnrjutu" localSheetId="0" hidden="1">{#N/A,#N/A,TRUE,"Cover";#N/A,#N/A,TRUE,"Conts";#N/A,#N/A,TRUE,"VOS";#N/A,#N/A,TRUE,"Warrington";#N/A,#N/A,TRUE,"Widnes"}</definedName>
    <definedName name="asrasnrjutu" localSheetId="5" hidden="1">{#N/A,#N/A,TRUE,"Cover";#N/A,#N/A,TRUE,"Conts";#N/A,#N/A,TRUE,"VOS";#N/A,#N/A,TRUE,"Warrington";#N/A,#N/A,TRUE,"Widnes"}</definedName>
    <definedName name="asrasnrjutu" hidden="1">{#N/A,#N/A,TRUE,"Cover";#N/A,#N/A,TRUE,"Conts";#N/A,#N/A,TRUE,"VOS";#N/A,#N/A,TRUE,"Warrington";#N/A,#N/A,TRUE,"Widnes"}</definedName>
    <definedName name="ass" localSheetId="0" hidden="1">{"print 1.6",#N/A,FALSE,"Sheet1";"print 2.6",#N/A,FALSE,"Sheet1";"print 3.6",#N/A,FALSE,"Sheet1";"print 4.6",#N/A,FALSE,"Sheet1";"print 5.6",#N/A,FALSE,"Sheet1";"print 6.6",#N/A,FALSE,"Sheet1"}</definedName>
    <definedName name="ass" localSheetId="5" hidden="1">{"print 1.6",#N/A,FALSE,"Sheet1";"print 2.6",#N/A,FALSE,"Sheet1";"print 3.6",#N/A,FALSE,"Sheet1";"print 4.6",#N/A,FALSE,"Sheet1";"print 5.6",#N/A,FALSE,"Sheet1";"print 6.6",#N/A,FALSE,"Sheet1"}</definedName>
    <definedName name="ass" hidden="1">{"print 1.6",#N/A,FALSE,"Sheet1";"print 2.6",#N/A,FALSE,"Sheet1";"print 3.6",#N/A,FALSE,"Sheet1";"print 4.6",#N/A,FALSE,"Sheet1";"print 5.6",#N/A,FALSE,"Sheet1";"print 6.6",#N/A,FALSE,"Sheet1"}</definedName>
    <definedName name="ASSA" localSheetId="0" hidden="1">{#N/A,#N/A,TRUE,"Cover";#N/A,#N/A,TRUE,"Conts";#N/A,#N/A,TRUE,"VOS";#N/A,#N/A,TRUE,"Warrington";#N/A,#N/A,TRUE,"Widnes"}</definedName>
    <definedName name="ASSA" localSheetId="5" hidden="1">{#N/A,#N/A,TRUE,"Cover";#N/A,#N/A,TRUE,"Conts";#N/A,#N/A,TRUE,"VOS";#N/A,#N/A,TRUE,"Warrington";#N/A,#N/A,TRUE,"Widnes"}</definedName>
    <definedName name="ASSA" hidden="1">{#N/A,#N/A,TRUE,"Cover";#N/A,#N/A,TRUE,"Conts";#N/A,#N/A,TRUE,"VOS";#N/A,#N/A,TRUE,"Warrington";#N/A,#N/A,TRUE,"Widnes"}</definedName>
    <definedName name="asss" localSheetId="0" hidden="1">{"rtn",#N/A,FALSE,"RTN";"tables",#N/A,FALSE,"RTN";"cf",#N/A,FALSE,"CF";"stats",#N/A,FALSE,"Stats";"prop",#N/A,FALSE,"Prop"}</definedName>
    <definedName name="asss" localSheetId="5" hidden="1">{"rtn",#N/A,FALSE,"RTN";"tables",#N/A,FALSE,"RTN";"cf",#N/A,FALSE,"CF";"stats",#N/A,FALSE,"Stats";"prop",#N/A,FALSE,"Prop"}</definedName>
    <definedName name="asss" hidden="1">{"rtn",#N/A,FALSE,"RTN";"tables",#N/A,FALSE,"RTN";"cf",#N/A,FALSE,"CF";"stats",#N/A,FALSE,"Stats";"prop",#N/A,FALSE,"Prop"}</definedName>
    <definedName name="ASSUMPTION" hidden="1">"43801OV5TU06SFST10NP6ANKB"</definedName>
    <definedName name="awt" localSheetId="0" hidden="1">{#N/A,#N/A,TRUE,"Cover";#N/A,#N/A,TRUE,"Conts";#N/A,#N/A,TRUE,"VOS";#N/A,#N/A,TRUE,"Warrington";#N/A,#N/A,TRUE,"Widnes"}</definedName>
    <definedName name="awt" localSheetId="5" hidden="1">{#N/A,#N/A,TRUE,"Cover";#N/A,#N/A,TRUE,"Conts";#N/A,#N/A,TRUE,"VOS";#N/A,#N/A,TRUE,"Warrington";#N/A,#N/A,TRUE,"Widnes"}</definedName>
    <definedName name="awt" hidden="1">{#N/A,#N/A,TRUE,"Cover";#N/A,#N/A,TRUE,"Conts";#N/A,#N/A,TRUE,"VOS";#N/A,#N/A,TRUE,"Warrington";#N/A,#N/A,TRUE,"Widnes"}</definedName>
    <definedName name="awyawghh" localSheetId="0" hidden="1">{#N/A,#N/A,TRUE,"Cover";#N/A,#N/A,TRUE,"Conts";#N/A,#N/A,TRUE,"VOS";#N/A,#N/A,TRUE,"Warrington";#N/A,#N/A,TRUE,"Widnes"}</definedName>
    <definedName name="awyawghh" localSheetId="5" hidden="1">{#N/A,#N/A,TRUE,"Cover";#N/A,#N/A,TRUE,"Conts";#N/A,#N/A,TRUE,"VOS";#N/A,#N/A,TRUE,"Warrington";#N/A,#N/A,TRUE,"Widnes"}</definedName>
    <definedName name="awyawghh" hidden="1">{#N/A,#N/A,TRUE,"Cover";#N/A,#N/A,TRUE,"Conts";#N/A,#N/A,TRUE,"VOS";#N/A,#N/A,TRUE,"Warrington";#N/A,#N/A,TRUE,"Widnes"}</definedName>
    <definedName name="b" localSheetId="0" hidden="1">{#N/A,#N/A,FALSE,"MARCH"}</definedName>
    <definedName name="back1" localSheetId="5" hidden="1">{#N/A,#N/A,TRUE,"Cover";#N/A,#N/A,TRUE,"Conts";#N/A,#N/A,TRUE,"VOS";#N/A,#N/A,TRUE,"Warrington";#N/A,#N/A,TRUE,"Widnes"}</definedName>
    <definedName name="back1" hidden="1">{#N/A,#N/A,TRUE,"Cover";#N/A,#N/A,TRUE,"Conts";#N/A,#N/A,TRUE,"VOS";#N/A,#N/A,TRUE,"Warrington";#N/A,#N/A,TRUE,"Widnes"}</definedName>
    <definedName name="BadLink" hidden="1">#REF!</definedName>
    <definedName name="bbb" localSheetId="0" hidden="1">{#N/A,#N/A,FALSE,"ExitStratigy"}</definedName>
    <definedName name="bbb" localSheetId="5" hidden="1">{#N/A,#N/A,FALSE,"ExitStratigy"}</definedName>
    <definedName name="bbb" hidden="1">{#N/A,#N/A,FALSE,"ExitStratigy"}</definedName>
    <definedName name="bbbbbbbbbb" hidden="1">#REF!</definedName>
    <definedName name="BD" hidden="1">[31]analysis!#REF!</definedName>
    <definedName name="BDEF" localSheetId="0" hidden="1">{#N/A,#N/A,FALSE,"CAM-G7";#N/A,#N/A,FALSE,"SPL";#N/A,#N/A,FALSE,"butt-in G7";#N/A,#N/A,FALSE,"dia-in G7";#N/A,#N/A,FALSE,"추가-STA G7"}</definedName>
    <definedName name="BDEF" localSheetId="5" hidden="1">{#N/A,#N/A,FALSE,"CAM-G7";#N/A,#N/A,FALSE,"SPL";#N/A,#N/A,FALSE,"butt-in G7";#N/A,#N/A,FALSE,"dia-in G7";#N/A,#N/A,FALSE,"추가-STA G7"}</definedName>
    <definedName name="BDEF" hidden="1">{#N/A,#N/A,FALSE,"CAM-G7";#N/A,#N/A,FALSE,"SPL";#N/A,#N/A,FALSE,"butt-in G7";#N/A,#N/A,FALSE,"dia-in G7";#N/A,#N/A,FALSE,"추가-STA G7"}</definedName>
    <definedName name="BE" hidden="1">[31]analysis!#REF!</definedName>
    <definedName name="BG" localSheetId="0" hidden="1">[31]analysis!#REF!</definedName>
    <definedName name="BG" hidden="1">[31]analysis!#REF!</definedName>
    <definedName name="BGG" localSheetId="0" hidden="1">'[8]입찰내역 발주처 양식'!#REF!</definedName>
    <definedName name="BGG" hidden="1">'[8]입찰내역 발주처 양식'!#REF!</definedName>
    <definedName name="BH" hidden="1">[31]analysis!#REF!</definedName>
    <definedName name="bhbb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hbb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hbb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hushan" localSheetId="5" hidden="1">{#N/A,#N/A,FALSE,"VCR"}</definedName>
    <definedName name="bhushan" hidden="1">{#N/A,#N/A,FALSE,"VCR"}</definedName>
    <definedName name="biiiiiiiiii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iiiiiiiiii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iiiiiiiiii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iju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Biju" localSheetId="5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Biju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BJ" localSheetId="0" hidden="1">[31]analysis!#REF!</definedName>
    <definedName name="BJ" hidden="1">[31]analysis!#REF!</definedName>
    <definedName name="bjhj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jhj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jhj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nhbh" localSheetId="0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bnhbh" localSheetId="5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bnhbh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BNHJB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NHJB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NHJB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ook5" localSheetId="0" hidden="1">{"REBAR",#N/A,FALSE,"Sheet1";"CONCRETE",#N/A,FALSE,"Sheet1"}</definedName>
    <definedName name="book5" localSheetId="5" hidden="1">{"REBAR",#N/A,FALSE,"Sheet1";"CONCRETE",#N/A,FALSE,"Sheet1"}</definedName>
    <definedName name="book5" hidden="1">{"REBAR",#N/A,FALSE,"Sheet1";"CONCRETE",#N/A,FALSE,"Sheet1"}</definedName>
    <definedName name="boop" localSheetId="5" hidden="1">{"'Break down'!$A$4"}</definedName>
    <definedName name="boop" hidden="1">{"'Break down'!$A$4"}</definedName>
    <definedName name="boy" localSheetId="0" hidden="1">{"AnnualRentRoll",#N/A,FALSE,"RentRoll"}</definedName>
    <definedName name="boy" localSheetId="5" hidden="1">{"AnnualRentRoll",#N/A,FALSE,"RentRoll"}</definedName>
    <definedName name="boy" hidden="1">{"AnnualRentRoll",#N/A,FALSE,"RentRoll"}</definedName>
    <definedName name="BS" localSheetId="0" hidden="1">{#N/A,#N/A,FALSE,"CAM-G7";#N/A,#N/A,FALSE,"SPL";#N/A,#N/A,FALSE,"butt-in G7";#N/A,#N/A,FALSE,"dia-in G7";#N/A,#N/A,FALSE,"추가-STA G7"}</definedName>
    <definedName name="BS" localSheetId="5" hidden="1">{#N/A,#N/A,FALSE,"CAM-G7";#N/A,#N/A,FALSE,"SPL";#N/A,#N/A,FALSE,"butt-in G7";#N/A,#N/A,FALSE,"dia-in G7";#N/A,#N/A,FALSE,"추가-STA G7"}</definedName>
    <definedName name="BS" hidden="1">{#N/A,#N/A,FALSE,"CAM-G7";#N/A,#N/A,FALSE,"SPL";#N/A,#N/A,FALSE,"butt-in G7";#N/A,#N/A,FALSE,"dia-in G7";#N/A,#N/A,FALSE,"추가-STA G7"}</definedName>
    <definedName name="BSDF" localSheetId="0" hidden="1">{#N/A,#N/A,FALSE,"CAM-G7";#N/A,#N/A,FALSE,"SPL";#N/A,#N/A,FALSE,"butt-in G7";#N/A,#N/A,FALSE,"dia-in G7";#N/A,#N/A,FALSE,"추가-STA G7"}</definedName>
    <definedName name="BSDF" localSheetId="5" hidden="1">{#N/A,#N/A,FALSE,"CAM-G7";#N/A,#N/A,FALSE,"SPL";#N/A,#N/A,FALSE,"butt-in G7";#N/A,#N/A,FALSE,"dia-in G7";#N/A,#N/A,FALSE,"추가-STA G7"}</definedName>
    <definedName name="BSDF" hidden="1">{#N/A,#N/A,FALSE,"CAM-G7";#N/A,#N/A,FALSE,"SPL";#N/A,#N/A,FALSE,"butt-in G7";#N/A,#N/A,FALSE,"dia-in G7";#N/A,#N/A,FALSE,"추가-STA G7"}</definedName>
    <definedName name="bskbsdgbsa" hidden="1">#REF!</definedName>
    <definedName name="BUYT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UYT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UY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VGFDBGF" hidden="1">[6]FitOutConfCentre!#REF!</definedName>
    <definedName name="BYT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YT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Y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ancel" hidden="1">[6]FitOutConfCentre!#REF!</definedName>
    <definedName name="CARL" localSheetId="5" hidden="1">{#N/A,#N/A,FALSE,"CCTV"}</definedName>
    <definedName name="CARL" hidden="1">{#N/A,#N/A,FALSE,"CCTV"}</definedName>
    <definedName name="CARL1" localSheetId="5" hidden="1">{#N/A,#N/A,FALSE,"CCTV"}</definedName>
    <definedName name="CARL1" hidden="1">{#N/A,#N/A,FALSE,"CCTV"}</definedName>
    <definedName name="CARL2" localSheetId="5" hidden="1">{#N/A,#N/A,FALSE,"CCTV"}</definedName>
    <definedName name="CARL2" hidden="1">{#N/A,#N/A,FALSE,"CCTV"}</definedName>
    <definedName name="cashfl" localSheetId="0" hidden="1">{#N/A,#N/A,TRUE,"Cover";#N/A,#N/A,TRUE,"Conts";#N/A,#N/A,TRUE,"VOS";#N/A,#N/A,TRUE,"Warrington";#N/A,#N/A,TRUE,"Widnes"}</definedName>
    <definedName name="cashfl" localSheetId="5" hidden="1">{#N/A,#N/A,TRUE,"Cover";#N/A,#N/A,TRUE,"Conts";#N/A,#N/A,TRUE,"VOS";#N/A,#N/A,TRUE,"Warrington";#N/A,#N/A,TRUE,"Widnes"}</definedName>
    <definedName name="cashfl" hidden="1">{#N/A,#N/A,TRUE,"Cover";#N/A,#N/A,TRUE,"Conts";#N/A,#N/A,TRUE,"VOS";#N/A,#N/A,TRUE,"Warrington";#N/A,#N/A,TRUE,"Widnes"}</definedName>
    <definedName name="Casing" localSheetId="5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Casing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Cast_Alum" localSheetId="0" hidden="1">{"'Break down'!$A$4"}</definedName>
    <definedName name="Cast_Alum" localSheetId="5" hidden="1">{"'Break down'!$A$4"}</definedName>
    <definedName name="Cast_Alum" hidden="1">{"'Break down'!$A$4"}</definedName>
    <definedName name="CB_VST" localSheetId="0" hidden="1">{#N/A,#N/A,FALSE,"CAM-G7";#N/A,#N/A,FALSE,"SPL";#N/A,#N/A,FALSE,"butt-in G7";#N/A,#N/A,FALSE,"dia-in G7";#N/A,#N/A,FALSE,"추가-STA G7"}</definedName>
    <definedName name="CB_VST" localSheetId="5" hidden="1">{#N/A,#N/A,FALSE,"CAM-G7";#N/A,#N/A,FALSE,"SPL";#N/A,#N/A,FALSE,"butt-in G7";#N/A,#N/A,FALSE,"dia-in G7";#N/A,#N/A,FALSE,"추가-STA G7"}</definedName>
    <definedName name="CB_VST" hidden="1">{#N/A,#N/A,FALSE,"CAM-G7";#N/A,#N/A,FALSE,"SPL";#N/A,#N/A,FALSE,"butt-in G7";#N/A,#N/A,FALSE,"dia-in G7";#N/A,#N/A,FALSE,"추가-STA G7"}</definedName>
    <definedName name="CBWorkbookPriority" hidden="1">-1289300559</definedName>
    <definedName name="ccc" localSheetId="0" hidden="1">{#N/A,#N/A,FALSE,"LoanAssumptions"}</definedName>
    <definedName name="ccc" localSheetId="5" hidden="1">{#N/A,#N/A,FALSE,"LoanAssumptions"}</definedName>
    <definedName name="ccc" hidden="1">{#N/A,#N/A,FALSE,"LoanAssumptions"}</definedName>
    <definedName name="cccc" localSheetId="0" hidden="1">{#N/A,#N/A,FALSE,"估價單  (3)"}</definedName>
    <definedName name="cccc" localSheetId="5" hidden="1">{#N/A,#N/A,FALSE,"估價單  (3)"}</definedName>
    <definedName name="cccc" hidden="1">{#N/A,#N/A,FALSE,"估價單  (3)"}</definedName>
    <definedName name="cccccc" hidden="1">#REF!</definedName>
    <definedName name="CCR" localSheetId="0" hidden="1">{#N/A,#N/A,TRUE,"Cover";#N/A,#N/A,TRUE,"Conts";#N/A,#N/A,TRUE,"VOS";#N/A,#N/A,TRUE,"Warrington";#N/A,#N/A,TRUE,"Widnes"}</definedName>
    <definedName name="CCR" localSheetId="5" hidden="1">{#N/A,#N/A,TRUE,"Cover";#N/A,#N/A,TRUE,"Conts";#N/A,#N/A,TRUE,"VOS";#N/A,#N/A,TRUE,"Warrington";#N/A,#N/A,TRUE,"Widnes"}</definedName>
    <definedName name="CCR" hidden="1">{#N/A,#N/A,TRUE,"Cover";#N/A,#N/A,TRUE,"Conts";#N/A,#N/A,TRUE,"VOS";#N/A,#N/A,TRUE,"Warrington";#N/A,#N/A,TRUE,"Widnes"}</definedName>
    <definedName name="ccv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cv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ement0001" localSheetId="5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ement0001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ement1" localSheetId="5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ement1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ement2" localSheetId="5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ement2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ert2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ert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FS" localSheetId="0" hidden="1">{#N/A,#N/A,TRUE,"Cover";#N/A,#N/A,TRUE,"Conts";#N/A,#N/A,TRUE,"VOS";#N/A,#N/A,TRUE,"Warrington";#N/A,#N/A,TRUE,"Widnes"}</definedName>
    <definedName name="CFS" localSheetId="5" hidden="1">{#N/A,#N/A,TRUE,"Cover";#N/A,#N/A,TRUE,"Conts";#N/A,#N/A,TRUE,"VOS";#N/A,#N/A,TRUE,"Warrington";#N/A,#N/A,TRUE,"Widnes"}</definedName>
    <definedName name="CFS" hidden="1">{#N/A,#N/A,TRUE,"Cover";#N/A,#N/A,TRUE,"Conts";#N/A,#N/A,TRUE,"VOS";#N/A,#N/A,TRUE,"Warrington";#N/A,#N/A,TRUE,"Widnes"}</definedName>
    <definedName name="chl" localSheetId="5" hidden="1">{#N/A,#N/A,TRUE,"Basic";#N/A,#N/A,TRUE,"EXT-TABLE";#N/A,#N/A,TRUE,"STEEL";#N/A,#N/A,TRUE,"INT-Table";#N/A,#N/A,TRUE,"STEEL";#N/A,#N/A,TRUE,"Door"}</definedName>
    <definedName name="chl" hidden="1">{#N/A,#N/A,TRUE,"Basic";#N/A,#N/A,TRUE,"EXT-TABLE";#N/A,#N/A,TRUE,"STEEL";#N/A,#N/A,TRUE,"INT-Table";#N/A,#N/A,TRUE,"STEEL";#N/A,#N/A,TRUE,"Door"}</definedName>
    <definedName name="civil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ivil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ivil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mt" localSheetId="5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mt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ode" hidden="1">#REF!</definedName>
    <definedName name="CON" localSheetId="0" hidden="1">{#N/A,#N/A,TRUE,"Cover";#N/A,#N/A,TRUE,"Conts";#N/A,#N/A,TRUE,"VOS";#N/A,#N/A,TRUE,"Warrington";#N/A,#N/A,TRUE,"Widnes"}</definedName>
    <definedName name="CON" localSheetId="5" hidden="1">{#N/A,#N/A,TRUE,"Cover";#N/A,#N/A,TRUE,"Conts";#N/A,#N/A,TRUE,"VOS";#N/A,#N/A,TRUE,"Warrington";#N/A,#N/A,TRUE,"Widnes"}</definedName>
    <definedName name="CON" hidden="1">{#N/A,#N/A,TRUE,"Cover";#N/A,#N/A,TRUE,"Conts";#N/A,#N/A,TRUE,"VOS";#N/A,#N/A,TRUE,"Warrington";#N/A,#N/A,TRUE,"Widnes"}</definedName>
    <definedName name="CONCOURSE" localSheetId="0" hidden="1">{#N/A,#N/A,TRUE,"Cover";#N/A,#N/A,TRUE,"Conts";#N/A,#N/A,TRUE,"VOS";#N/A,#N/A,TRUE,"Warrington";#N/A,#N/A,TRUE,"Widnes"}</definedName>
    <definedName name="CONCOURSE" localSheetId="5" hidden="1">{#N/A,#N/A,TRUE,"Cover";#N/A,#N/A,TRUE,"Conts";#N/A,#N/A,TRUE,"VOS";#N/A,#N/A,TRUE,"Warrington";#N/A,#N/A,TRUE,"Widnes"}</definedName>
    <definedName name="CONCOURSE" hidden="1">{#N/A,#N/A,TRUE,"Cover";#N/A,#N/A,TRUE,"Conts";#N/A,#N/A,TRUE,"VOS";#N/A,#N/A,TRUE,"Warrington";#N/A,#N/A,TRUE,"Widnes"}</definedName>
    <definedName name="Contra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ntra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ntractdetors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ntractdetors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ST2" localSheetId="5" hidden="1">{#N/A,#N/A,TRUE,"Basic";#N/A,#N/A,TRUE,"EXT-TABLE";#N/A,#N/A,TRUE,"STEEL";#N/A,#N/A,TRUE,"INT-Table";#N/A,#N/A,TRUE,"STEEL";#N/A,#N/A,TRUE,"Door"}</definedName>
    <definedName name="COST2" hidden="1">{#N/A,#N/A,TRUE,"Basic";#N/A,#N/A,TRUE,"EXT-TABLE";#N/A,#N/A,TRUE,"STEEL";#N/A,#N/A,TRUE,"INT-Table";#N/A,#N/A,TRUE,"STEEL";#N/A,#N/A,TRUE,"Door"}</definedName>
    <definedName name="cpf" localSheetId="5" hidden="1">{#N/A,#N/A,TRUE,"Basic";#N/A,#N/A,TRUE,"EXT-TABLE";#N/A,#N/A,TRUE,"STEEL";#N/A,#N/A,TRUE,"INT-Table";#N/A,#N/A,TRUE,"STEEL";#N/A,#N/A,TRUE,"Door"}</definedName>
    <definedName name="cpf" hidden="1">{#N/A,#N/A,TRUE,"Basic";#N/A,#N/A,TRUE,"EXT-TABLE";#N/A,#N/A,TRUE,"STEEL";#N/A,#N/A,TRUE,"INT-Table";#N/A,#N/A,TRUE,"STEEL";#N/A,#N/A,TRUE,"Door"}</definedName>
    <definedName name="crsr" hidden="1">[31]analysis!#REF!</definedName>
    <definedName name="crsr1" hidden="1">[31]analysis!#REF!</definedName>
    <definedName name="crsr2" hidden="1">[31]analysis!#REF!</definedName>
    <definedName name="crsr3" hidden="1">[31]analysis!#REF!</definedName>
    <definedName name="CSDCSDSAS" hidden="1">#REF!</definedName>
    <definedName name="ct" localSheetId="5" hidden="1">{"Letter - Cas Sum",#N/A,TRUE,"Casino Summary";"Letter - Table 2002",#N/A,TRUE,"Tables 2002";"Letter - Cas Mkt",#N/A,TRUE,"Casino Mkt Summary";"Letter - Slots",#N/A,TRUE,"Slots";"Letter - Slot Mkt",#N/A,TRUE,"Slot Marketing";"Letter - Soft Count",#N/A,TRUE,"Soft Ct.";"Letter - Hard Count",#N/A,TRUE,"Hard Ct.";"Legal - R&amp;S",#N/A,TRUE,"R &amp; S";"Letter - Cas Admin",#N/A,TRUE,"Cas Adm Summ";"Letter - Credit",#N/A,TRUE,"Credit";"Letter - Cage",#N/A,TRUE,"Cage";"Letter - Coll",#N/A,TRUE,"Collections";"Letter - Cas Admin",#N/A,TRUE,"Cas Adm";"Letter - Surv",#N/A,TRUE,"Surveill"}</definedName>
    <definedName name="ct" hidden="1">{"Letter - Cas Sum",#N/A,TRUE,"Casino Summary";"Letter - Table 2002",#N/A,TRUE,"Tables 2002";"Letter - Cas Mkt",#N/A,TRUE,"Casino Mkt Summary";"Letter - Slots",#N/A,TRUE,"Slots";"Letter - Slot Mkt",#N/A,TRUE,"Slot Marketing";"Letter - Soft Count",#N/A,TRUE,"Soft Ct.";"Letter - Hard Count",#N/A,TRUE,"Hard Ct.";"Legal - R&amp;S",#N/A,TRUE,"R &amp; S";"Letter - Cas Admin",#N/A,TRUE,"Cas Adm Summ";"Letter - Credit",#N/A,TRUE,"Credit";"Letter - Cage",#N/A,TRUE,"Cage";"Letter - Coll",#N/A,TRUE,"Collections";"Letter - Cas Admin",#N/A,TRUE,"Cas Adm";"Letter - Surv",#N/A,TRUE,"Surveill"}</definedName>
    <definedName name="cvdvbdffgdfgd" hidden="1">#REF!</definedName>
    <definedName name="cvxzcbvdxdxbvf" hidden="1">#REF!</definedName>
    <definedName name="cxvcxzcvz" hidden="1">#REF!</definedName>
    <definedName name="d_jp" localSheetId="5" hidden="1">{"'Sheet1'!$A$4386:$N$4591"}</definedName>
    <definedName name="d_jp" hidden="1">{"'Sheet1'!$A$4386:$N$4591"}</definedName>
    <definedName name="Dad" localSheetId="0" hidden="1">{#N/A,#N/A,FALSE,"MARCH"}</definedName>
    <definedName name="Dad" localSheetId="5" hidden="1">{#N/A,#N/A,FALSE,"MARCH"}</definedName>
    <definedName name="Dad" hidden="1">{#N/A,#N/A,FALSE,"MARCH"}</definedName>
    <definedName name="dada" localSheetId="0" hidden="1">{#N/A,#N/A,TRUE,"Cover";#N/A,#N/A,TRUE,"Conts";#N/A,#N/A,TRUE,"VOS";#N/A,#N/A,TRUE,"Warrington";#N/A,#N/A,TRUE,"Widnes"}</definedName>
    <definedName name="dada" localSheetId="5" hidden="1">{#N/A,#N/A,TRUE,"Cover";#N/A,#N/A,TRUE,"Conts";#N/A,#N/A,TRUE,"VOS";#N/A,#N/A,TRUE,"Warrington";#N/A,#N/A,TRUE,"Widnes"}</definedName>
    <definedName name="dada" hidden="1">{#N/A,#N/A,TRUE,"Cover";#N/A,#N/A,TRUE,"Conts";#N/A,#N/A,TRUE,"VOS";#N/A,#N/A,TRUE,"Warrington";#N/A,#N/A,TRUE,"Widnes"}</definedName>
    <definedName name="DAdsaD" hidden="1">'[1]Rate Analysis'!#REF!</definedName>
    <definedName name="daniel" localSheetId="0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daniel" localSheetId="5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daniel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dasd" localSheetId="5" hidden="1">{"'Bill No. 7'!$A$1:$G$32"}</definedName>
    <definedName name="dasd" hidden="1">{"'Bill No. 7'!$A$1:$G$32"}</definedName>
    <definedName name="data1" hidden="1">#REF!</definedName>
    <definedName name="data2" hidden="1">#REF!</definedName>
    <definedName name="data3" hidden="1">#REF!</definedName>
    <definedName name="Daywork1" localSheetId="0" hidden="1">{#N/A,#N/A,FALSE,"MARCH"}</definedName>
    <definedName name="Daywork1" localSheetId="5" hidden="1">{#N/A,#N/A,FALSE,"MARCH"}</definedName>
    <definedName name="Daywork1" hidden="1">{#N/A,#N/A,FALSE,"MARCH"}</definedName>
    <definedName name="dcebmtfggjm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cebmtfggjm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cebmtfggjm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CI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CI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CI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cvdfdsfds" hidden="1">#REF!</definedName>
    <definedName name="ddd" localSheetId="0" hidden="1">{"MonthlyRentRoll",#N/A,FALSE,"RentRoll"}</definedName>
    <definedName name="ddd" localSheetId="5" hidden="1">{"MonthlyRentRoll",#N/A,FALSE,"RentRoll"}</definedName>
    <definedName name="ddd" hidden="1">{"MonthlyRentRoll",#N/A,FALSE,"RentRoll"}</definedName>
    <definedName name="ddddd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dddd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dddd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ddddddddddddd" localSheetId="5" hidden="1">{#N/A,#N/A,TRUE,"Basic";#N/A,#N/A,TRUE,"EXT-TABLE";#N/A,#N/A,TRUE,"STEEL";#N/A,#N/A,TRUE,"INT-Table";#N/A,#N/A,TRUE,"STEEL";#N/A,#N/A,TRUE,"Door"}</definedName>
    <definedName name="dddddddddddddd" hidden="1">{#N/A,#N/A,TRUE,"Basic";#N/A,#N/A,TRUE,"EXT-TABLE";#N/A,#N/A,TRUE,"STEEL";#N/A,#N/A,TRUE,"INT-Table";#N/A,#N/A,TRUE,"STEEL";#N/A,#N/A,TRUE,"Door"}</definedName>
    <definedName name="ddddddddddddddddddddddddddddd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dddddddddddddddddddddddddddd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dddddddddddddddddddddddddddd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ddgfhghgfhjgf" hidden="1">#REF!</definedName>
    <definedName name="dddt" localSheetId="0" hidden="1">{"'Break down'!$A$4"}</definedName>
    <definedName name="dddt" localSheetId="5" hidden="1">{"'Break down'!$A$4"}</definedName>
    <definedName name="dddt" hidden="1">{"'Break down'!$A$4"}</definedName>
    <definedName name="DDFEWFFW" hidden="1">'[2]Rate Analysis'!#REF!</definedName>
    <definedName name="ddgdghbfgdxf" hidden="1">#REF!</definedName>
    <definedName name="ddlhxch" hidden="1">#REF!</definedName>
    <definedName name="ddsrsafsa" hidden="1">#REF!</definedName>
    <definedName name="DEC_19" localSheetId="0" hidden="1">{#N/A,#N/A,TRUE,"arnitower";#N/A,#N/A,TRUE,"arnigarage "}</definedName>
    <definedName name="DEC_19" localSheetId="5" hidden="1">{#N/A,#N/A,TRUE,"arnitower";#N/A,#N/A,TRUE,"arnigarage "}</definedName>
    <definedName name="DEC_19" hidden="1">{#N/A,#N/A,TRUE,"arnitower";#N/A,#N/A,TRUE,"arnigarage "}</definedName>
    <definedName name="dec_25" localSheetId="0" hidden="1">{#N/A,#N/A,TRUE,"arnitower";#N/A,#N/A,TRUE,"arnigarage "}</definedName>
    <definedName name="dec_25" localSheetId="5" hidden="1">{#N/A,#N/A,TRUE,"arnitower";#N/A,#N/A,TRUE,"arnigarage "}</definedName>
    <definedName name="dec_25" hidden="1">{#N/A,#N/A,TRUE,"arnitower";#N/A,#N/A,TRUE,"arnigarage "}</definedName>
    <definedName name="Deepak" localSheetId="5" hidden="1">{#N/A,#N/A,FALSE,"VCR"}</definedName>
    <definedName name="Deepak" hidden="1">{#N/A,#N/A,FALSE,"VCR"}</definedName>
    <definedName name="DELG2" hidden="1">#REF!</definedName>
    <definedName name="DELG3" hidden="1">#REF!</definedName>
    <definedName name="Delshan" localSheetId="0" hidden="1">{#N/A,#N/A,FALSE,"VCR"}</definedName>
    <definedName name="Delshan" localSheetId="5" hidden="1">{#N/A,#N/A,FALSE,"VCR"}</definedName>
    <definedName name="Delshan" hidden="1">{#N/A,#N/A,FALSE,"VCR"}</definedName>
    <definedName name="depart" localSheetId="5" hidden="1">{"'Sheet1'!$A$4386:$N$4591"}</definedName>
    <definedName name="depart" hidden="1">{"'Sheet1'!$A$4386:$N$4591"}</definedName>
    <definedName name="Depereciation" localSheetId="5" hidden="1">{"'Furniture&amp; O.E'!$A$4:$D$27"}</definedName>
    <definedName name="Depereciation" hidden="1">{"'Furniture&amp; O.E'!$A$4:$D$27"}</definedName>
    <definedName name="dfdf" localSheetId="5" hidden="1">{#N/A,#N/A,FALSE,"MARCH"}</definedName>
    <definedName name="dfdf" hidden="1">{#N/A,#N/A,FALSE,"MARCH"}</definedName>
    <definedName name="dfdfd" hidden="1">#REF!</definedName>
    <definedName name="dfdfs" localSheetId="5" hidden="1">{"'Sheet1'!$A$4386:$N$4591"}</definedName>
    <definedName name="dfdfs" hidden="1">{"'Sheet1'!$A$4386:$N$4591"}</definedName>
    <definedName name="dfdsfestert" hidden="1">#REF!</definedName>
    <definedName name="dfdsfs" hidden="1">#REF!</definedName>
    <definedName name="dfdsgsaf" hidden="1">#REF!</definedName>
    <definedName name="dffddf" localSheetId="5" hidden="1">{"'Break down'!$A$4"}</definedName>
    <definedName name="dffddf" hidden="1">{"'Break down'!$A$4"}</definedName>
    <definedName name="dffds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ffds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fffff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fffff" localSheetId="5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fffff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fgd" localSheetId="5" hidden="1">{#N/A,#N/A,TRUE,"Cover";#N/A,#N/A,TRUE,"Conts";#N/A,#N/A,TRUE,"VOS";#N/A,#N/A,TRUE,"Warrington";#N/A,#N/A,TRUE,"Widnes"}</definedName>
    <definedName name="dfgd" hidden="1">{#N/A,#N/A,TRUE,"Cover";#N/A,#N/A,TRUE,"Conts";#N/A,#N/A,TRUE,"VOS";#N/A,#N/A,TRUE,"Warrington";#N/A,#N/A,TRUE,"Widnes"}</definedName>
    <definedName name="dfgdsfdfdasfgasdf" hidden="1">#REF!</definedName>
    <definedName name="dfgdsgfdgfdgdfgfd" hidden="1">#REF!</definedName>
    <definedName name="dfgfd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fgfd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fgfd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FGTAETETYER" localSheetId="0" hidden="1">{"'Break down'!$A$4"}</definedName>
    <definedName name="DFGTAETETYER" localSheetId="5" hidden="1">{"'Break down'!$A$4"}</definedName>
    <definedName name="DFGTAETETYER" hidden="1">{"'Break down'!$A$4"}</definedName>
    <definedName name="dfmlksfasn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fmlksfasn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fmlksfasn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gagd" localSheetId="5" hidden="1">{#N/A,#N/A,TRUE,"Basic";#N/A,#N/A,TRUE,"EXT-TABLE";#N/A,#N/A,TRUE,"STEEL";#N/A,#N/A,TRUE,"INT-Table";#N/A,#N/A,TRUE,"STEEL";#N/A,#N/A,TRUE,"Door"}</definedName>
    <definedName name="dgagd" hidden="1">{#N/A,#N/A,TRUE,"Basic";#N/A,#N/A,TRUE,"EXT-TABLE";#N/A,#N/A,TRUE,"STEEL";#N/A,#N/A,TRUE,"INT-Table";#N/A,#N/A,TRUE,"STEEL";#N/A,#N/A,TRUE,"Door"}</definedName>
    <definedName name="dgfd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gfd" localSheetId="5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gfd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ggqwq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ggqwq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ggqwq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ghkl" localSheetId="5" hidden="1">{"'Bill No. 7'!$A$1:$G$32"}</definedName>
    <definedName name="dghkl" hidden="1">{"'Bill No. 7'!$A$1:$G$32"}</definedName>
    <definedName name="DH" hidden="1">'[32]2002년12월'!$A$5:$A$36</definedName>
    <definedName name="dhdfh" localSheetId="0" hidden="1">{#N/A,#N/A,FALSE,"물량산출"}</definedName>
    <definedName name="dhdfh" localSheetId="5" hidden="1">{#N/A,#N/A,FALSE,"물량산출"}</definedName>
    <definedName name="dhdfh" hidden="1">{#N/A,#N/A,FALSE,"물량산출"}</definedName>
    <definedName name="dhdghh" localSheetId="0" hidden="1">{#N/A,#N/A,FALSE,"포장2"}</definedName>
    <definedName name="dhdghh" localSheetId="5" hidden="1">{#N/A,#N/A,FALSE,"포장2"}</definedName>
    <definedName name="dhdghh" hidden="1">{#N/A,#N/A,FALSE,"포장2"}</definedName>
    <definedName name="dhdhfh" localSheetId="0" hidden="1">{#N/A,#N/A,FALSE,"물량산출"}</definedName>
    <definedName name="dhdhfh" localSheetId="5" hidden="1">{#N/A,#N/A,FALSE,"물량산출"}</definedName>
    <definedName name="dhdhfh" hidden="1">{#N/A,#N/A,FALSE,"물량산출"}</definedName>
    <definedName name="dhdhg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dhdhg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dhdhg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dhdhh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dhdhh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dhdhh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dhfdh" localSheetId="0" hidden="1">{#N/A,#N/A,FALSE,"운반시간"}</definedName>
    <definedName name="dhfdh" localSheetId="5" hidden="1">{#N/A,#N/A,FALSE,"운반시간"}</definedName>
    <definedName name="dhfdh" hidden="1">{#N/A,#N/A,FALSE,"운반시간"}</definedName>
    <definedName name="dhgdf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hgdf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hgd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hghdh" localSheetId="0" hidden="1">{#N/A,#N/A,FALSE,"갑지";#N/A,#N/A,FALSE,"개요";#N/A,#N/A,FALSE,"비목별";#N/A,#N/A,FALSE,"건물별";#N/A,#N/A,FALSE,"기구표";#N/A,#N/A,FALSE,"직원투입"}</definedName>
    <definedName name="dhghdh" localSheetId="5" hidden="1">{#N/A,#N/A,FALSE,"갑지";#N/A,#N/A,FALSE,"개요";#N/A,#N/A,FALSE,"비목별";#N/A,#N/A,FALSE,"건물별";#N/A,#N/A,FALSE,"기구표";#N/A,#N/A,FALSE,"직원투입"}</definedName>
    <definedName name="dhghdh" hidden="1">{#N/A,#N/A,FALSE,"갑지";#N/A,#N/A,FALSE,"개요";#N/A,#N/A,FALSE,"비목별";#N/A,#N/A,FALSE,"건물별";#N/A,#N/A,FALSE,"기구표";#N/A,#N/A,FALSE,"직원투입"}</definedName>
    <definedName name="dhghjhg" localSheetId="0" hidden="1">{#N/A,#N/A,FALSE,"물량산출"}</definedName>
    <definedName name="dhghjhg" localSheetId="5" hidden="1">{#N/A,#N/A,FALSE,"물량산출"}</definedName>
    <definedName name="dhghjhg" hidden="1">{#N/A,#N/A,FALSE,"물량산출"}</definedName>
    <definedName name="dhh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dhh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dhh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DHTML" localSheetId="5" hidden="1">{"'Sheet1'!$A$4386:$N$4591"}</definedName>
    <definedName name="DHTML" hidden="1">{"'Sheet1'!$A$4386:$N$4591"}</definedName>
    <definedName name="DIGN" localSheetId="5" hidden="1">{#N/A,#N/A,TRUE,"Basic";#N/A,#N/A,TRUE,"EXT-TABLE";#N/A,#N/A,TRUE,"STEEL";#N/A,#N/A,TRUE,"INT-Table";#N/A,#N/A,TRUE,"STEEL";#N/A,#N/A,TRUE,"Door"}</definedName>
    <definedName name="DIGN" hidden="1">{#N/A,#N/A,TRUE,"Basic";#N/A,#N/A,TRUE,"EXT-TABLE";#N/A,#N/A,TRUE,"STEEL";#N/A,#N/A,TRUE,"INT-Table";#N/A,#N/A,TRUE,"STEEL";#N/A,#N/A,TRUE,"Door"}</definedName>
    <definedName name="DIM" localSheetId="0" hidden="1">{#N/A,#N/A,FALSE,"CAM-G7";#N/A,#N/A,FALSE,"SPL";#N/A,#N/A,FALSE,"butt-in G7";#N/A,#N/A,FALSE,"dia-in G7";#N/A,#N/A,FALSE,"추가-STA G7"}</definedName>
    <definedName name="DIM" localSheetId="5" hidden="1">{#N/A,#N/A,FALSE,"CAM-G7";#N/A,#N/A,FALSE,"SPL";#N/A,#N/A,FALSE,"butt-in G7";#N/A,#N/A,FALSE,"dia-in G7";#N/A,#N/A,FALSE,"추가-STA G7"}</definedName>
    <definedName name="DIM" hidden="1">{#N/A,#N/A,FALSE,"CAM-G7";#N/A,#N/A,FALSE,"SPL";#N/A,#N/A,FALSE,"butt-in G7";#N/A,#N/A,FALSE,"dia-in G7";#N/A,#N/A,FALSE,"추가-STA G7"}</definedName>
    <definedName name="Discount" hidden="1">#REF!</definedName>
    <definedName name="display_area_2" hidden="1">#REF!</definedName>
    <definedName name="djhdgjdjd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djhdgjdjd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djhdgjdjd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djhgjghj" localSheetId="0" hidden="1">{#N/A,#N/A,FALSE,"2~8번"}</definedName>
    <definedName name="djhgjghj" localSheetId="5" hidden="1">{#N/A,#N/A,FALSE,"2~8번"}</definedName>
    <definedName name="djhgjghj" hidden="1">{#N/A,#N/A,FALSE,"2~8번"}</definedName>
    <definedName name="djhkjj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djhkjj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djhkjj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djjii" localSheetId="0" hidden="1">{#N/A,#N/A,TRUE,"Cover";#N/A,#N/A,TRUE,"Conts";#N/A,#N/A,TRUE,"VOS";#N/A,#N/A,TRUE,"Warrington";#N/A,#N/A,TRUE,"Widnes"}</definedName>
    <definedName name="djjii" localSheetId="5" hidden="1">{#N/A,#N/A,TRUE,"Cover";#N/A,#N/A,TRUE,"Conts";#N/A,#N/A,TRUE,"VOS";#N/A,#N/A,TRUE,"Warrington";#N/A,#N/A,TRUE,"Widnes"}</definedName>
    <definedName name="djjii" hidden="1">{#N/A,#N/A,TRUE,"Cover";#N/A,#N/A,TRUE,"Conts";#N/A,#N/A,TRUE,"VOS";#N/A,#N/A,TRUE,"Warrington";#N/A,#N/A,TRUE,"Widnes"}</definedName>
    <definedName name="DKDLFJKDS" localSheetId="5" hidden="1">{#N/A,#N/A,TRUE,"Basic";#N/A,#N/A,TRUE,"EXT-TABLE";#N/A,#N/A,TRUE,"STEEL";#N/A,#N/A,TRUE,"INT-Table";#N/A,#N/A,TRUE,"STEEL";#N/A,#N/A,TRUE,"Door"}</definedName>
    <definedName name="DKDLFJKDS" hidden="1">{#N/A,#N/A,TRUE,"Basic";#N/A,#N/A,TRUE,"EXT-TABLE";#N/A,#N/A,TRUE,"STEEL";#N/A,#N/A,TRUE,"INT-Table";#N/A,#N/A,TRUE,"STEEL";#N/A,#N/A,TRUE,"Door"}</definedName>
    <definedName name="dn" localSheetId="0" hidden="1">{#N/A,#N/A,FALSE,"혼합골재"}</definedName>
    <definedName name="dn" localSheetId="5" hidden="1">{#N/A,#N/A,FALSE,"혼합골재"}</definedName>
    <definedName name="dn" hidden="1">{#N/A,#N/A,FALSE,"혼합골재"}</definedName>
    <definedName name="dpr" localSheetId="5" hidden="1">{"'Sheet1'!$A$4386:$N$4591"}</definedName>
    <definedName name="dpr" hidden="1">{"'Sheet1'!$A$4386:$N$4591"}</definedName>
    <definedName name="drytytuyu" localSheetId="0" hidden="1">{#N/A,#N/A,TRUE,"Cover";#N/A,#N/A,TRUE,"Conts";#N/A,#N/A,TRUE,"VOS";#N/A,#N/A,TRUE,"Warrington";#N/A,#N/A,TRUE,"Widnes"}</definedName>
    <definedName name="drytytuyu" localSheetId="5" hidden="1">{#N/A,#N/A,TRUE,"Cover";#N/A,#N/A,TRUE,"Conts";#N/A,#N/A,TRUE,"VOS";#N/A,#N/A,TRUE,"Warrington";#N/A,#N/A,TRUE,"Widnes"}</definedName>
    <definedName name="drytytuyu" hidden="1">{#N/A,#N/A,TRUE,"Cover";#N/A,#N/A,TRUE,"Conts";#N/A,#N/A,TRUE,"VOS";#N/A,#N/A,TRUE,"Warrington";#N/A,#N/A,TRUE,"Widnes"}</definedName>
    <definedName name="dsdszsadsadf" hidden="1">#REF!</definedName>
    <definedName name="dsmnfsfn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smnfsfn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smnfsfn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SP" localSheetId="0" hidden="1">{#N/A,#N/A,FALSE,"估價單  (3)"}</definedName>
    <definedName name="DSP" localSheetId="5" hidden="1">{#N/A,#N/A,FALSE,"估價單  (3)"}</definedName>
    <definedName name="DSP" hidden="1">{#N/A,#N/A,FALSE,"估價單  (3)"}</definedName>
    <definedName name="DT_A2" localSheetId="5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DT_A2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dtdry" localSheetId="0" hidden="1">{#N/A,#N/A,TRUE,"Cover";#N/A,#N/A,TRUE,"Conts";#N/A,#N/A,TRUE,"VOS";#N/A,#N/A,TRUE,"Warrington";#N/A,#N/A,TRUE,"Widnes"}</definedName>
    <definedName name="dtdry" localSheetId="5" hidden="1">{#N/A,#N/A,TRUE,"Cover";#N/A,#N/A,TRUE,"Conts";#N/A,#N/A,TRUE,"VOS";#N/A,#N/A,TRUE,"Warrington";#N/A,#N/A,TRUE,"Widnes"}</definedName>
    <definedName name="dtdry" hidden="1">{#N/A,#N/A,TRUE,"Cover";#N/A,#N/A,TRUE,"Conts";#N/A,#N/A,TRUE,"VOS";#N/A,#N/A,TRUE,"Warrington";#N/A,#N/A,TRUE,"Widnes"}</definedName>
    <definedName name="dthyn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thyn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thyn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turuthju" localSheetId="0" hidden="1">{#N/A,#N/A,TRUE,"Cover";#N/A,#N/A,TRUE,"Conts";#N/A,#N/A,TRUE,"VOS";#N/A,#N/A,TRUE,"Warrington";#N/A,#N/A,TRUE,"Widnes"}</definedName>
    <definedName name="dturuthju" localSheetId="5" hidden="1">{#N/A,#N/A,TRUE,"Cover";#N/A,#N/A,TRUE,"Conts";#N/A,#N/A,TRUE,"VOS";#N/A,#N/A,TRUE,"Warrington";#N/A,#N/A,TRUE,"Widnes"}</definedName>
    <definedName name="dturuthju" hidden="1">{#N/A,#N/A,TRUE,"Cover";#N/A,#N/A,TRUE,"Conts";#N/A,#N/A,TRUE,"VOS";#N/A,#N/A,TRUE,"Warrington";#N/A,#N/A,TRUE,"Widnes"}</definedName>
    <definedName name="dtyusdu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tyusdu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tyusdu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ueuuiyj" localSheetId="0" hidden="1">{#N/A,#N/A,TRUE,"Cover";#N/A,#N/A,TRUE,"Conts";#N/A,#N/A,TRUE,"VOS";#N/A,#N/A,TRUE,"Warrington";#N/A,#N/A,TRUE,"Widnes"}</definedName>
    <definedName name="dueuuiyj" localSheetId="5" hidden="1">{#N/A,#N/A,TRUE,"Cover";#N/A,#N/A,TRUE,"Conts";#N/A,#N/A,TRUE,"VOS";#N/A,#N/A,TRUE,"Warrington";#N/A,#N/A,TRUE,"Widnes"}</definedName>
    <definedName name="dueuuiyj" hidden="1">{#N/A,#N/A,TRUE,"Cover";#N/A,#N/A,TRUE,"Conts";#N/A,#N/A,TRUE,"VOS";#N/A,#N/A,TRUE,"Warrington";#N/A,#N/A,TRUE,"Widnes"}</definedName>
    <definedName name="dvbgf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vbgf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vbgf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vbsvbus" hidden="1">#REF!</definedName>
    <definedName name="dwgyg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wgyg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wgy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WH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WH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W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wv" localSheetId="5" hidden="1">{#N/A,#N/A,TRUE,"Basic";#N/A,#N/A,TRUE,"EXT-TABLE";#N/A,#N/A,TRUE,"STEEL";#N/A,#N/A,TRUE,"INT-Table";#N/A,#N/A,TRUE,"STEEL";#N/A,#N/A,TRUE,"Door"}</definedName>
    <definedName name="dwv" hidden="1">{#N/A,#N/A,TRUE,"Basic";#N/A,#N/A,TRUE,"EXT-TABLE";#N/A,#N/A,TRUE,"STEEL";#N/A,#N/A,TRUE,"INT-Table";#N/A,#N/A,TRUE,"STEEL";#N/A,#N/A,TRUE,"Door"}</definedName>
    <definedName name="dydfugfuj" localSheetId="0" hidden="1">{#N/A,#N/A,TRUE,"Cover";#N/A,#N/A,TRUE,"Conts";#N/A,#N/A,TRUE,"VOS";#N/A,#N/A,TRUE,"Warrington";#N/A,#N/A,TRUE,"Widnes"}</definedName>
    <definedName name="dydfugfuj" localSheetId="5" hidden="1">{#N/A,#N/A,TRUE,"Cover";#N/A,#N/A,TRUE,"Conts";#N/A,#N/A,TRUE,"VOS";#N/A,#N/A,TRUE,"Warrington";#N/A,#N/A,TRUE,"Widnes"}</definedName>
    <definedName name="dydfugfuj" hidden="1">{#N/A,#N/A,TRUE,"Cover";#N/A,#N/A,TRUE,"Conts";#N/A,#N/A,TRUE,"VOS";#N/A,#N/A,TRUE,"Warrington";#N/A,#N/A,TRUE,"Widnes"}</definedName>
    <definedName name="dyuiuouo" localSheetId="0" hidden="1">{#N/A,#N/A,TRUE,"Cover";#N/A,#N/A,TRUE,"Conts";#N/A,#N/A,TRUE,"VOS";#N/A,#N/A,TRUE,"Warrington";#N/A,#N/A,TRUE,"Widnes"}</definedName>
    <definedName name="dyuiuouo" localSheetId="5" hidden="1">{#N/A,#N/A,TRUE,"Cover";#N/A,#N/A,TRUE,"Conts";#N/A,#N/A,TRUE,"VOS";#N/A,#N/A,TRUE,"Warrington";#N/A,#N/A,TRUE,"Widnes"}</definedName>
    <definedName name="dyuiuouo" hidden="1">{#N/A,#N/A,TRUE,"Cover";#N/A,#N/A,TRUE,"Conts";#N/A,#N/A,TRUE,"VOS";#N/A,#N/A,TRUE,"Warrington";#N/A,#N/A,TRUE,"Widnes"}</definedName>
    <definedName name="eagrga" localSheetId="0" hidden="1">{#N/A,#N/A,TRUE,"Cover";#N/A,#N/A,TRUE,"Conts";#N/A,#N/A,TRUE,"VOS";#N/A,#N/A,TRUE,"Warrington";#N/A,#N/A,TRUE,"Widnes"}</definedName>
    <definedName name="eagrga" localSheetId="5" hidden="1">{#N/A,#N/A,TRUE,"Cover";#N/A,#N/A,TRUE,"Conts";#N/A,#N/A,TRUE,"VOS";#N/A,#N/A,TRUE,"Warrington";#N/A,#N/A,TRUE,"Widnes"}</definedName>
    <definedName name="eagrga" hidden="1">{#N/A,#N/A,TRUE,"Cover";#N/A,#N/A,TRUE,"Conts";#N/A,#N/A,TRUE,"VOS";#N/A,#N/A,TRUE,"Warrington";#N/A,#N/A,TRUE,"Widnes"}</definedName>
    <definedName name="ed" hidden="1">[24]FitOutConfCentre!#REF!</definedName>
    <definedName name="edsed" hidden="1">[21]FitOutConfCentre!#REF!</definedName>
    <definedName name="eedrfe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eedrfe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eedrfe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eee" localSheetId="0" hidden="1">{#N/A,#N/A,FALSE,"OperatingAssumptions"}</definedName>
    <definedName name="eee" localSheetId="5" hidden="1">{#N/A,#N/A,FALSE,"OperatingAssumptions"}</definedName>
    <definedName name="eee" hidden="1">{#N/A,#N/A,FALSE,"OperatingAssumptions"}</definedName>
    <definedName name="eeeee" localSheetId="5" hidden="1">{#N/A,#N/A,TRUE,"Cover";#N/A,#N/A,TRUE,"Conts";#N/A,#N/A,TRUE,"VOS";#N/A,#N/A,TRUE,"Warrington";#N/A,#N/A,TRUE,"Widnes"}</definedName>
    <definedName name="eeeee" hidden="1">{#N/A,#N/A,TRUE,"Cover";#N/A,#N/A,TRUE,"Conts";#N/A,#N/A,TRUE,"VOS";#N/A,#N/A,TRUE,"Warrington";#N/A,#N/A,TRUE,"Widnes"}</definedName>
    <definedName name="efrdefd" localSheetId="0" hidden="1">{#N/A,#N/A,FALSE,"BS-lead";#N/A,#N/A,FALSE,"BS- cladding";#N/A,#N/A,FALSE,"BS-GRC";#N/A,#N/A,FALSE,"P&amp;L-Lead";#N/A,#N/A,FALSE,"P&amp;L-Cladding";#N/A,#N/A,FALSE,"P&amp;L-GRC"}</definedName>
    <definedName name="efrdefd" localSheetId="5" hidden="1">{#N/A,#N/A,FALSE,"BS-lead";#N/A,#N/A,FALSE,"BS- cladding";#N/A,#N/A,FALSE,"BS-GRC";#N/A,#N/A,FALSE,"P&amp;L-Lead";#N/A,#N/A,FALSE,"P&amp;L-Cladding";#N/A,#N/A,FALSE,"P&amp;L-GRC"}</definedName>
    <definedName name="efrdefd" hidden="1">{#N/A,#N/A,FALSE,"BS-lead";#N/A,#N/A,FALSE,"BS- cladding";#N/A,#N/A,FALSE,"BS-GRC";#N/A,#N/A,FALSE,"P&amp;L-Lead";#N/A,#N/A,FALSE,"P&amp;L-Cladding";#N/A,#N/A,FALSE,"P&amp;L-GRC"}</definedName>
    <definedName name="egag" localSheetId="0" hidden="1">{#N/A,#N/A,TRUE,"Cover";#N/A,#N/A,TRUE,"Conts";#N/A,#N/A,TRUE,"VOS";#N/A,#N/A,TRUE,"Warrington";#N/A,#N/A,TRUE,"Widnes"}</definedName>
    <definedName name="egag" localSheetId="5" hidden="1">{#N/A,#N/A,TRUE,"Cover";#N/A,#N/A,TRUE,"Conts";#N/A,#N/A,TRUE,"VOS";#N/A,#N/A,TRUE,"Warrington";#N/A,#N/A,TRUE,"Widnes"}</definedName>
    <definedName name="egag" hidden="1">{#N/A,#N/A,TRUE,"Cover";#N/A,#N/A,TRUE,"Conts";#N/A,#N/A,TRUE,"VOS";#N/A,#N/A,TRUE,"Warrington";#N/A,#N/A,TRUE,"Widnes"}</definedName>
    <definedName name="Ele" localSheetId="0" hidden="1">{"'Break down'!$A$4"}</definedName>
    <definedName name="Ele" localSheetId="5" hidden="1">{"'Break down'!$A$4"}</definedName>
    <definedName name="Ele" hidden="1">{"'Break down'!$A$4"}</definedName>
    <definedName name="ELEE" localSheetId="0" hidden="1">{"'Break down'!$A$4"}</definedName>
    <definedName name="ELEE" localSheetId="5" hidden="1">{"'Break down'!$A$4"}</definedName>
    <definedName name="ELEE" hidden="1">{"'Break down'!$A$4"}</definedName>
    <definedName name="elie" hidden="1">[33]Occ!#REF!</definedName>
    <definedName name="ELLEN1" localSheetId="5" hidden="1">{#N/A,#N/A,FALSE,"CCTV"}</definedName>
    <definedName name="ELLEN1" hidden="1">{#N/A,#N/A,FALSE,"CCTV"}</definedName>
    <definedName name="ELLEN10" localSheetId="5" hidden="1">{#N/A,#N/A,FALSE,"CCTV"}</definedName>
    <definedName name="ELLEN10" hidden="1">{#N/A,#N/A,FALSE,"CCTV"}</definedName>
    <definedName name="ELLEN11" localSheetId="5" hidden="1">{#N/A,#N/A,FALSE,"CCTV"}</definedName>
    <definedName name="ELLEN11" hidden="1">{#N/A,#N/A,FALSE,"CCTV"}</definedName>
    <definedName name="ELLEN12" localSheetId="5" hidden="1">{#N/A,#N/A,FALSE,"CCTV"}</definedName>
    <definedName name="ELLEN12" hidden="1">{#N/A,#N/A,FALSE,"CCTV"}</definedName>
    <definedName name="ELLEN13" localSheetId="5" hidden="1">{#N/A,#N/A,FALSE,"CCTV"}</definedName>
    <definedName name="ELLEN13" hidden="1">{#N/A,#N/A,FALSE,"CCTV"}</definedName>
    <definedName name="ELLEN14" localSheetId="5" hidden="1">{#N/A,#N/A,FALSE,"CCTV"}</definedName>
    <definedName name="ELLEN14" hidden="1">{#N/A,#N/A,FALSE,"CCTV"}</definedName>
    <definedName name="ELLEN15" localSheetId="5" hidden="1">{#N/A,#N/A,FALSE,"CCTV"}</definedName>
    <definedName name="ELLEN15" hidden="1">{#N/A,#N/A,FALSE,"CCTV"}</definedName>
    <definedName name="ELLEN16" localSheetId="5" hidden="1">{#N/A,#N/A,FALSE,"CCTV"}</definedName>
    <definedName name="ELLEN16" hidden="1">{#N/A,#N/A,FALSE,"CCTV"}</definedName>
    <definedName name="ELLEN17" localSheetId="5" hidden="1">{#N/A,#N/A,FALSE,"CCTV"}</definedName>
    <definedName name="ELLEN17" hidden="1">{#N/A,#N/A,FALSE,"CCTV"}</definedName>
    <definedName name="ELLEN18" localSheetId="5" hidden="1">{#N/A,#N/A,FALSE,"CCTV"}</definedName>
    <definedName name="ELLEN18" hidden="1">{#N/A,#N/A,FALSE,"CCTV"}</definedName>
    <definedName name="ELLEN19" localSheetId="5" hidden="1">{#N/A,#N/A,FALSE,"CCTV"}</definedName>
    <definedName name="ELLEN19" hidden="1">{#N/A,#N/A,FALSE,"CCTV"}</definedName>
    <definedName name="ELLEN2" localSheetId="5" hidden="1">{#N/A,#N/A,FALSE,"CCTV"}</definedName>
    <definedName name="ELLEN2" hidden="1">{#N/A,#N/A,FALSE,"CCTV"}</definedName>
    <definedName name="ELLEN3" localSheetId="5" hidden="1">{#N/A,#N/A,FALSE,"CCTV"}</definedName>
    <definedName name="ELLEN3" hidden="1">{#N/A,#N/A,FALSE,"CCTV"}</definedName>
    <definedName name="ELLEN4" localSheetId="5" hidden="1">{#N/A,#N/A,FALSE,"CCTV"}</definedName>
    <definedName name="ELLEN4" hidden="1">{#N/A,#N/A,FALSE,"CCTV"}</definedName>
    <definedName name="ELLEN5" localSheetId="5" hidden="1">{#N/A,#N/A,FALSE,"CCTV"}</definedName>
    <definedName name="ELLEN5" hidden="1">{#N/A,#N/A,FALSE,"CCTV"}</definedName>
    <definedName name="ELLEN6" localSheetId="5" hidden="1">{#N/A,#N/A,FALSE,"CCTV"}</definedName>
    <definedName name="ELLEN6" hidden="1">{#N/A,#N/A,FALSE,"CCTV"}</definedName>
    <definedName name="ELLEN7" localSheetId="5" hidden="1">{#N/A,#N/A,FALSE,"CCTV"}</definedName>
    <definedName name="ELLEN7" hidden="1">{#N/A,#N/A,FALSE,"CCTV"}</definedName>
    <definedName name="ELLEN8" localSheetId="5" hidden="1">{#N/A,#N/A,FALSE,"CCTV"}</definedName>
    <definedName name="ELLEN8" hidden="1">{#N/A,#N/A,FALSE,"CCTV"}</definedName>
    <definedName name="ELLEN9" localSheetId="5" hidden="1">{#N/A,#N/A,FALSE,"CCTV"}</definedName>
    <definedName name="ELLEN9" hidden="1">{#N/A,#N/A,FALSE,"CCTV"}</definedName>
    <definedName name="empty" localSheetId="0" hidden="1">{#N/A,#N/A,FALSE,"963YR";#N/A,#N/A,FALSE,"mkt mix";#N/A,#N/A,FALSE,"sect 5";#N/A,#N/A,FALSE,"sect 6";#N/A,#N/A,FALSE,"csh";#N/A,#N/A,FALSE,"capx";#N/A,#N/A,FALSE,"bal sheet"}</definedName>
    <definedName name="empty" localSheetId="5" hidden="1">{#N/A,#N/A,FALSE,"963YR";#N/A,#N/A,FALSE,"mkt mix";#N/A,#N/A,FALSE,"sect 5";#N/A,#N/A,FALSE,"sect 6";#N/A,#N/A,FALSE,"csh";#N/A,#N/A,FALSE,"capx";#N/A,#N/A,FALSE,"bal sheet"}</definedName>
    <definedName name="empty" hidden="1">{#N/A,#N/A,FALSE,"963YR";#N/A,#N/A,FALSE,"mkt mix";#N/A,#N/A,FALSE,"sect 5";#N/A,#N/A,FALSE,"sect 6";#N/A,#N/A,FALSE,"csh";#N/A,#N/A,FALSE,"capx";#N/A,#N/A,FALSE,"bal sheet"}</definedName>
    <definedName name="er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er" localSheetId="5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er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erer" localSheetId="5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erer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ergaghag" localSheetId="0" hidden="1">{#N/A,#N/A,TRUE,"Cover";#N/A,#N/A,TRUE,"Conts";#N/A,#N/A,TRUE,"VOS";#N/A,#N/A,TRUE,"Warrington";#N/A,#N/A,TRUE,"Widnes"}</definedName>
    <definedName name="ergaghag" localSheetId="5" hidden="1">{#N/A,#N/A,TRUE,"Cover";#N/A,#N/A,TRUE,"Conts";#N/A,#N/A,TRUE,"VOS";#N/A,#N/A,TRUE,"Warrington";#N/A,#N/A,TRUE,"Widnes"}</definedName>
    <definedName name="ergaghag" hidden="1">{#N/A,#N/A,TRUE,"Cover";#N/A,#N/A,TRUE,"Conts";#N/A,#N/A,TRUE,"VOS";#N/A,#N/A,TRUE,"Warrington";#N/A,#N/A,TRUE,"Widnes"}</definedName>
    <definedName name="ergega" localSheetId="0" hidden="1">{#N/A,#N/A,TRUE,"Cover";#N/A,#N/A,TRUE,"Conts";#N/A,#N/A,TRUE,"VOS";#N/A,#N/A,TRUE,"Warrington";#N/A,#N/A,TRUE,"Widnes"}</definedName>
    <definedName name="ergega" localSheetId="5" hidden="1">{#N/A,#N/A,TRUE,"Cover";#N/A,#N/A,TRUE,"Conts";#N/A,#N/A,TRUE,"VOS";#N/A,#N/A,TRUE,"Warrington";#N/A,#N/A,TRUE,"Widnes"}</definedName>
    <definedName name="ergega" hidden="1">{#N/A,#N/A,TRUE,"Cover";#N/A,#N/A,TRUE,"Conts";#N/A,#N/A,TRUE,"VOS";#N/A,#N/A,TRUE,"Warrington";#N/A,#N/A,TRUE,"Widnes"}</definedName>
    <definedName name="ergtaeg" localSheetId="0" hidden="1">{#N/A,#N/A,TRUE,"Cover";#N/A,#N/A,TRUE,"Conts";#N/A,#N/A,TRUE,"VOS";#N/A,#N/A,TRUE,"Warrington";#N/A,#N/A,TRUE,"Widnes"}</definedName>
    <definedName name="ergtaeg" localSheetId="5" hidden="1">{#N/A,#N/A,TRUE,"Cover";#N/A,#N/A,TRUE,"Conts";#N/A,#N/A,TRUE,"VOS";#N/A,#N/A,TRUE,"Warrington";#N/A,#N/A,TRUE,"Widnes"}</definedName>
    <definedName name="ergtaeg" hidden="1">{#N/A,#N/A,TRUE,"Cover";#N/A,#N/A,TRUE,"Conts";#N/A,#N/A,TRUE,"VOS";#N/A,#N/A,TRUE,"Warrington";#N/A,#N/A,TRUE,"Widnes"}</definedName>
    <definedName name="ERKGNRR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ERKGNRR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ERKGNRR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ErrName301948010" localSheetId="5" hidden="1">{0,0,0,0;0,0,0,0;0,0,0,0;0,0,0,0;0,0,0,0;0,0,0,0}</definedName>
    <definedName name="ErrName301948010" hidden="1">{0,0,0,0;0,0,0,0;0,0,0,0;0,0,0,0;0,0,0,0;0,0,0,0}</definedName>
    <definedName name="ersyy" localSheetId="0" hidden="1">{#N/A,#N/A,TRUE,"Cover";#N/A,#N/A,TRUE,"Conts";#N/A,#N/A,TRUE,"VOS";#N/A,#N/A,TRUE,"Warrington";#N/A,#N/A,TRUE,"Widnes"}</definedName>
    <definedName name="ersyy" localSheetId="5" hidden="1">{#N/A,#N/A,TRUE,"Cover";#N/A,#N/A,TRUE,"Conts";#N/A,#N/A,TRUE,"VOS";#N/A,#N/A,TRUE,"Warrington";#N/A,#N/A,TRUE,"Widnes"}</definedName>
    <definedName name="ersyy" hidden="1">{#N/A,#N/A,TRUE,"Cover";#N/A,#N/A,TRUE,"Conts";#N/A,#N/A,TRUE,"VOS";#N/A,#N/A,TRUE,"Warrington";#N/A,#N/A,TRUE,"Widnes"}</definedName>
    <definedName name="erter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erter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erter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ertertyry" localSheetId="0" hidden="1">{#N/A,#N/A,TRUE,"Cover";#N/A,#N/A,TRUE,"Conts";#N/A,#N/A,TRUE,"VOS";#N/A,#N/A,TRUE,"Warrington";#N/A,#N/A,TRUE,"Widnes"}</definedName>
    <definedName name="ertertyry" localSheetId="5" hidden="1">{#N/A,#N/A,TRUE,"Cover";#N/A,#N/A,TRUE,"Conts";#N/A,#N/A,TRUE,"VOS";#N/A,#N/A,TRUE,"Warrington";#N/A,#N/A,TRUE,"Widnes"}</definedName>
    <definedName name="ertertyry" hidden="1">{#N/A,#N/A,TRUE,"Cover";#N/A,#N/A,TRUE,"Conts";#N/A,#N/A,TRUE,"VOS";#N/A,#N/A,TRUE,"Warrington";#N/A,#N/A,TRUE,"Widnes"}</definedName>
    <definedName name="erterydrutru" localSheetId="0" hidden="1">{#N/A,#N/A,TRUE,"Cover";#N/A,#N/A,TRUE,"Conts";#N/A,#N/A,TRUE,"VOS";#N/A,#N/A,TRUE,"Warrington";#N/A,#N/A,TRUE,"Widnes"}</definedName>
    <definedName name="erterydrutru" localSheetId="5" hidden="1">{#N/A,#N/A,TRUE,"Cover";#N/A,#N/A,TRUE,"Conts";#N/A,#N/A,TRUE,"VOS";#N/A,#N/A,TRUE,"Warrington";#N/A,#N/A,TRUE,"Widnes"}</definedName>
    <definedName name="erterydrutru" hidden="1">{#N/A,#N/A,TRUE,"Cover";#N/A,#N/A,TRUE,"Conts";#N/A,#N/A,TRUE,"VOS";#N/A,#N/A,TRUE,"Warrington";#N/A,#N/A,TRUE,"Widnes"}</definedName>
    <definedName name="erteysry" localSheetId="0" hidden="1">{#N/A,#N/A,TRUE,"Cover";#N/A,#N/A,TRUE,"Conts";#N/A,#N/A,TRUE,"VOS";#N/A,#N/A,TRUE,"Warrington";#N/A,#N/A,TRUE,"Widnes"}</definedName>
    <definedName name="erteysry" localSheetId="5" hidden="1">{#N/A,#N/A,TRUE,"Cover";#N/A,#N/A,TRUE,"Conts";#N/A,#N/A,TRUE,"VOS";#N/A,#N/A,TRUE,"Warrington";#N/A,#N/A,TRUE,"Widnes"}</definedName>
    <definedName name="erteysry" hidden="1">{#N/A,#N/A,TRUE,"Cover";#N/A,#N/A,TRUE,"Conts";#N/A,#N/A,TRUE,"VOS";#N/A,#N/A,TRUE,"Warrington";#N/A,#N/A,TRUE,"Widnes"}</definedName>
    <definedName name="erwewr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erwewr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erwewr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eryr" localSheetId="0" hidden="1">{#N/A,#N/A,TRUE,"Cover";#N/A,#N/A,TRUE,"Conts";#N/A,#N/A,TRUE,"VOS";#N/A,#N/A,TRUE,"Warrington";#N/A,#N/A,TRUE,"Widnes"}</definedName>
    <definedName name="eryr" localSheetId="5" hidden="1">{#N/A,#N/A,TRUE,"Cover";#N/A,#N/A,TRUE,"Conts";#N/A,#N/A,TRUE,"VOS";#N/A,#N/A,TRUE,"Warrington";#N/A,#N/A,TRUE,"Widnes"}</definedName>
    <definedName name="eryr" hidden="1">{#N/A,#N/A,TRUE,"Cover";#N/A,#N/A,TRUE,"Conts";#N/A,#N/A,TRUE,"VOS";#N/A,#N/A,TRUE,"Warrington";#N/A,#N/A,TRUE,"Widnes"}</definedName>
    <definedName name="eryrte" localSheetId="0" hidden="1">{#N/A,#N/A,FALSE,"속도"}</definedName>
    <definedName name="eryrte" localSheetId="5" hidden="1">{#N/A,#N/A,FALSE,"속도"}</definedName>
    <definedName name="eryrte" hidden="1">{#N/A,#N/A,FALSE,"속도"}</definedName>
    <definedName name="eryrutru" localSheetId="0" hidden="1">{#N/A,#N/A,TRUE,"Cover";#N/A,#N/A,TRUE,"Conts";#N/A,#N/A,TRUE,"VOS";#N/A,#N/A,TRUE,"Warrington";#N/A,#N/A,TRUE,"Widnes"}</definedName>
    <definedName name="eryrutru" localSheetId="5" hidden="1">{#N/A,#N/A,TRUE,"Cover";#N/A,#N/A,TRUE,"Conts";#N/A,#N/A,TRUE,"VOS";#N/A,#N/A,TRUE,"Warrington";#N/A,#N/A,TRUE,"Widnes"}</definedName>
    <definedName name="eryrutru" hidden="1">{#N/A,#N/A,TRUE,"Cover";#N/A,#N/A,TRUE,"Conts";#N/A,#N/A,TRUE,"VOS";#N/A,#N/A,TRUE,"Warrington";#N/A,#N/A,TRUE,"Widnes"}</definedName>
    <definedName name="erytrh" localSheetId="0" hidden="1">{#N/A,#N/A,TRUE,"Cover";#N/A,#N/A,TRUE,"Conts";#N/A,#N/A,TRUE,"VOS";#N/A,#N/A,TRUE,"Warrington";#N/A,#N/A,TRUE,"Widnes"}</definedName>
    <definedName name="erytrh" localSheetId="5" hidden="1">{#N/A,#N/A,TRUE,"Cover";#N/A,#N/A,TRUE,"Conts";#N/A,#N/A,TRUE,"VOS";#N/A,#N/A,TRUE,"Warrington";#N/A,#N/A,TRUE,"Widnes"}</definedName>
    <definedName name="erytrh" hidden="1">{#N/A,#N/A,TRUE,"Cover";#N/A,#N/A,TRUE,"Conts";#N/A,#N/A,TRUE,"VOS";#N/A,#N/A,TRUE,"Warrington";#N/A,#N/A,TRUE,"Widnes"}</definedName>
    <definedName name="erytuui" localSheetId="0" hidden="1">{#N/A,#N/A,TRUE,"Cover";#N/A,#N/A,TRUE,"Conts";#N/A,#N/A,TRUE,"VOS";#N/A,#N/A,TRUE,"Warrington";#N/A,#N/A,TRUE,"Widnes"}</definedName>
    <definedName name="erytuui" localSheetId="5" hidden="1">{#N/A,#N/A,TRUE,"Cover";#N/A,#N/A,TRUE,"Conts";#N/A,#N/A,TRUE,"VOS";#N/A,#N/A,TRUE,"Warrington";#N/A,#N/A,TRUE,"Widnes"}</definedName>
    <definedName name="erytuui" hidden="1">{#N/A,#N/A,TRUE,"Cover";#N/A,#N/A,TRUE,"Conts";#N/A,#N/A,TRUE,"VOS";#N/A,#N/A,TRUE,"Warrington";#N/A,#N/A,TRUE,"Widnes"}</definedName>
    <definedName name="erywwwgyy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erywwwgyy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erywwwgyy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eryytrysy" localSheetId="0" hidden="1">{#N/A,#N/A,TRUE,"Cover";#N/A,#N/A,TRUE,"Conts";#N/A,#N/A,TRUE,"VOS";#N/A,#N/A,TRUE,"Warrington";#N/A,#N/A,TRUE,"Widnes"}</definedName>
    <definedName name="eryytrysy" localSheetId="5" hidden="1">{#N/A,#N/A,TRUE,"Cover";#N/A,#N/A,TRUE,"Conts";#N/A,#N/A,TRUE,"VOS";#N/A,#N/A,TRUE,"Warrington";#N/A,#N/A,TRUE,"Widnes"}</definedName>
    <definedName name="eryytrysy" hidden="1">{#N/A,#N/A,TRUE,"Cover";#N/A,#N/A,TRUE,"Conts";#N/A,#N/A,TRUE,"VOS";#N/A,#N/A,TRUE,"Warrington";#N/A,#N/A,TRUE,"Widnes"}</definedName>
    <definedName name="ES" localSheetId="0" hidden="1">{#N/A,#N/A,FALSE,"Organisation Chart"}</definedName>
    <definedName name="ES" localSheetId="5" hidden="1">{#N/A,#N/A,FALSE,"Organisation Chart"}</definedName>
    <definedName name="ES" hidden="1">{#N/A,#N/A,FALSE,"Organisation Chart"}</definedName>
    <definedName name="estetystry" localSheetId="0" hidden="1">{#N/A,#N/A,TRUE,"Cover";#N/A,#N/A,TRUE,"Conts";#N/A,#N/A,TRUE,"VOS";#N/A,#N/A,TRUE,"Warrington";#N/A,#N/A,TRUE,"Widnes"}</definedName>
    <definedName name="estetystry" localSheetId="5" hidden="1">{#N/A,#N/A,TRUE,"Cover";#N/A,#N/A,TRUE,"Conts";#N/A,#N/A,TRUE,"VOS";#N/A,#N/A,TRUE,"Warrington";#N/A,#N/A,TRUE,"Widnes"}</definedName>
    <definedName name="estetystry" hidden="1">{#N/A,#N/A,TRUE,"Cover";#N/A,#N/A,TRUE,"Conts";#N/A,#N/A,TRUE,"VOS";#N/A,#N/A,TRUE,"Warrington";#N/A,#N/A,TRUE,"Widnes"}</definedName>
    <definedName name="estimateb" localSheetId="0" hidden="1">{#N/A,#N/A,TRUE,"Cover";#N/A,#N/A,TRUE,"Conts";#N/A,#N/A,TRUE,"VOS";#N/A,#N/A,TRUE,"Warrington";#N/A,#N/A,TRUE,"Widnes"}</definedName>
    <definedName name="estimateb" localSheetId="5" hidden="1">{#N/A,#N/A,TRUE,"Cover";#N/A,#N/A,TRUE,"Conts";#N/A,#N/A,TRUE,"VOS";#N/A,#N/A,TRUE,"Warrington";#N/A,#N/A,TRUE,"Widnes"}</definedName>
    <definedName name="estimateb" hidden="1">{#N/A,#N/A,TRUE,"Cover";#N/A,#N/A,TRUE,"Conts";#N/A,#N/A,TRUE,"VOS";#N/A,#N/A,TRUE,"Warrington";#N/A,#N/A,TRUE,"Widnes"}</definedName>
    <definedName name="etertyr" localSheetId="0" hidden="1">{#N/A,#N/A,TRUE,"Cover";#N/A,#N/A,TRUE,"Conts";#N/A,#N/A,TRUE,"VOS";#N/A,#N/A,TRUE,"Warrington";#N/A,#N/A,TRUE,"Widnes"}</definedName>
    <definedName name="etertyr" localSheetId="5" hidden="1">{#N/A,#N/A,TRUE,"Cover";#N/A,#N/A,TRUE,"Conts";#N/A,#N/A,TRUE,"VOS";#N/A,#N/A,TRUE,"Warrington";#N/A,#N/A,TRUE,"Widnes"}</definedName>
    <definedName name="etertyr" hidden="1">{#N/A,#N/A,TRUE,"Cover";#N/A,#N/A,TRUE,"Conts";#N/A,#N/A,TRUE,"VOS";#N/A,#N/A,TRUE,"Warrington";#N/A,#N/A,TRUE,"Widnes"}</definedName>
    <definedName name="etetert" localSheetId="0" hidden="1">{#N/A,#N/A,TRUE,"Cover";#N/A,#N/A,TRUE,"Conts";#N/A,#N/A,TRUE,"VOS";#N/A,#N/A,TRUE,"Warrington";#N/A,#N/A,TRUE,"Widnes"}</definedName>
    <definedName name="etetert" localSheetId="5" hidden="1">{#N/A,#N/A,TRUE,"Cover";#N/A,#N/A,TRUE,"Conts";#N/A,#N/A,TRUE,"VOS";#N/A,#N/A,TRUE,"Warrington";#N/A,#N/A,TRUE,"Widnes"}</definedName>
    <definedName name="etetert" hidden="1">{#N/A,#N/A,TRUE,"Cover";#N/A,#N/A,TRUE,"Conts";#N/A,#N/A,TRUE,"VOS";#N/A,#N/A,TRUE,"Warrington";#N/A,#N/A,TRUE,"Widnes"}</definedName>
    <definedName name="etgewt" localSheetId="0" hidden="1">{#N/A,#N/A,FALSE,"CAM-G7";#N/A,#N/A,FALSE,"SPL";#N/A,#N/A,FALSE,"butt-in G7";#N/A,#N/A,FALSE,"dia-in G7";#N/A,#N/A,FALSE,"추가-STA G7"}</definedName>
    <definedName name="etgewt" localSheetId="5" hidden="1">{#N/A,#N/A,FALSE,"CAM-G7";#N/A,#N/A,FALSE,"SPL";#N/A,#N/A,FALSE,"butt-in G7";#N/A,#N/A,FALSE,"dia-in G7";#N/A,#N/A,FALSE,"추가-STA G7"}</definedName>
    <definedName name="etgewt" hidden="1">{#N/A,#N/A,FALSE,"CAM-G7";#N/A,#N/A,FALSE,"SPL";#N/A,#N/A,FALSE,"butt-in G7";#N/A,#N/A,FALSE,"dia-in G7";#N/A,#N/A,FALSE,"추가-STA G7"}</definedName>
    <definedName name="eth" hidden="1">[6]FitOutConfCentre!#REF!</definedName>
    <definedName name="etr6str7tuiuo" localSheetId="0" hidden="1">{#N/A,#N/A,TRUE,"Cover";#N/A,#N/A,TRUE,"Conts";#N/A,#N/A,TRUE,"VOS";#N/A,#N/A,TRUE,"Warrington";#N/A,#N/A,TRUE,"Widnes"}</definedName>
    <definedName name="etr6str7tuiuo" localSheetId="5" hidden="1">{#N/A,#N/A,TRUE,"Cover";#N/A,#N/A,TRUE,"Conts";#N/A,#N/A,TRUE,"VOS";#N/A,#N/A,TRUE,"Warrington";#N/A,#N/A,TRUE,"Widnes"}</definedName>
    <definedName name="etr6str7tuiuo" hidden="1">{#N/A,#N/A,TRUE,"Cover";#N/A,#N/A,TRUE,"Conts";#N/A,#N/A,TRUE,"VOS";#N/A,#N/A,TRUE,"Warrington";#N/A,#N/A,TRUE,"Widnes"}</definedName>
    <definedName name="etretyer" localSheetId="0" hidden="1">{#N/A,#N/A,TRUE,"Cover";#N/A,#N/A,TRUE,"Conts";#N/A,#N/A,TRUE,"VOS";#N/A,#N/A,TRUE,"Warrington";#N/A,#N/A,TRUE,"Widnes"}</definedName>
    <definedName name="etretyer" localSheetId="5" hidden="1">{#N/A,#N/A,TRUE,"Cover";#N/A,#N/A,TRUE,"Conts";#N/A,#N/A,TRUE,"VOS";#N/A,#N/A,TRUE,"Warrington";#N/A,#N/A,TRUE,"Widnes"}</definedName>
    <definedName name="etretyer" hidden="1">{#N/A,#N/A,TRUE,"Cover";#N/A,#N/A,TRUE,"Conts";#N/A,#N/A,TRUE,"VOS";#N/A,#N/A,TRUE,"Warrington";#N/A,#N/A,TRUE,"Widnes"}</definedName>
    <definedName name="etrytwe" localSheetId="0" hidden="1">{#N/A,#N/A,FALSE,"CAM-G7";#N/A,#N/A,FALSE,"SPL";#N/A,#N/A,FALSE,"butt-in G7";#N/A,#N/A,FALSE,"dia-in G7";#N/A,#N/A,FALSE,"추가-STA G7"}</definedName>
    <definedName name="etrytwe" localSheetId="5" hidden="1">{#N/A,#N/A,FALSE,"CAM-G7";#N/A,#N/A,FALSE,"SPL";#N/A,#N/A,FALSE,"butt-in G7";#N/A,#N/A,FALSE,"dia-in G7";#N/A,#N/A,FALSE,"추가-STA G7"}</definedName>
    <definedName name="etrytwe" hidden="1">{#N/A,#N/A,FALSE,"CAM-G7";#N/A,#N/A,FALSE,"SPL";#N/A,#N/A,FALSE,"butt-in G7";#N/A,#N/A,FALSE,"dia-in G7";#N/A,#N/A,FALSE,"추가-STA G7"}</definedName>
    <definedName name="etwrtwt" localSheetId="0" hidden="1">{#N/A,#N/A,FALSE,"물량산출"}</definedName>
    <definedName name="etwrtwt" localSheetId="5" hidden="1">{#N/A,#N/A,FALSE,"물량산출"}</definedName>
    <definedName name="etwrtwt" hidden="1">{#N/A,#N/A,FALSE,"물량산출"}</definedName>
    <definedName name="etyegf" localSheetId="0" hidden="1">{#N/A,#N/A,TRUE,"Cover";#N/A,#N/A,TRUE,"Conts";#N/A,#N/A,TRUE,"VOS";#N/A,#N/A,TRUE,"Warrington";#N/A,#N/A,TRUE,"Widnes"}</definedName>
    <definedName name="etyegf" localSheetId="5" hidden="1">{#N/A,#N/A,TRUE,"Cover";#N/A,#N/A,TRUE,"Conts";#N/A,#N/A,TRUE,"VOS";#N/A,#N/A,TRUE,"Warrington";#N/A,#N/A,TRUE,"Widnes"}</definedName>
    <definedName name="etyegf" hidden="1">{#N/A,#N/A,TRUE,"Cover";#N/A,#N/A,TRUE,"Conts";#N/A,#N/A,TRUE,"VOS";#N/A,#N/A,TRUE,"Warrington";#N/A,#N/A,TRUE,"Widnes"}</definedName>
    <definedName name="etyytr" localSheetId="0" hidden="1">{#N/A,#N/A,TRUE,"Cover";#N/A,#N/A,TRUE,"Conts";#N/A,#N/A,TRUE,"VOS";#N/A,#N/A,TRUE,"Warrington";#N/A,#N/A,TRUE,"Widnes"}</definedName>
    <definedName name="etyytr" localSheetId="5" hidden="1">{#N/A,#N/A,TRUE,"Cover";#N/A,#N/A,TRUE,"Conts";#N/A,#N/A,TRUE,"VOS";#N/A,#N/A,TRUE,"Warrington";#N/A,#N/A,TRUE,"Widnes"}</definedName>
    <definedName name="etyytr" hidden="1">{#N/A,#N/A,TRUE,"Cover";#N/A,#N/A,TRUE,"Conts";#N/A,#N/A,TRUE,"VOS";#N/A,#N/A,TRUE,"Warrington";#N/A,#N/A,TRUE,"Widnes"}</definedName>
    <definedName name="EV__EVCOM_OPTIONS__" hidden="1">8</definedName>
    <definedName name="EV__EXPOPTIONS__" hidden="1">0</definedName>
    <definedName name="EV__LASTREFTIME__" hidden="1">39461.3743287037</definedName>
    <definedName name="EV__MAXEXPCOLS__" hidden="1">100</definedName>
    <definedName name="EV__MAXEXPROWS__" hidden="1">1000</definedName>
    <definedName name="EV__MEMORYCVW__" hidden="1">0</definedName>
    <definedName name="EV__WBEVMODE__" hidden="1">0</definedName>
    <definedName name="EV__WBREFOPTIONS__" hidden="1">134217783</definedName>
    <definedName name="EV__WBVERSION__" hidden="1">0</definedName>
    <definedName name="ewateryryxyz" localSheetId="5" hidden="1">{#N/A,#N/A,TRUE,"Cover";#N/A,#N/A,TRUE,"Conts";#N/A,#N/A,TRUE,"VOS";#N/A,#N/A,TRUE,"Warrington";#N/A,#N/A,TRUE,"Widnes"}</definedName>
    <definedName name="ewateryryxyz" hidden="1">{#N/A,#N/A,TRUE,"Cover";#N/A,#N/A,TRUE,"Conts";#N/A,#N/A,TRUE,"VOS";#N/A,#N/A,TRUE,"Warrington";#N/A,#N/A,TRUE,"Widnes"}</definedName>
    <definedName name="ewdsd" localSheetId="5" hidden="1">{"'Break down'!$A$4"}</definedName>
    <definedName name="ewdsd" hidden="1">{"'Break down'!$A$4"}</definedName>
    <definedName name="ewe" hidden="1">#REF!</definedName>
    <definedName name="ewrewrwer" hidden="1">#REF!</definedName>
    <definedName name="ewt" localSheetId="0" hidden="1">{#N/A,#N/A,TRUE,"Cover";#N/A,#N/A,TRUE,"Conts";#N/A,#N/A,TRUE,"VOS";#N/A,#N/A,TRUE,"Warrington";#N/A,#N/A,TRUE,"Widnes"}</definedName>
    <definedName name="ewt" localSheetId="5" hidden="1">{#N/A,#N/A,TRUE,"Cover";#N/A,#N/A,TRUE,"Conts";#N/A,#N/A,TRUE,"VOS";#N/A,#N/A,TRUE,"Warrington";#N/A,#N/A,TRUE,"Widnes"}</definedName>
    <definedName name="ewt" hidden="1">{#N/A,#N/A,TRUE,"Cover";#N/A,#N/A,TRUE,"Conts";#N/A,#N/A,TRUE,"VOS";#N/A,#N/A,TRUE,"Warrington";#N/A,#N/A,TRUE,"Widnes"}</definedName>
    <definedName name="ewtateryry" localSheetId="0" hidden="1">{#N/A,#N/A,TRUE,"Cover";#N/A,#N/A,TRUE,"Conts";#N/A,#N/A,TRUE,"VOS";#N/A,#N/A,TRUE,"Warrington";#N/A,#N/A,TRUE,"Widnes"}</definedName>
    <definedName name="ewtateryry" localSheetId="5" hidden="1">{#N/A,#N/A,TRUE,"Cover";#N/A,#N/A,TRUE,"Conts";#N/A,#N/A,TRUE,"VOS";#N/A,#N/A,TRUE,"Warrington";#N/A,#N/A,TRUE,"Widnes"}</definedName>
    <definedName name="ewtateryry" hidden="1">{#N/A,#N/A,TRUE,"Cover";#N/A,#N/A,TRUE,"Conts";#N/A,#N/A,TRUE,"VOS";#N/A,#N/A,TRUE,"Warrington";#N/A,#N/A,TRUE,"Widnes"}</definedName>
    <definedName name="ewtewtew" localSheetId="0" hidden="1">{#N/A,#N/A,FALSE,"CAM-G7";#N/A,#N/A,FALSE,"SPL";#N/A,#N/A,FALSE,"butt-in G7";#N/A,#N/A,FALSE,"dia-in G7";#N/A,#N/A,FALSE,"추가-STA G7"}</definedName>
    <definedName name="ewtewtew" localSheetId="5" hidden="1">{#N/A,#N/A,FALSE,"CAM-G7";#N/A,#N/A,FALSE,"SPL";#N/A,#N/A,FALSE,"butt-in G7";#N/A,#N/A,FALSE,"dia-in G7";#N/A,#N/A,FALSE,"추가-STA G7"}</definedName>
    <definedName name="ewtewtew" hidden="1">{#N/A,#N/A,FALSE,"CAM-G7";#N/A,#N/A,FALSE,"SPL";#N/A,#N/A,FALSE,"butt-in G7";#N/A,#N/A,FALSE,"dia-in G7";#N/A,#N/A,FALSE,"추가-STA G7"}</definedName>
    <definedName name="ewtw453wt" localSheetId="0" hidden="1">{#N/A,#N/A,FALSE,"토공2"}</definedName>
    <definedName name="ewtw453wt" localSheetId="5" hidden="1">{#N/A,#N/A,FALSE,"토공2"}</definedName>
    <definedName name="ewtw453wt" hidden="1">{#N/A,#N/A,FALSE,"토공2"}</definedName>
    <definedName name="eyt" localSheetId="5" hidden="1">{"'Break down'!$A$4"}</definedName>
    <definedName name="eyt" hidden="1">{"'Break down'!$A$4"}</definedName>
    <definedName name="eytryerety" localSheetId="0" hidden="1">{#N/A,#N/A,FALSE,"배수2"}</definedName>
    <definedName name="eytryerety" localSheetId="5" hidden="1">{#N/A,#N/A,FALSE,"배수2"}</definedName>
    <definedName name="eytryerety" hidden="1">{#N/A,#N/A,FALSE,"배수2"}</definedName>
    <definedName name="eyy" localSheetId="0" hidden="1">{#N/A,#N/A,TRUE,"Cover";#N/A,#N/A,TRUE,"Conts";#N/A,#N/A,TRUE,"VOS";#N/A,#N/A,TRUE,"Warrington";#N/A,#N/A,TRUE,"Widnes"}</definedName>
    <definedName name="eyy" localSheetId="5" hidden="1">{#N/A,#N/A,TRUE,"Cover";#N/A,#N/A,TRUE,"Conts";#N/A,#N/A,TRUE,"VOS";#N/A,#N/A,TRUE,"Warrington";#N/A,#N/A,TRUE,"Widnes"}</definedName>
    <definedName name="eyy" hidden="1">{#N/A,#N/A,TRUE,"Cover";#N/A,#N/A,TRUE,"Conts";#N/A,#N/A,TRUE,"VOS";#N/A,#N/A,TRUE,"Warrington";#N/A,#N/A,TRUE,"Widnes"}</definedName>
    <definedName name="f" localSheetId="0" hidden="1">#REF!</definedName>
    <definedName name="fasfsdfsdfasdfsdfsd" localSheetId="5" hidden="1">{#N/A,#N/A,TRUE,"Basic";#N/A,#N/A,TRUE,"EXT-TABLE";#N/A,#N/A,TRUE,"STEEL";#N/A,#N/A,TRUE,"INT-Table";#N/A,#N/A,TRUE,"STEEL";#N/A,#N/A,TRUE,"Door"}</definedName>
    <definedName name="fasfsdfsdfasdfsdfsd" hidden="1">{#N/A,#N/A,TRUE,"Basic";#N/A,#N/A,TRUE,"EXT-TABLE";#N/A,#N/A,TRUE,"STEEL";#N/A,#N/A,TRUE,"INT-Table";#N/A,#N/A,TRUE,"STEEL";#N/A,#N/A,TRUE,"Door"}</definedName>
    <definedName name="fbdkfd" hidden="1">#REF!</definedName>
    <definedName name="FCode" hidden="1">#REF!</definedName>
    <definedName name="FDDH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DDH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DD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dfcdef" hidden="1">#REF!</definedName>
    <definedName name="fdfddf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dfddf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dfddf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dff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dff" localSheetId="5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dff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dfsdfgasgasfgas" hidden="1">#REF!</definedName>
    <definedName name="fdgdgg" hidden="1">#REF!</definedName>
    <definedName name="fdghdfhfg" hidden="1">#REF!</definedName>
    <definedName name="fdghdfhg" localSheetId="0" hidden="1">{#N/A,#N/A,FALSE,"2~8번"}</definedName>
    <definedName name="fdghdfhg" localSheetId="5" hidden="1">{#N/A,#N/A,FALSE,"2~8번"}</definedName>
    <definedName name="fdghdfhg" hidden="1">{#N/A,#N/A,FALSE,"2~8번"}</definedName>
    <definedName name="fdhdfh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dhdfh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dhdf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dhdh" localSheetId="0" hidden="1">{#N/A,#N/A,FALSE,"갑지";#N/A,#N/A,FALSE,"개요";#N/A,#N/A,FALSE,"비목별";#N/A,#N/A,FALSE,"건물별";#N/A,#N/A,FALSE,"기구표";#N/A,#N/A,FALSE,"직원투입"}</definedName>
    <definedName name="fdhdh" localSheetId="5" hidden="1">{#N/A,#N/A,FALSE,"갑지";#N/A,#N/A,FALSE,"개요";#N/A,#N/A,FALSE,"비목별";#N/A,#N/A,FALSE,"건물별";#N/A,#N/A,FALSE,"기구표";#N/A,#N/A,FALSE,"직원투입"}</definedName>
    <definedName name="fdhdh" hidden="1">{#N/A,#N/A,FALSE,"갑지";#N/A,#N/A,FALSE,"개요";#N/A,#N/A,FALSE,"비목별";#N/A,#N/A,FALSE,"건물별";#N/A,#N/A,FALSE,"기구표";#N/A,#N/A,FALSE,"직원투입"}</definedName>
    <definedName name="fdhfdh" localSheetId="0" hidden="1">{#N/A,#N/A,FALSE,"운반시간"}</definedName>
    <definedName name="fdhfdh" localSheetId="5" hidden="1">{#N/A,#N/A,FALSE,"운반시간"}</definedName>
    <definedName name="fdhfdh" hidden="1">{#N/A,#N/A,FALSE,"운반시간"}</definedName>
    <definedName name="fdhghdfh" localSheetId="0" hidden="1">{#N/A,#N/A,FALSE,"물량산출"}</definedName>
    <definedName name="fdhghdfh" localSheetId="5" hidden="1">{#N/A,#N/A,FALSE,"물량산출"}</definedName>
    <definedName name="fdhghdfh" hidden="1">{#N/A,#N/A,FALSE,"물량산출"}</definedName>
    <definedName name="FDR" hidden="1">#REF!</definedName>
    <definedName name="FDSA" localSheetId="0" hidden="1">{#N/A,#N/A,FALSE,"물량산출"}</definedName>
    <definedName name="FDSA" localSheetId="5" hidden="1">{#N/A,#N/A,FALSE,"물량산출"}</definedName>
    <definedName name="FDSA" hidden="1">{#N/A,#N/A,FALSE,"물량산출"}</definedName>
    <definedName name="fdsfsd" localSheetId="0" hidden="1">{#N/A,#N/A,FALSE,"갑지";#N/A,#N/A,FALSE,"개요";#N/A,#N/A,FALSE,"비목별";#N/A,#N/A,FALSE,"건물별";#N/A,#N/A,FALSE,"기구표";#N/A,#N/A,FALSE,"직원투입"}</definedName>
    <definedName name="fdsfsd" localSheetId="5" hidden="1">{#N/A,#N/A,FALSE,"갑지";#N/A,#N/A,FALSE,"개요";#N/A,#N/A,FALSE,"비목별";#N/A,#N/A,FALSE,"건물별";#N/A,#N/A,FALSE,"기구표";#N/A,#N/A,FALSE,"직원투입"}</definedName>
    <definedName name="fdsfsd" hidden="1">{#N/A,#N/A,FALSE,"갑지";#N/A,#N/A,FALSE,"개요";#N/A,#N/A,FALSE,"비목별";#N/A,#N/A,FALSE,"건물별";#N/A,#N/A,FALSE,"기구표";#N/A,#N/A,FALSE,"직원투입"}</definedName>
    <definedName name="fdsgfdsfd" hidden="1">#REF!</definedName>
    <definedName name="fedr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edr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edr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ees.1" localSheetId="0" hidden="1">{#N/A,#N/A,TRUE,"Cover";#N/A,#N/A,TRUE,"Conts";#N/A,#N/A,TRUE,"VOS";#N/A,#N/A,TRUE,"Warrington";#N/A,#N/A,TRUE,"Widnes"}</definedName>
    <definedName name="Fees.1" localSheetId="5" hidden="1">{#N/A,#N/A,TRUE,"Cover";#N/A,#N/A,TRUE,"Conts";#N/A,#N/A,TRUE,"VOS";#N/A,#N/A,TRUE,"Warrington";#N/A,#N/A,TRUE,"Widnes"}</definedName>
    <definedName name="Fees.1" hidden="1">{#N/A,#N/A,TRUE,"Cover";#N/A,#N/A,TRUE,"Conts";#N/A,#N/A,TRUE,"VOS";#N/A,#N/A,TRUE,"Warrington";#N/A,#N/A,TRUE,"Widnes"}</definedName>
    <definedName name="fefwe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efwe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efwe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ew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ew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ew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ewf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ewf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ew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ff" localSheetId="0" hidden="1">{#N/A,#N/A,TRUE,"Summary";"AnnualRentRoll",#N/A,TRUE,"RentRoll";#N/A,#N/A,TRUE,"ExitStratigy";#N/A,#N/A,TRUE,"OperatingAssumptions"}</definedName>
    <definedName name="fff" localSheetId="5" hidden="1">{#N/A,#N/A,TRUE,"Summary";"AnnualRentRoll",#N/A,TRUE,"RentRoll";#N/A,#N/A,TRUE,"ExitStratigy";#N/A,#N/A,TRUE,"OperatingAssumptions"}</definedName>
    <definedName name="fff" hidden="1">{#N/A,#N/A,TRUE,"Summary";"AnnualRentRoll",#N/A,TRUE,"RentRoll";#N/A,#N/A,TRUE,"ExitStratigy";#N/A,#N/A,TRUE,"OperatingAssumptions"}</definedName>
    <definedName name="Fffef" localSheetId="0" hidden="1">{#N/A,#N/A,FALSE,"MARCH"}</definedName>
    <definedName name="Fffef" localSheetId="5" hidden="1">{#N/A,#N/A,FALSE,"MARCH"}</definedName>
    <definedName name="Fffef" hidden="1">{#N/A,#N/A,FALSE,"MARCH"}</definedName>
    <definedName name="fFFF" localSheetId="0" hidden="1">{#N/A,#N/A,FALSE,"MARCH"}</definedName>
    <definedName name="fFFF" localSheetId="5" hidden="1">{#N/A,#N/A,FALSE,"MARCH"}</definedName>
    <definedName name="fFFF" hidden="1">{#N/A,#N/A,FALSE,"MARCH"}</definedName>
    <definedName name="fffff" hidden="1">#REF!</definedName>
    <definedName name="fffffff" hidden="1">#REF!</definedName>
    <definedName name="fffuu" localSheetId="0" hidden="1">{"'Break down'!$A$4"}</definedName>
    <definedName name="fffuu" localSheetId="5" hidden="1">{"'Break down'!$A$4"}</definedName>
    <definedName name="fffuu" hidden="1">{"'Break down'!$A$4"}</definedName>
    <definedName name="ffqwe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fqwe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fqwe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FRRRR" localSheetId="0" hidden="1">{#N/A,#N/A,FALSE,"Organisation Chart"}</definedName>
    <definedName name="FFRRRR" localSheetId="5" hidden="1">{#N/A,#N/A,FALSE,"Organisation Chart"}</definedName>
    <definedName name="FFRRRR" hidden="1">{#N/A,#N/A,FALSE,"Organisation Chart"}</definedName>
    <definedName name="ffsdf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fsdf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fsd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gdfg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dfg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dfg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DGB" hidden="1">#REF!</definedName>
    <definedName name="fgfdg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gfdg" localSheetId="5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gfdg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GFG" localSheetId="0" hidden="1">{#N/A,#N/A,FALSE,"CAM-G7";#N/A,#N/A,FALSE,"SPL";#N/A,#N/A,FALSE,"butt-in G7";#N/A,#N/A,FALSE,"dia-in G7";#N/A,#N/A,FALSE,"추가-STA G7"}</definedName>
    <definedName name="FGFG" localSheetId="5" hidden="1">{#N/A,#N/A,FALSE,"CAM-G7";#N/A,#N/A,FALSE,"SPL";#N/A,#N/A,FALSE,"butt-in G7";#N/A,#N/A,FALSE,"dia-in G7";#N/A,#N/A,FALSE,"추가-STA G7"}</definedName>
    <definedName name="FGFG" hidden="1">{#N/A,#N/A,FALSE,"CAM-G7";#N/A,#N/A,FALSE,"SPL";#N/A,#N/A,FALSE,"butt-in G7";#N/A,#N/A,FALSE,"dia-in G7";#N/A,#N/A,FALSE,"추가-STA G7"}</definedName>
    <definedName name="fgfgsfdg" localSheetId="0" hidden="1">{#N/A,#N/A,FALSE,"Organisation Chart"}</definedName>
    <definedName name="fgfgsfdg" localSheetId="5" hidden="1">{#N/A,#N/A,FALSE,"Organisation Chart"}</definedName>
    <definedName name="fgfgsfdg" hidden="1">{#N/A,#N/A,FALSE,"Organisation Chart"}</definedName>
    <definedName name="fgg" localSheetId="5" hidden="1">{"'장비'!$A$3:$M$12"}</definedName>
    <definedName name="fgg" hidden="1">{"'장비'!$A$3:$M$12"}</definedName>
    <definedName name="fggdfhdf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ggdfhdf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ggdfhd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gghgh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gghgh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gghg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ghdfds" hidden="1">#REF!</definedName>
    <definedName name="fghfg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fg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fg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H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H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H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hg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ghhg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ghh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ghjhgfj" localSheetId="0" hidden="1">{#N/A,#N/A,FALSE,"CAM-G7";#N/A,#N/A,FALSE,"SPL";#N/A,#N/A,FALSE,"butt-in G7";#N/A,#N/A,FALSE,"dia-in G7";#N/A,#N/A,FALSE,"추가-STA G7"}</definedName>
    <definedName name="fghjhgfj" localSheetId="5" hidden="1">{#N/A,#N/A,FALSE,"CAM-G7";#N/A,#N/A,FALSE,"SPL";#N/A,#N/A,FALSE,"butt-in G7";#N/A,#N/A,FALSE,"dia-in G7";#N/A,#N/A,FALSE,"추가-STA G7"}</definedName>
    <definedName name="fghjhgfj" hidden="1">{#N/A,#N/A,FALSE,"CAM-G7";#N/A,#N/A,FALSE,"SPL";#N/A,#N/A,FALSE,"butt-in G7";#N/A,#N/A,FALSE,"dia-in G7";#N/A,#N/A,FALSE,"추가-STA G7"}</definedName>
    <definedName name="fgjgj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gjgj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gjgj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gjjjkyg" localSheetId="0" hidden="1">{#N/A,#N/A,TRUE,"Cover";#N/A,#N/A,TRUE,"Conts";#N/A,#N/A,TRUE,"VOS";#N/A,#N/A,TRUE,"Warrington";#N/A,#N/A,TRUE,"Widnes"}</definedName>
    <definedName name="fgjjjkyg" localSheetId="5" hidden="1">{#N/A,#N/A,TRUE,"Cover";#N/A,#N/A,TRUE,"Conts";#N/A,#N/A,TRUE,"VOS";#N/A,#N/A,TRUE,"Warrington";#N/A,#N/A,TRUE,"Widnes"}</definedName>
    <definedName name="fgjjjkyg" hidden="1">{#N/A,#N/A,TRUE,"Cover";#N/A,#N/A,TRUE,"Conts";#N/A,#N/A,TRUE,"VOS";#N/A,#N/A,TRUE,"Warrington";#N/A,#N/A,TRUE,"Widnes"}</definedName>
    <definedName name="fgtt" localSheetId="5" hidden="1">{"'Sheet1'!$A$4386:$N$4591"}</definedName>
    <definedName name="fgtt" hidden="1">{"'Sheet1'!$A$4386:$N$4591"}</definedName>
    <definedName name="fhfff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fhfff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fhfff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fhgujguthi" localSheetId="0" hidden="1">{#N/A,#N/A,TRUE,"Cover";#N/A,#N/A,TRUE,"Conts";#N/A,#N/A,TRUE,"VOS";#N/A,#N/A,TRUE,"Warrington";#N/A,#N/A,TRUE,"Widnes"}</definedName>
    <definedName name="fhgujguthi" localSheetId="5" hidden="1">{#N/A,#N/A,TRUE,"Cover";#N/A,#N/A,TRUE,"Conts";#N/A,#N/A,TRUE,"VOS";#N/A,#N/A,TRUE,"Warrington";#N/A,#N/A,TRUE,"Widnes"}</definedName>
    <definedName name="fhgujguthi" hidden="1">{#N/A,#N/A,TRUE,"Cover";#N/A,#N/A,TRUE,"Conts";#N/A,#N/A,TRUE,"VOS";#N/A,#N/A,TRUE,"Warrington";#N/A,#N/A,TRUE,"Widnes"}</definedName>
    <definedName name="fhhfhg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hhfhg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hhfh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hjgfjhg" localSheetId="0" hidden="1">{#N/A,#N/A,FALSE,"CAM-G7";#N/A,#N/A,FALSE,"SPL";#N/A,#N/A,FALSE,"butt-in G7";#N/A,#N/A,FALSE,"dia-in G7";#N/A,#N/A,FALSE,"추가-STA G7"}</definedName>
    <definedName name="fhjgfjhg" localSheetId="5" hidden="1">{#N/A,#N/A,FALSE,"CAM-G7";#N/A,#N/A,FALSE,"SPL";#N/A,#N/A,FALSE,"butt-in G7";#N/A,#N/A,FALSE,"dia-in G7";#N/A,#N/A,FALSE,"추가-STA G7"}</definedName>
    <definedName name="fhjgfjhg" hidden="1">{#N/A,#N/A,FALSE,"CAM-G7";#N/A,#N/A,FALSE,"SPL";#N/A,#N/A,FALSE,"butt-in G7";#N/A,#N/A,FALSE,"dia-in G7";#N/A,#N/A,FALSE,"추가-STA G7"}</definedName>
    <definedName name="fhjsjs" localSheetId="0" hidden="1">{#N/A,#N/A,TRUE,"Cover";#N/A,#N/A,TRUE,"Conts";#N/A,#N/A,TRUE,"VOS";#N/A,#N/A,TRUE,"Warrington";#N/A,#N/A,TRUE,"Widnes"}</definedName>
    <definedName name="fhjsjs" localSheetId="5" hidden="1">{#N/A,#N/A,TRUE,"Cover";#N/A,#N/A,TRUE,"Conts";#N/A,#N/A,TRUE,"VOS";#N/A,#N/A,TRUE,"Warrington";#N/A,#N/A,TRUE,"Widnes"}</definedName>
    <definedName name="fhjsjs" hidden="1">{#N/A,#N/A,TRUE,"Cover";#N/A,#N/A,TRUE,"Conts";#N/A,#N/A,TRUE,"VOS";#N/A,#N/A,TRUE,"Warrington";#N/A,#N/A,TRUE,"Widnes"}</definedName>
    <definedName name="FILL" hidden="1">'[34]A.O.R.'!#REF!</definedName>
    <definedName name="fino" localSheetId="0" hidden="1">{#N/A,#N/A,FALSE,"summary";#N/A,#N/A,FALSE,"preliminy";#N/A,#N/A,FALSE,"bill 3";#N/A,#N/A,FALSE,"bill 4"}</definedName>
    <definedName name="fino" localSheetId="5" hidden="1">{#N/A,#N/A,FALSE,"summary";#N/A,#N/A,FALSE,"preliminy";#N/A,#N/A,FALSE,"bill 3";#N/A,#N/A,FALSE,"bill 4"}</definedName>
    <definedName name="fino" hidden="1">{#N/A,#N/A,FALSE,"summary";#N/A,#N/A,FALSE,"preliminy";#N/A,#N/A,FALSE,"bill 3";#N/A,#N/A,FALSE,"bill 4"}</definedName>
    <definedName name="fino1" localSheetId="0" hidden="1">{#N/A,#N/A,FALSE,"summary";#N/A,#N/A,FALSE,"preliminy";#N/A,#N/A,FALSE,"bill 3";#N/A,#N/A,FALSE,"bill 4"}</definedName>
    <definedName name="fino1" localSheetId="5" hidden="1">{#N/A,#N/A,FALSE,"summary";#N/A,#N/A,FALSE,"preliminy";#N/A,#N/A,FALSE,"bill 3";#N/A,#N/A,FALSE,"bill 4"}</definedName>
    <definedName name="fino1" hidden="1">{#N/A,#N/A,FALSE,"summary";#N/A,#N/A,FALSE,"preliminy";#N/A,#N/A,FALSE,"bill 3";#N/A,#N/A,FALSE,"bill 4"}</definedName>
    <definedName name="fiyu" localSheetId="5" hidden="1">{"'Break down'!$A$4"}</definedName>
    <definedName name="fiyu" hidden="1">{"'Break down'!$A$4"}</definedName>
    <definedName name="fjfghjj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fjfghjj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fjfghjj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fjfgj" localSheetId="0" hidden="1">{#N/A,#N/A,FALSE,"물량산출"}</definedName>
    <definedName name="fjfgj" localSheetId="5" hidden="1">{#N/A,#N/A,FALSE,"물량산출"}</definedName>
    <definedName name="fjfgj" hidden="1">{#N/A,#N/A,FALSE,"물량산출"}</definedName>
    <definedName name="fjfgjfgj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fjfgjfgj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fjfgjfgj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fjfhjf" localSheetId="0" hidden="1">{#N/A,#N/A,FALSE,"CAM-G7";#N/A,#N/A,FALSE,"SPL";#N/A,#N/A,FALSE,"butt-in G7";#N/A,#N/A,FALSE,"dia-in G7";#N/A,#N/A,FALSE,"추가-STA G7"}</definedName>
    <definedName name="fjfhjf" localSheetId="5" hidden="1">{#N/A,#N/A,FALSE,"CAM-G7";#N/A,#N/A,FALSE,"SPL";#N/A,#N/A,FALSE,"butt-in G7";#N/A,#N/A,FALSE,"dia-in G7";#N/A,#N/A,FALSE,"추가-STA G7"}</definedName>
    <definedName name="fjfhjf" hidden="1">{#N/A,#N/A,FALSE,"CAM-G7";#N/A,#N/A,FALSE,"SPL";#N/A,#N/A,FALSE,"butt-in G7";#N/A,#N/A,FALSE,"dia-in G7";#N/A,#N/A,FALSE,"추가-STA G7"}</definedName>
    <definedName name="fjfjfj" localSheetId="0" hidden="1">{#N/A,#N/A,FALSE,"CAM-G7";#N/A,#N/A,FALSE,"SPL";#N/A,#N/A,FALSE,"butt-in G7";#N/A,#N/A,FALSE,"dia-in G7";#N/A,#N/A,FALSE,"추가-STA G7"}</definedName>
    <definedName name="fjfjfj" localSheetId="5" hidden="1">{#N/A,#N/A,FALSE,"CAM-G7";#N/A,#N/A,FALSE,"SPL";#N/A,#N/A,FALSE,"butt-in G7";#N/A,#N/A,FALSE,"dia-in G7";#N/A,#N/A,FALSE,"추가-STA G7"}</definedName>
    <definedName name="fjfjfj" hidden="1">{#N/A,#N/A,FALSE,"CAM-G7";#N/A,#N/A,FALSE,"SPL";#N/A,#N/A,FALSE,"butt-in G7";#N/A,#N/A,FALSE,"dia-in G7";#N/A,#N/A,FALSE,"추가-STA G7"}</definedName>
    <definedName name="fjhgfd" localSheetId="5" hidden="1">{"'Sheet1'!$A$4386:$N$4591"}</definedName>
    <definedName name="fjhgfd" hidden="1">{"'Sheet1'!$A$4386:$N$4591"}</definedName>
    <definedName name="fjhgjghj" localSheetId="0" hidden="1">{#N/A,#N/A,FALSE,"CAM-G7";#N/A,#N/A,FALSE,"SPL";#N/A,#N/A,FALSE,"butt-in G7";#N/A,#N/A,FALSE,"dia-in G7";#N/A,#N/A,FALSE,"추가-STA G7"}</definedName>
    <definedName name="fjhgjghj" localSheetId="5" hidden="1">{#N/A,#N/A,FALSE,"CAM-G7";#N/A,#N/A,FALSE,"SPL";#N/A,#N/A,FALSE,"butt-in G7";#N/A,#N/A,FALSE,"dia-in G7";#N/A,#N/A,FALSE,"추가-STA G7"}</definedName>
    <definedName name="fjhgjghj" hidden="1">{#N/A,#N/A,FALSE,"CAM-G7";#N/A,#N/A,FALSE,"SPL";#N/A,#N/A,FALSE,"butt-in G7";#N/A,#N/A,FALSE,"dia-in G7";#N/A,#N/A,FALSE,"추가-STA G7"}</definedName>
    <definedName name="fjhjf" localSheetId="0" hidden="1">{#N/A,#N/A,FALSE,"CAM-G7";#N/A,#N/A,FALSE,"SPL";#N/A,#N/A,FALSE,"butt-in G7";#N/A,#N/A,FALSE,"dia-in G7";#N/A,#N/A,FALSE,"추가-STA G7"}</definedName>
    <definedName name="fjhjf" localSheetId="5" hidden="1">{#N/A,#N/A,FALSE,"CAM-G7";#N/A,#N/A,FALSE,"SPL";#N/A,#N/A,FALSE,"butt-in G7";#N/A,#N/A,FALSE,"dia-in G7";#N/A,#N/A,FALSE,"추가-STA G7"}</definedName>
    <definedName name="fjhjf" hidden="1">{#N/A,#N/A,FALSE,"CAM-G7";#N/A,#N/A,FALSE,"SPL";#N/A,#N/A,FALSE,"butt-in G7";#N/A,#N/A,FALSE,"dia-in G7";#N/A,#N/A,FALSE,"추가-STA G7"}</definedName>
    <definedName name="fjhjfgh" localSheetId="0" hidden="1">{#N/A,#N/A,FALSE,"CAM-G7";#N/A,#N/A,FALSE,"SPL";#N/A,#N/A,FALSE,"butt-in G7";#N/A,#N/A,FALSE,"dia-in G7";#N/A,#N/A,FALSE,"추가-STA G7"}</definedName>
    <definedName name="fjhjfgh" localSheetId="5" hidden="1">{#N/A,#N/A,FALSE,"CAM-G7";#N/A,#N/A,FALSE,"SPL";#N/A,#N/A,FALSE,"butt-in G7";#N/A,#N/A,FALSE,"dia-in G7";#N/A,#N/A,FALSE,"추가-STA G7"}</definedName>
    <definedName name="fjhjfgh" hidden="1">{#N/A,#N/A,FALSE,"CAM-G7";#N/A,#N/A,FALSE,"SPL";#N/A,#N/A,FALSE,"butt-in G7";#N/A,#N/A,FALSE,"dia-in G7";#N/A,#N/A,FALSE,"추가-STA G7"}</definedName>
    <definedName name="fjhjfgj" localSheetId="0" hidden="1">{#N/A,#N/A,FALSE,"혼합골재"}</definedName>
    <definedName name="fjhjfgj" localSheetId="5" hidden="1">{#N/A,#N/A,FALSE,"혼합골재"}</definedName>
    <definedName name="fjhjfgj" hidden="1">{#N/A,#N/A,FALSE,"혼합골재"}</definedName>
    <definedName name="fjhjfj" localSheetId="0" hidden="1">{#N/A,#N/A,FALSE,"CAM-G7";#N/A,#N/A,FALSE,"SPL";#N/A,#N/A,FALSE,"butt-in G7";#N/A,#N/A,FALSE,"dia-in G7";#N/A,#N/A,FALSE,"추가-STA G7"}</definedName>
    <definedName name="fjhjfj" localSheetId="5" hidden="1">{#N/A,#N/A,FALSE,"CAM-G7";#N/A,#N/A,FALSE,"SPL";#N/A,#N/A,FALSE,"butt-in G7";#N/A,#N/A,FALSE,"dia-in G7";#N/A,#N/A,FALSE,"추가-STA G7"}</definedName>
    <definedName name="fjhjfj" hidden="1">{#N/A,#N/A,FALSE,"CAM-G7";#N/A,#N/A,FALSE,"SPL";#N/A,#N/A,FALSE,"butt-in G7";#N/A,#N/A,FALSE,"dia-in G7";#N/A,#N/A,FALSE,"추가-STA G7"}</definedName>
    <definedName name="fjhjghjf" localSheetId="0" hidden="1">{#N/A,#N/A,FALSE,"운반시간"}</definedName>
    <definedName name="fjhjghjf" localSheetId="5" hidden="1">{#N/A,#N/A,FALSE,"운반시간"}</definedName>
    <definedName name="fjhjghjf" hidden="1">{#N/A,#N/A,FALSE,"운반시간"}</definedName>
    <definedName name="fkfkvhikkhju" localSheetId="0" hidden="1">{#N/A,#N/A,TRUE,"Cover";#N/A,#N/A,TRUE,"Conts";#N/A,#N/A,TRUE,"VOS";#N/A,#N/A,TRUE,"Warrington";#N/A,#N/A,TRUE,"Widnes"}</definedName>
    <definedName name="fkfkvhikkhju" localSheetId="5" hidden="1">{#N/A,#N/A,TRUE,"Cover";#N/A,#N/A,TRUE,"Conts";#N/A,#N/A,TRUE,"VOS";#N/A,#N/A,TRUE,"Warrington";#N/A,#N/A,TRUE,"Widnes"}</definedName>
    <definedName name="fkfkvhikkhju" hidden="1">{#N/A,#N/A,TRUE,"Cover";#N/A,#N/A,TRUE,"Conts";#N/A,#N/A,TRUE,"VOS";#N/A,#N/A,TRUE,"Warrington";#N/A,#N/A,TRUE,"Widnes"}</definedName>
    <definedName name="fnfjjfnfn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nfjjfnfn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nfjjfnfn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qwettqwtq" localSheetId="0" hidden="1">{#N/A,#N/A,FALSE,"MARCH"}</definedName>
    <definedName name="fqwettqwtq" localSheetId="5" hidden="1">{#N/A,#N/A,FALSE,"MARCH"}</definedName>
    <definedName name="fqwettqwtq" hidden="1">{#N/A,#N/A,FALSE,"MARCH"}</definedName>
    <definedName name="fre" localSheetId="0" hidden="1">{#N/A,#N/A,TRUE,"Cover";#N/A,#N/A,TRUE,"Conts";#N/A,#N/A,TRUE,"VOS";#N/A,#N/A,TRUE,"Warrington";#N/A,#N/A,TRUE,"Widnes"}</definedName>
    <definedName name="fre" localSheetId="5" hidden="1">{#N/A,#N/A,TRUE,"Cover";#N/A,#N/A,TRUE,"Conts";#N/A,#N/A,TRUE,"VOS";#N/A,#N/A,TRUE,"Warrington";#N/A,#N/A,TRUE,"Widnes"}</definedName>
    <definedName name="fre" hidden="1">{#N/A,#N/A,TRUE,"Cover";#N/A,#N/A,TRUE,"Conts";#N/A,#N/A,TRUE,"VOS";#N/A,#N/A,TRUE,"Warrington";#N/A,#N/A,TRUE,"Widnes"}</definedName>
    <definedName name="fred" localSheetId="0" hidden="1">{"'Break down'!$A$4"}</definedName>
    <definedName name="fred" localSheetId="5" hidden="1">{"'Break down'!$A$4"}</definedName>
    <definedName name="fred" hidden="1">{"'Break down'!$A$4"}</definedName>
    <definedName name="FReport5" localSheetId="0" hidden="1">{#N/A,#N/A,FALSE,"MARCH"}</definedName>
    <definedName name="FReport5" localSheetId="5" hidden="1">{#N/A,#N/A,FALSE,"MARCH"}</definedName>
    <definedName name="FReport5" hidden="1">{#N/A,#N/A,FALSE,"MARCH"}</definedName>
    <definedName name="frff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rff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rf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rjj" localSheetId="0" hidden="1">{#N/A,#N/A,TRUE,"Cover";#N/A,#N/A,TRUE,"Conts";#N/A,#N/A,TRUE,"VOS";#N/A,#N/A,TRUE,"Warrington";#N/A,#N/A,TRUE,"Widnes"}</definedName>
    <definedName name="frjj" localSheetId="5" hidden="1">{#N/A,#N/A,TRUE,"Cover";#N/A,#N/A,TRUE,"Conts";#N/A,#N/A,TRUE,"VOS";#N/A,#N/A,TRUE,"Warrington";#N/A,#N/A,TRUE,"Widnes"}</definedName>
    <definedName name="frjj" hidden="1">{#N/A,#N/A,TRUE,"Cover";#N/A,#N/A,TRUE,"Conts";#N/A,#N/A,TRUE,"VOS";#N/A,#N/A,TRUE,"Warrington";#N/A,#N/A,TRUE,"Widnes"}</definedName>
    <definedName name="fsda" localSheetId="5" hidden="1">{#N/A,#N/A,TRUE,"Basic";#N/A,#N/A,TRUE,"EXT-TABLE";#N/A,#N/A,TRUE,"STEEL";#N/A,#N/A,TRUE,"INT-Table";#N/A,#N/A,TRUE,"STEEL";#N/A,#N/A,TRUE,"Door"}</definedName>
    <definedName name="fsda" hidden="1">{#N/A,#N/A,TRUE,"Basic";#N/A,#N/A,TRUE,"EXT-TABLE";#N/A,#N/A,TRUE,"STEEL";#N/A,#N/A,TRUE,"INT-Table";#N/A,#N/A,TRUE,"STEEL";#N/A,#N/A,TRUE,"Door"}</definedName>
    <definedName name="fsdaa" localSheetId="5" hidden="1">{#N/A,#N/A,TRUE,"Basic";#N/A,#N/A,TRUE,"EXT-TABLE";#N/A,#N/A,TRUE,"STEEL";#N/A,#N/A,TRUE,"INT-Table";#N/A,#N/A,TRUE,"STEEL";#N/A,#N/A,TRUE,"Door"}</definedName>
    <definedName name="fsdaa" hidden="1">{#N/A,#N/A,TRUE,"Basic";#N/A,#N/A,TRUE,"EXT-TABLE";#N/A,#N/A,TRUE,"STEEL";#N/A,#N/A,TRUE,"INT-Table";#N/A,#N/A,TRUE,"STEEL";#N/A,#N/A,TRUE,"Door"}</definedName>
    <definedName name="fsdd" localSheetId="0" hidden="1">'[1]Rate Analysis'!#REF!</definedName>
    <definedName name="fsdd" hidden="1">'[1]Rate Analysis'!#REF!</definedName>
    <definedName name="fund" localSheetId="5" hidden="1">{"'Sheet1'!$A$4386:$N$4591"}</definedName>
    <definedName name="fund" hidden="1">{"'Sheet1'!$A$4386:$N$4591"}</definedName>
    <definedName name="funds" localSheetId="5" hidden="1">{"'Sheet1'!$A$4386:$N$4591"}</definedName>
    <definedName name="funds" hidden="1">{"'Sheet1'!$A$4386:$N$4591"}</definedName>
    <definedName name="fv" localSheetId="0" hidden="1">{#N/A,#N/A,FALSE,"Organisation Chart"}</definedName>
    <definedName name="fv" localSheetId="5" hidden="1">{#N/A,#N/A,FALSE,"Organisation Chart"}</definedName>
    <definedName name="fv" hidden="1">{#N/A,#N/A,FALSE,"Organisation Chart"}</definedName>
    <definedName name="fwef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wef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we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weqw3rf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weqw3rf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weqw3r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5t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5t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5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aeg" localSheetId="0" hidden="1">{#N/A,#N/A,TRUE,"Cover";#N/A,#N/A,TRUE,"Conts";#N/A,#N/A,TRUE,"VOS";#N/A,#N/A,TRUE,"Warrington";#N/A,#N/A,TRUE,"Widnes"}</definedName>
    <definedName name="gaeg" localSheetId="5" hidden="1">{#N/A,#N/A,TRUE,"Cover";#N/A,#N/A,TRUE,"Conts";#N/A,#N/A,TRUE,"VOS";#N/A,#N/A,TRUE,"Warrington";#N/A,#N/A,TRUE,"Widnes"}</definedName>
    <definedName name="gaeg" hidden="1">{#N/A,#N/A,TRUE,"Cover";#N/A,#N/A,TRUE,"Conts";#N/A,#N/A,TRUE,"VOS";#N/A,#N/A,TRUE,"Warrington";#N/A,#N/A,TRUE,"Widnes"}</definedName>
    <definedName name="gaegg" localSheetId="0" hidden="1">{#N/A,#N/A,TRUE,"Cover";#N/A,#N/A,TRUE,"Conts";#N/A,#N/A,TRUE,"VOS";#N/A,#N/A,TRUE,"Warrington";#N/A,#N/A,TRUE,"Widnes"}</definedName>
    <definedName name="gaegg" localSheetId="5" hidden="1">{#N/A,#N/A,TRUE,"Cover";#N/A,#N/A,TRUE,"Conts";#N/A,#N/A,TRUE,"VOS";#N/A,#N/A,TRUE,"Warrington";#N/A,#N/A,TRUE,"Widnes"}</definedName>
    <definedName name="gaegg" hidden="1">{#N/A,#N/A,TRUE,"Cover";#N/A,#N/A,TRUE,"Conts";#N/A,#N/A,TRUE,"VOS";#N/A,#N/A,TRUE,"Warrington";#N/A,#N/A,TRUE,"Widnes"}</definedName>
    <definedName name="garden" hidden="1">#REF!</definedName>
    <definedName name="gbsdsd" hidden="1">#REF!</definedName>
    <definedName name="gdffdgdrghg" hidden="1">#REF!</definedName>
    <definedName name="gdfgaefgasdfasdfasdfsdfsda" localSheetId="0" hidden="1">{#N/A,#N/A,FALSE,"MARCH"}</definedName>
    <definedName name="gdfgaefgasdfasdfasdfsdfsda" localSheetId="5" hidden="1">{#N/A,#N/A,FALSE,"MARCH"}</definedName>
    <definedName name="gdfgaefgasdfasdfasdfsdfsda" hidden="1">{#N/A,#N/A,FALSE,"MARCH"}</definedName>
    <definedName name="gdg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dg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d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eag" localSheetId="0" hidden="1">{#N/A,#N/A,TRUE,"Cover";#N/A,#N/A,TRUE,"Conts";#N/A,#N/A,TRUE,"VOS";#N/A,#N/A,TRUE,"Warrington";#N/A,#N/A,TRUE,"Widnes"}</definedName>
    <definedName name="geag" localSheetId="5" hidden="1">{#N/A,#N/A,TRUE,"Cover";#N/A,#N/A,TRUE,"Conts";#N/A,#N/A,TRUE,"VOS";#N/A,#N/A,TRUE,"Warrington";#N/A,#N/A,TRUE,"Widnes"}</definedName>
    <definedName name="geag" hidden="1">{#N/A,#N/A,TRUE,"Cover";#N/A,#N/A,TRUE,"Conts";#N/A,#N/A,TRUE,"VOS";#N/A,#N/A,TRUE,"Warrington";#N/A,#N/A,TRUE,"Widnes"}</definedName>
    <definedName name="gerger" localSheetId="0" hidden="1">{#N/A,#N/A,TRUE,"Cover";#N/A,#N/A,TRUE,"Conts";#N/A,#N/A,TRUE,"VOS";#N/A,#N/A,TRUE,"Warrington";#N/A,#N/A,TRUE,"Widnes"}</definedName>
    <definedName name="gerger" localSheetId="5" hidden="1">{#N/A,#N/A,TRUE,"Cover";#N/A,#N/A,TRUE,"Conts";#N/A,#N/A,TRUE,"VOS";#N/A,#N/A,TRUE,"Warrington";#N/A,#N/A,TRUE,"Widnes"}</definedName>
    <definedName name="gerger" hidden="1">{#N/A,#N/A,TRUE,"Cover";#N/A,#N/A,TRUE,"Conts";#N/A,#N/A,TRUE,"VOS";#N/A,#N/A,TRUE,"Warrington";#N/A,#N/A,TRUE,"Widnes"}</definedName>
    <definedName name="gfdfg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fdfg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fdf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fdgfdg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dgfdg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dgfdg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dj" hidden="1">[20]FitOutConfCentre!#REF!</definedName>
    <definedName name="gfepng" hidden="1">#REF!</definedName>
    <definedName name="GFGDF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GFGDF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GFGDF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gfgdfg" hidden="1">[26]BID!#REF!</definedName>
    <definedName name="gfgdgd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fgdgd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fgdgd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fgfgfgfg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gfgfgfg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gfgfgfg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gfgfgss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fgfgfgss" localSheetId="5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fgfgfgss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fhfdh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fhfdh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fhfd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fhhgfgh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fhhgfgh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fhhgfg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fkjghk" localSheetId="0" hidden="1">{#N/A,#N/A,FALSE,"골재소요량";#N/A,#N/A,FALSE,"골재소요량"}</definedName>
    <definedName name="gfkjghk" localSheetId="5" hidden="1">{#N/A,#N/A,FALSE,"골재소요량";#N/A,#N/A,FALSE,"골재소요량"}</definedName>
    <definedName name="gfkjghk" hidden="1">{#N/A,#N/A,FALSE,"골재소요량";#N/A,#N/A,FALSE,"골재소요량"}</definedName>
    <definedName name="gg" localSheetId="0" hidden="1">{#N/A,#N/A,FALSE,"PropertyInfo"}</definedName>
    <definedName name="gg" localSheetId="5" hidden="1">{#N/A,#N/A,FALSE,"PropertyInfo"}</definedName>
    <definedName name="gg" hidden="1">{#N/A,#N/A,FALSE,"PropertyInfo"}</definedName>
    <definedName name="ggdrgdfhyyj" localSheetId="0" hidden="1">{#N/A,#N/A,TRUE,"Cover";#N/A,#N/A,TRUE,"Conts";#N/A,#N/A,TRUE,"VOS";#N/A,#N/A,TRUE,"Warrington";#N/A,#N/A,TRUE,"Widnes"}</definedName>
    <definedName name="ggdrgdfhyyj" localSheetId="5" hidden="1">{#N/A,#N/A,TRUE,"Cover";#N/A,#N/A,TRUE,"Conts";#N/A,#N/A,TRUE,"VOS";#N/A,#N/A,TRUE,"Warrington";#N/A,#N/A,TRUE,"Widnes"}</definedName>
    <definedName name="ggdrgdfhyyj" hidden="1">{#N/A,#N/A,TRUE,"Cover";#N/A,#N/A,TRUE,"Conts";#N/A,#N/A,TRUE,"VOS";#N/A,#N/A,TRUE,"Warrington";#N/A,#N/A,TRUE,"Widnes"}</definedName>
    <definedName name="gger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ger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ger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gg" localSheetId="0" hidden="1">{#N/A,#N/A,FALSE,"PropertyInfo"}</definedName>
    <definedName name="ggg" localSheetId="5" hidden="1">{#N/A,#N/A,FALSE,"PropertyInfo"}</definedName>
    <definedName name="ggg" hidden="1">{#N/A,#N/A,FALSE,"PropertyInfo"}</definedName>
    <definedName name="gggg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ggg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ggg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ggg2" localSheetId="0" hidden="1">{"View1",#N/A,FALSE,"Sheet1";"View2",#N/A,FALSE,"Sheet1"}</definedName>
    <definedName name="gggg2" localSheetId="5" hidden="1">{"View1",#N/A,FALSE,"Sheet1";"View2",#N/A,FALSE,"Sheet1"}</definedName>
    <definedName name="gggg2" hidden="1">{"View1",#N/A,FALSE,"Sheet1";"View2",#N/A,FALSE,"Sheet1"}</definedName>
    <definedName name="gggw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ggw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ggw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gjjhgg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gjjhgg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gjjhg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gk" localSheetId="0" hidden="1">{#N/A,#N/A,FALSE,"물량산출"}</definedName>
    <definedName name="ggk" localSheetId="5" hidden="1">{#N/A,#N/A,FALSE,"물량산출"}</definedName>
    <definedName name="ggk" hidden="1">{#N/A,#N/A,FALSE,"물량산출"}</definedName>
    <definedName name="ggrer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grer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grer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dfhfgh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dfhfgh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dfhfg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dhdh" localSheetId="0" hidden="1">{#N/A,#N/A,FALSE,"표지목차"}</definedName>
    <definedName name="ghdhdh" localSheetId="5" hidden="1">{#N/A,#N/A,FALSE,"표지목차"}</definedName>
    <definedName name="ghdhdh" hidden="1">{#N/A,#N/A,FALSE,"표지목차"}</definedName>
    <definedName name="GHDW" localSheetId="0" hidden="1">{#N/A,#N/A,FALSE,"CAM-G7";#N/A,#N/A,FALSE,"SPL";#N/A,#N/A,FALSE,"butt-in G7";#N/A,#N/A,FALSE,"dia-in G7";#N/A,#N/A,FALSE,"추가-STA G7"}</definedName>
    <definedName name="GHDW" localSheetId="5" hidden="1">{#N/A,#N/A,FALSE,"CAM-G7";#N/A,#N/A,FALSE,"SPL";#N/A,#N/A,FALSE,"butt-in G7";#N/A,#N/A,FALSE,"dia-in G7";#N/A,#N/A,FALSE,"추가-STA G7"}</definedName>
    <definedName name="GHDW" hidden="1">{#N/A,#N/A,FALSE,"CAM-G7";#N/A,#N/A,FALSE,"SPL";#N/A,#N/A,FALSE,"butt-in G7";#N/A,#N/A,FALSE,"dia-in G7";#N/A,#N/A,FALSE,"추가-STA G7"}</definedName>
    <definedName name="ghffg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ffg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ff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ffgh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ffgh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ffg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ffhg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ffhg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ffh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fhfg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fhfg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fhf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fhg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fhg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fh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fhggf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fhggf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fhgg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fjfghj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ghfjfghj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ghfjfghj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ghgg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gg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g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ggg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hggg" localSheetId="5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hggg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hgh" hidden="1">#REF!</definedName>
    <definedName name="ghghd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ghd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ghd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ghgf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ghgf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ghg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hd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ghhd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ghhd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ghhg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hg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h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I" hidden="1">[35]FitOutConfCentre!#REF!</definedName>
    <definedName name="ghj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j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j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sdhth" localSheetId="0" hidden="1">{#N/A,#N/A,TRUE,"Cover";#N/A,#N/A,TRUE,"Conts";#N/A,#N/A,TRUE,"VOS";#N/A,#N/A,TRUE,"Warrington";#N/A,#N/A,TRUE,"Widnes"}</definedName>
    <definedName name="ghsdhth" localSheetId="5" hidden="1">{#N/A,#N/A,TRUE,"Cover";#N/A,#N/A,TRUE,"Conts";#N/A,#N/A,TRUE,"VOS";#N/A,#N/A,TRUE,"Warrington";#N/A,#N/A,TRUE,"Widnes"}</definedName>
    <definedName name="ghsdhth" hidden="1">{#N/A,#N/A,TRUE,"Cover";#N/A,#N/A,TRUE,"Conts";#N/A,#N/A,TRUE,"VOS";#N/A,#N/A,TRUE,"Warrington";#N/A,#N/A,TRUE,"Widnes"}</definedName>
    <definedName name="ghsg" localSheetId="0" hidden="1">{#N/A,#N/A,TRUE,"Cover";#N/A,#N/A,TRUE,"Conts";#N/A,#N/A,TRUE,"VOS";#N/A,#N/A,TRUE,"Warrington";#N/A,#N/A,TRUE,"Widnes"}</definedName>
    <definedName name="ghsg" localSheetId="5" hidden="1">{#N/A,#N/A,TRUE,"Cover";#N/A,#N/A,TRUE,"Conts";#N/A,#N/A,TRUE,"VOS";#N/A,#N/A,TRUE,"Warrington";#N/A,#N/A,TRUE,"Widnes"}</definedName>
    <definedName name="ghsg" hidden="1">{#N/A,#N/A,TRUE,"Cover";#N/A,#N/A,TRUE,"Conts";#N/A,#N/A,TRUE,"VOS";#N/A,#N/A,TRUE,"Warrington";#N/A,#N/A,TRUE,"Widnes"}</definedName>
    <definedName name="gij" localSheetId="5" hidden="1">{"'Break down'!$A$4"}</definedName>
    <definedName name="gij" hidden="1">{"'Break down'!$A$4"}</definedName>
    <definedName name="gjahgkj" localSheetId="0" hidden="1">{#N/A,#N/A,TRUE,"Cover";#N/A,#N/A,TRUE,"Conts";#N/A,#N/A,TRUE,"VOS";#N/A,#N/A,TRUE,"Warrington";#N/A,#N/A,TRUE,"Widnes"}</definedName>
    <definedName name="gjahgkj" localSheetId="5" hidden="1">{#N/A,#N/A,TRUE,"Cover";#N/A,#N/A,TRUE,"Conts";#N/A,#N/A,TRUE,"VOS";#N/A,#N/A,TRUE,"Warrington";#N/A,#N/A,TRUE,"Widnes"}</definedName>
    <definedName name="gjahgkj" hidden="1">{#N/A,#N/A,TRUE,"Cover";#N/A,#N/A,TRUE,"Conts";#N/A,#N/A,TRUE,"VOS";#N/A,#N/A,TRUE,"Warrington";#N/A,#N/A,TRUE,"Widnes"}</definedName>
    <definedName name="gjgjjhgj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jgjjhgj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jgjjhgj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jkjhg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gjkjhg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gjkjhg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gjkkl" localSheetId="0" hidden="1">{#N/A,#N/A,TRUE,"Cover";#N/A,#N/A,TRUE,"Conts";#N/A,#N/A,TRUE,"VOS";#N/A,#N/A,TRUE,"Warrington";#N/A,#N/A,TRUE,"Widnes"}</definedName>
    <definedName name="gjkkl" localSheetId="5" hidden="1">{#N/A,#N/A,TRUE,"Cover";#N/A,#N/A,TRUE,"Conts";#N/A,#N/A,TRUE,"VOS";#N/A,#N/A,TRUE,"Warrington";#N/A,#N/A,TRUE,"Widnes"}</definedName>
    <definedName name="gjkkl" hidden="1">{#N/A,#N/A,TRUE,"Cover";#N/A,#N/A,TRUE,"Conts";#N/A,#N/A,TRUE,"VOS";#N/A,#N/A,TRUE,"Warrington";#N/A,#N/A,TRUE,"Widnes"}</definedName>
    <definedName name="gkhgk" localSheetId="0" hidden="1">{#N/A,#N/A,FALSE,"물량산출"}</definedName>
    <definedName name="gkhgk" localSheetId="5" hidden="1">{#N/A,#N/A,FALSE,"물량산출"}</definedName>
    <definedName name="gkhgk" hidden="1">{#N/A,#N/A,FALSE,"물량산출"}</definedName>
    <definedName name="gkjkj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gkjkj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gkjkj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glgkgk" localSheetId="0" hidden="1">{#N/A,#N/A,FALSE,"전력간선"}</definedName>
    <definedName name="glgkgk" localSheetId="5" hidden="1">{#N/A,#N/A,FALSE,"전력간선"}</definedName>
    <definedName name="glgkgk" hidden="1">{#N/A,#N/A,FALSE,"전력간선"}</definedName>
    <definedName name="gmnhhg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mnhhg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mnhh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mo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mo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qg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qg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q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reg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reg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re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regt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regt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reg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rere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rere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rere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rerg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rerg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rer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rew" hidden="1">[26]BID!$C$1:$H$533</definedName>
    <definedName name="GROUP" hidden="1">"bissql"</definedName>
    <definedName name="grttr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rttr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rttr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sdga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sdga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sdga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sdgdf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sdgdf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sdgd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STSYAEYAEYEYET" localSheetId="0" hidden="1">{"'Break down'!$A$4"}</definedName>
    <definedName name="GSTSYAEYAEYEYET" localSheetId="5" hidden="1">{"'Break down'!$A$4"}</definedName>
    <definedName name="GSTSYAEYAEYEYET" hidden="1">{"'Break down'!$A$4"}</definedName>
    <definedName name="gtrghr" localSheetId="0" hidden="1">{#N/A,#N/A,TRUE,"Cover";#N/A,#N/A,TRUE,"Conts";#N/A,#N/A,TRUE,"VOS";#N/A,#N/A,TRUE,"Warrington";#N/A,#N/A,TRUE,"Widnes"}</definedName>
    <definedName name="gtrghr" localSheetId="5" hidden="1">{#N/A,#N/A,TRUE,"Cover";#N/A,#N/A,TRUE,"Conts";#N/A,#N/A,TRUE,"VOS";#N/A,#N/A,TRUE,"Warrington";#N/A,#N/A,TRUE,"Widnes"}</definedName>
    <definedName name="gtrghr" hidden="1">{#N/A,#N/A,TRUE,"Cover";#N/A,#N/A,TRUE,"Conts";#N/A,#N/A,TRUE,"VOS";#N/A,#N/A,TRUE,"Warrington";#N/A,#N/A,TRUE,"Widnes"}</definedName>
    <definedName name="gurgaon112row" hidden="1">[36]XREF!#REF!</definedName>
    <definedName name="gvsgs" hidden="1">#REF!</definedName>
    <definedName name="gwefh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wefh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wef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WEG" localSheetId="0" hidden="1">{#N/A,#N/A,TRUE,"Cover";#N/A,#N/A,TRUE,"Conts";#N/A,#N/A,TRUE,"VOS";#N/A,#N/A,TRUE,"Warrington";#N/A,#N/A,TRUE,"Widnes"}</definedName>
    <definedName name="gWEG" localSheetId="5" hidden="1">{#N/A,#N/A,TRUE,"Cover";#N/A,#N/A,TRUE,"Conts";#N/A,#N/A,TRUE,"VOS";#N/A,#N/A,TRUE,"Warrington";#N/A,#N/A,TRUE,"Widnes"}</definedName>
    <definedName name="gWEG" hidden="1">{#N/A,#N/A,TRUE,"Cover";#N/A,#N/A,TRUE,"Conts";#N/A,#N/A,TRUE,"VOS";#N/A,#N/A,TRUE,"Warrington";#N/A,#N/A,TRUE,"Widnes"}</definedName>
    <definedName name="GWEGTew" localSheetId="0" hidden="1">{#N/A,#N/A,TRUE,"Cover";#N/A,#N/A,TRUE,"Conts";#N/A,#N/A,TRUE,"VOS";#N/A,#N/A,TRUE,"Warrington";#N/A,#N/A,TRUE,"Widnes"}</definedName>
    <definedName name="GWEGTew" localSheetId="5" hidden="1">{#N/A,#N/A,TRUE,"Cover";#N/A,#N/A,TRUE,"Conts";#N/A,#N/A,TRUE,"VOS";#N/A,#N/A,TRUE,"Warrington";#N/A,#N/A,TRUE,"Widnes"}</definedName>
    <definedName name="GWEGTew" hidden="1">{#N/A,#N/A,TRUE,"Cover";#N/A,#N/A,TRUE,"Conts";#N/A,#N/A,TRUE,"VOS";#N/A,#N/A,TRUE,"Warrington";#N/A,#N/A,TRUE,"Widnes"}</definedName>
    <definedName name="gwgtergyr" localSheetId="0" hidden="1">{#N/A,#N/A,TRUE,"Cover";#N/A,#N/A,TRUE,"Conts";#N/A,#N/A,TRUE,"VOS";#N/A,#N/A,TRUE,"Warrington";#N/A,#N/A,TRUE,"Widnes"}</definedName>
    <definedName name="gwgtergyr" localSheetId="5" hidden="1">{#N/A,#N/A,TRUE,"Cover";#N/A,#N/A,TRUE,"Conts";#N/A,#N/A,TRUE,"VOS";#N/A,#N/A,TRUE,"Warrington";#N/A,#N/A,TRUE,"Widnes"}</definedName>
    <definedName name="gwgtergyr" hidden="1">{#N/A,#N/A,TRUE,"Cover";#N/A,#N/A,TRUE,"Conts";#N/A,#N/A,TRUE,"VOS";#N/A,#N/A,TRUE,"Warrington";#N/A,#N/A,TRUE,"Widnes"}</definedName>
    <definedName name="gwqrtrftgf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wqrtrftgf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wqrtrftg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an" hidden="1">[26]BID!$A$1:$A$1714</definedName>
    <definedName name="hb" localSheetId="5" hidden="1">{#N/A,#N/A,TRUE,"Cover";#N/A,#N/A,TRUE,"Conts";#N/A,#N/A,TRUE,"VOS";#N/A,#N/A,TRUE,"Warrington";#N/A,#N/A,TRUE,"Widnes"}</definedName>
    <definedName name="hb" hidden="1">{#N/A,#N/A,TRUE,"Cover";#N/A,#N/A,TRUE,"Conts";#N/A,#N/A,TRUE,"VOS";#N/A,#N/A,TRUE,"Warrington";#N/A,#N/A,TRUE,"Widnes"}</definedName>
    <definedName name="hbszsi" hidden="1">#REF!</definedName>
    <definedName name="hdfhdhf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dfhdhf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dfhdh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fdg" hidden="1">#REF!</definedName>
    <definedName name="hfdhd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fdhd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fdhd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fgffh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fgffh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fgff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fgfhfhhgfgh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fgfhfhhgfgh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fgfhfhhgfg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fgh" localSheetId="0" hidden="1">{#N/A,#N/A,FALSE,"估價單  (3)"}</definedName>
    <definedName name="hfgh" localSheetId="5" hidden="1">{#N/A,#N/A,FALSE,"估價單  (3)"}</definedName>
    <definedName name="hfgh" hidden="1">{#N/A,#N/A,FALSE,"估價單  (3)"}</definedName>
    <definedName name="hfghf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fghf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fgh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fghfh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fghfh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fghf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fghh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fghh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fgh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fhfd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fhfd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fhfd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fhgf" localSheetId="0" hidden="1">{#N/A,#N/A,TRUE,"Cover";#N/A,#N/A,TRUE,"Conts";#N/A,#N/A,TRUE,"VOS";#N/A,#N/A,TRUE,"Warrington";#N/A,#N/A,TRUE,"Widnes"}</definedName>
    <definedName name="hfhgf" localSheetId="5" hidden="1">{#N/A,#N/A,TRUE,"Cover";#N/A,#N/A,TRUE,"Conts";#N/A,#N/A,TRUE,"VOS";#N/A,#N/A,TRUE,"Warrington";#N/A,#N/A,TRUE,"Widnes"}</definedName>
    <definedName name="hfhgf" hidden="1">{#N/A,#N/A,TRUE,"Cover";#N/A,#N/A,TRUE,"Conts";#N/A,#N/A,TRUE,"VOS";#N/A,#N/A,TRUE,"Warrington";#N/A,#N/A,TRUE,"Widnes"}</definedName>
    <definedName name="hgfhgrtdghtrdhg" hidden="1">#REF!</definedName>
    <definedName name="hgjhj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gjhj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gjhj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gkhkg" localSheetId="5" hidden="1">{#N/A,#N/A,TRUE,"Cover";#N/A,#N/A,TRUE,"Conts";#N/A,#N/A,TRUE,"VOS";#N/A,#N/A,TRUE,"Warrington";#N/A,#N/A,TRUE,"Widnes"}</definedName>
    <definedName name="hgkhkg" hidden="1">{#N/A,#N/A,TRUE,"Cover";#N/A,#N/A,TRUE,"Conts";#N/A,#N/A,TRUE,"VOS";#N/A,#N/A,TRUE,"Warrington";#N/A,#N/A,TRUE,"Widnes"}</definedName>
    <definedName name="hhd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hd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hd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hff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hff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hf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hh" localSheetId="0" hidden="1">{#N/A,#N/A,FALSE,"Summary"}</definedName>
    <definedName name="hhh" localSheetId="5" hidden="1">{#N/A,#N/A,FALSE,"Summary"}</definedName>
    <definedName name="hhh" hidden="1">{#N/A,#N/A,FALSE,"Summary"}</definedName>
    <definedName name="hhhh" hidden="1">#REF!</definedName>
    <definedName name="hhhhhh" hidden="1">[37]Occ!#REF!</definedName>
    <definedName name="hhjh" hidden="1">#REF!</definedName>
    <definedName name="hhuuyvv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huuyvv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huuyvv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i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i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i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iddenRows" hidden="1">#REF!</definedName>
    <definedName name="hjdj" localSheetId="0" hidden="1">{#N/A,#N/A,TRUE,"Cover";#N/A,#N/A,TRUE,"Conts";#N/A,#N/A,TRUE,"VOS";#N/A,#N/A,TRUE,"Warrington";#N/A,#N/A,TRUE,"Widnes"}</definedName>
    <definedName name="hjdj" localSheetId="5" hidden="1">{#N/A,#N/A,TRUE,"Cover";#N/A,#N/A,TRUE,"Conts";#N/A,#N/A,TRUE,"VOS";#N/A,#N/A,TRUE,"Warrington";#N/A,#N/A,TRUE,"Widnes"}</definedName>
    <definedName name="hjdj" hidden="1">{#N/A,#N/A,TRUE,"Cover";#N/A,#N/A,TRUE,"Conts";#N/A,#N/A,TRUE,"VOS";#N/A,#N/A,TRUE,"Warrington";#N/A,#N/A,TRUE,"Widnes"}</definedName>
    <definedName name="hjghjf" localSheetId="0" hidden="1">{#N/A,#N/A,FALSE,"표지목차"}</definedName>
    <definedName name="hjghjf" localSheetId="5" hidden="1">{#N/A,#N/A,FALSE,"표지목차"}</definedName>
    <definedName name="hjghjf" hidden="1">{#N/A,#N/A,FALSE,"표지목차"}</definedName>
    <definedName name="hjk" localSheetId="0" hidden="1">{#N/A,#N/A,FALSE,"MARCH"}</definedName>
    <definedName name="hjk" localSheetId="5" hidden="1">{#N/A,#N/A,FALSE,"MARCH"}</definedName>
    <definedName name="hjk" hidden="1">{#N/A,#N/A,FALSE,"MARCH"}</definedName>
    <definedName name="hjkghk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hjkghk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hjkghk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hjmghj" localSheetId="0" hidden="1">{#N/A,#N/A,FALSE,"물량산출"}</definedName>
    <definedName name="hjmghj" localSheetId="5" hidden="1">{#N/A,#N/A,FALSE,"물량산출"}</definedName>
    <definedName name="hjmghj" hidden="1">{#N/A,#N/A,FALSE,"물량산출"}</definedName>
    <definedName name="hjy" localSheetId="0" hidden="1">{"'Break down'!$A$4"}</definedName>
    <definedName name="hjy" localSheetId="5" hidden="1">{"'Break down'!$A$4"}</definedName>
    <definedName name="hjy" hidden="1">{"'Break down'!$A$4"}</definedName>
    <definedName name="hk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k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k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kdjdjh" localSheetId="0" hidden="1">{#N/A,#N/A,FALSE,"물량산출"}</definedName>
    <definedName name="hkdjdjh" localSheetId="5" hidden="1">{#N/A,#N/A,FALSE,"물량산출"}</definedName>
    <definedName name="hkdjdjh" hidden="1">{#N/A,#N/A,FALSE,"물량산출"}</definedName>
    <definedName name="hkjjhkhkhk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kjjhkhkhk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mliynklyh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mliynklyh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mliynkly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OIST기초" localSheetId="0" hidden="1">{#N/A,#N/A,FALSE,"물량산출"}</definedName>
    <definedName name="HOIST기초" localSheetId="5" hidden="1">{#N/A,#N/A,FALSE,"물량산출"}</definedName>
    <definedName name="HOIST기초" hidden="1">{#N/A,#N/A,FALSE,"물량산출"}</definedName>
    <definedName name="hshjy" localSheetId="0" hidden="1">{#N/A,#N/A,TRUE,"Cover";#N/A,#N/A,TRUE,"Conts";#N/A,#N/A,TRUE,"VOS";#N/A,#N/A,TRUE,"Warrington";#N/A,#N/A,TRUE,"Widnes"}</definedName>
    <definedName name="hshjy" localSheetId="5" hidden="1">{#N/A,#N/A,TRUE,"Cover";#N/A,#N/A,TRUE,"Conts";#N/A,#N/A,TRUE,"VOS";#N/A,#N/A,TRUE,"Warrington";#N/A,#N/A,TRUE,"Widnes"}</definedName>
    <definedName name="hshjy" hidden="1">{#N/A,#N/A,TRUE,"Cover";#N/A,#N/A,TRUE,"Conts";#N/A,#N/A,TRUE,"VOS";#N/A,#N/A,TRUE,"Warrington";#N/A,#N/A,TRUE,"Widnes"}</definedName>
    <definedName name="hshxdht" localSheetId="0" hidden="1">{#N/A,#N/A,TRUE,"Cover";#N/A,#N/A,TRUE,"Conts";#N/A,#N/A,TRUE,"VOS";#N/A,#N/A,TRUE,"Warrington";#N/A,#N/A,TRUE,"Widnes"}</definedName>
    <definedName name="hshxdht" localSheetId="5" hidden="1">{#N/A,#N/A,TRUE,"Cover";#N/A,#N/A,TRUE,"Conts";#N/A,#N/A,TRUE,"VOS";#N/A,#N/A,TRUE,"Warrington";#N/A,#N/A,TRUE,"Widnes"}</definedName>
    <definedName name="hshxdht" hidden="1">{#N/A,#N/A,TRUE,"Cover";#N/A,#N/A,TRUE,"Conts";#N/A,#N/A,TRUE,"VOS";#N/A,#N/A,TRUE,"Warrington";#N/A,#N/A,TRUE,"Widnes"}</definedName>
    <definedName name="hsjha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sjha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sjha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syhjtyhj" localSheetId="0" hidden="1">{#N/A,#N/A,TRUE,"Cover";#N/A,#N/A,TRUE,"Conts";#N/A,#N/A,TRUE,"VOS";#N/A,#N/A,TRUE,"Warrington";#N/A,#N/A,TRUE,"Widnes"}</definedName>
    <definedName name="hsyhjtyhj" localSheetId="5" hidden="1">{#N/A,#N/A,TRUE,"Cover";#N/A,#N/A,TRUE,"Conts";#N/A,#N/A,TRUE,"VOS";#N/A,#N/A,TRUE,"Warrington";#N/A,#N/A,TRUE,"Widnes"}</definedName>
    <definedName name="hsyhjtyhj" hidden="1">{#N/A,#N/A,TRUE,"Cover";#N/A,#N/A,TRUE,"Conts";#N/A,#N/A,TRUE,"VOS";#N/A,#N/A,TRUE,"Warrington";#N/A,#N/A,TRUE,"Widnes"}</definedName>
    <definedName name="ht" localSheetId="0" hidden="1">{"'Break down'!$A$4"}</definedName>
    <definedName name="ht" localSheetId="5" hidden="1">{"'Break down'!$A$4"}</definedName>
    <definedName name="ht" hidden="1">{"'Break down'!$A$4"}</definedName>
    <definedName name="htggf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tggf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tgg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thuj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thuj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thuj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TML" localSheetId="5" hidden="1">{"'장비'!$A$3:$M$12"}</definedName>
    <definedName name="HTML" hidden="1">{"'장비'!$A$3:$M$12"}</definedName>
    <definedName name="HTML_CodePage" hidden="1">9</definedName>
    <definedName name="HTML_CodePage1" hidden="1">9</definedName>
    <definedName name="HTML_Control" localSheetId="0" hidden="1">{"'Break down'!$A$4"}</definedName>
    <definedName name="HTML_Control" localSheetId="5" hidden="1">{"'Break down'!$A$4"}</definedName>
    <definedName name="HTML_Control" hidden="1">{"'Break down'!$A$4"}</definedName>
    <definedName name="HTML_Control1" localSheetId="5" hidden="1">{"'Break down'!$A$4"}</definedName>
    <definedName name="HTML_Control1" hidden="1">{"'Break down'!$A$4"}</definedName>
    <definedName name="HTML_control2" localSheetId="5" hidden="1">{"'Sheet1'!$A$4386:$N$4591"}</definedName>
    <definedName name="HTML_control2" hidden="1">{"'Sheet1'!$A$4386:$N$4591"}</definedName>
    <definedName name="HTML_Description" hidden="1">""</definedName>
    <definedName name="HTML_Email" hidden="1">""</definedName>
    <definedName name="HTML_Header" hidden="1">"Break down"</definedName>
    <definedName name="HTML_Header1" hidden="1">"Break down"</definedName>
    <definedName name="HTML_LastUpdate" hidden="1">"6/7/98"</definedName>
    <definedName name="HTML_LastUpdate1" hidden="1">"6/7/98"</definedName>
    <definedName name="HTML_LineAfter" hidden="1">FALSE</definedName>
    <definedName name="HTML_LineBefore" hidden="1">FALSE</definedName>
    <definedName name="HTML_Name" hidden="1">"PAUL MATHEW"</definedName>
    <definedName name="HTML_Name1" hidden="1">"PAUL MATHEW"</definedName>
    <definedName name="HTML_OBDlg2" hidden="1">TRUE</definedName>
    <definedName name="HTML_OBDlg4" hidden="1">TRUE</definedName>
    <definedName name="HTML_OS" hidden="1">0</definedName>
    <definedName name="HTML_PathFile" hidden="1">"C:\WINDOWS\MSAPPS\MyHTML.htm"</definedName>
    <definedName name="HTML_PathFile1" hidden="1">"C:\WINDOWS\MSAPPS\MyHTML.htm"</definedName>
    <definedName name="HTML_Title" hidden="1">"Break_down"</definedName>
    <definedName name="HTML_Title1" hidden="1">"Break_down"</definedName>
    <definedName name="HTML1_10" hidden="1">""</definedName>
    <definedName name="HTML1_11" hidden="1">1</definedName>
    <definedName name="HTML1_12" hidden="1">"C:\My Documents\cck\MyHTML.htm"</definedName>
    <definedName name="HTML1_2" hidden="1">1</definedName>
    <definedName name="HTML1_3" hidden="1">"98계획ⅱ.XL"</definedName>
    <definedName name="HTML1_4" hidden="1">"98총괄"</definedName>
    <definedName name="HTML1_5" hidden="1">""</definedName>
    <definedName name="HTML1_6" hidden="1">1</definedName>
    <definedName name="HTML1_7" hidden="1">1</definedName>
    <definedName name="HTML1_8" hidden="1">"97-12-10"</definedName>
    <definedName name="HTML1_9" hidden="1">"hyogye01"</definedName>
    <definedName name="HTMLCount" hidden="1">1</definedName>
    <definedName name="htr" localSheetId="0" hidden="1">{"'Break down'!$A$4"}</definedName>
    <definedName name="htr" localSheetId="5" hidden="1">{"'Break down'!$A$4"}</definedName>
    <definedName name="htr" hidden="1">{"'Break down'!$A$4"}</definedName>
    <definedName name="htrhrsth" localSheetId="0" hidden="1">{#N/A,#N/A,TRUE,"Cover";#N/A,#N/A,TRUE,"Conts";#N/A,#N/A,TRUE,"VOS";#N/A,#N/A,TRUE,"Warrington";#N/A,#N/A,TRUE,"Widnes"}</definedName>
    <definedName name="htrhrsth" localSheetId="5" hidden="1">{#N/A,#N/A,TRUE,"Cover";#N/A,#N/A,TRUE,"Conts";#N/A,#N/A,TRUE,"VOS";#N/A,#N/A,TRUE,"Warrington";#N/A,#N/A,TRUE,"Widnes"}</definedName>
    <definedName name="htrhrsth" hidden="1">{#N/A,#N/A,TRUE,"Cover";#N/A,#N/A,TRUE,"Conts";#N/A,#N/A,TRUE,"VOS";#N/A,#N/A,TRUE,"Warrington";#N/A,#N/A,TRUE,"Widnes"}</definedName>
    <definedName name="htrruj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trruj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trruj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ttr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ttr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ttr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utgfru" localSheetId="0" hidden="1">{#N/A,#N/A,TRUE,"Cover";#N/A,#N/A,TRUE,"Conts";#N/A,#N/A,TRUE,"VOS";#N/A,#N/A,TRUE,"Warrington";#N/A,#N/A,TRUE,"Widnes"}</definedName>
    <definedName name="hutgfru" localSheetId="5" hidden="1">{#N/A,#N/A,TRUE,"Cover";#N/A,#N/A,TRUE,"Conts";#N/A,#N/A,TRUE,"VOS";#N/A,#N/A,TRUE,"Warrington";#N/A,#N/A,TRUE,"Widnes"}</definedName>
    <definedName name="hutgfru" hidden="1">{#N/A,#N/A,TRUE,"Cover";#N/A,#N/A,TRUE,"Conts";#N/A,#N/A,TRUE,"VOS";#N/A,#N/A,TRUE,"Warrington";#N/A,#N/A,TRUE,"Widnes"}</definedName>
    <definedName name="hy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y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y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yuguy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yuguy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yuguy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i8uiuyi" localSheetId="0" hidden="1">{#N/A,#N/A,TRUE,"Cover";#N/A,#N/A,TRUE,"Conts";#N/A,#N/A,TRUE,"VOS";#N/A,#N/A,TRUE,"Warrington";#N/A,#N/A,TRUE,"Widnes"}</definedName>
    <definedName name="i8uiuyi" localSheetId="5" hidden="1">{#N/A,#N/A,TRUE,"Cover";#N/A,#N/A,TRUE,"Conts";#N/A,#N/A,TRUE,"VOS";#N/A,#N/A,TRUE,"Warrington";#N/A,#N/A,TRUE,"Widnes"}</definedName>
    <definedName name="i8uiuyi" hidden="1">{#N/A,#N/A,TRUE,"Cover";#N/A,#N/A,TRUE,"Conts";#N/A,#N/A,TRUE,"VOS";#N/A,#N/A,TRUE,"Warrington";#N/A,#N/A,TRUE,"Widnes"}</definedName>
    <definedName name="IAM" localSheetId="5" hidden="1">{"'Sheet1'!$A$4386:$N$4591"}</definedName>
    <definedName name="IAM" hidden="1">{"'Sheet1'!$A$4386:$N$4591"}</definedName>
    <definedName name="ihg" localSheetId="5" hidden="1">{#N/A,#N/A,TRUE,"Cover";#N/A,#N/A,TRUE,"Conts";#N/A,#N/A,TRUE,"VOS";#N/A,#N/A,TRUE,"Warrington";#N/A,#N/A,TRUE,"Widnes"}</definedName>
    <definedName name="ihg" hidden="1">{#N/A,#N/A,TRUE,"Cover";#N/A,#N/A,TRUE,"Conts";#N/A,#N/A,TRUE,"VOS";#N/A,#N/A,TRUE,"Warrington";#N/A,#N/A,TRUE,"Widnes"}</definedName>
    <definedName name="iho" localSheetId="5" hidden="1">{#N/A,#N/A,TRUE,"Cover";#N/A,#N/A,TRUE,"Conts";#N/A,#N/A,TRUE,"VOS";#N/A,#N/A,TRUE,"Warrington";#N/A,#N/A,TRUE,"Widnes"}</definedName>
    <definedName name="iho" hidden="1">{#N/A,#N/A,TRUE,"Cover";#N/A,#N/A,TRUE,"Conts";#N/A,#N/A,TRUE,"VOS";#N/A,#N/A,TRUE,"Warrington";#N/A,#N/A,TRUE,"Widnes"}</definedName>
    <definedName name="iiip" localSheetId="0" hidden="1">{"'Break down'!$A$4"}</definedName>
    <definedName name="iiip" localSheetId="5" hidden="1">{"'Break down'!$A$4"}</definedName>
    <definedName name="iiip" hidden="1">{"'Break down'!$A$4"}</definedName>
    <definedName name="iiy" localSheetId="0" hidden="1">{"'Break down'!$A$4"}</definedName>
    <definedName name="iiy" localSheetId="5" hidden="1">{"'Break down'!$A$4"}</definedName>
    <definedName name="iiy" hidden="1">{"'Break down'!$A$4"}</definedName>
    <definedName name="ijn" localSheetId="0" hidden="1">{#N/A,#N/A,FALSE,"MARCH"}</definedName>
    <definedName name="ijn" localSheetId="5" hidden="1">{#N/A,#N/A,FALSE,"MARCH"}</definedName>
    <definedName name="ijn" hidden="1">{#N/A,#N/A,FALSE,"MARCH"}</definedName>
    <definedName name="immn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immn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immn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index" localSheetId="0" hidden="1">#REF!</definedName>
    <definedName name="index" hidden="1">#REF!</definedName>
    <definedName name="Indirect" localSheetId="0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Indirect" localSheetId="5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Indirect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io8yuou8y" localSheetId="0" hidden="1">{#N/A,#N/A,TRUE,"Cover";#N/A,#N/A,TRUE,"Conts";#N/A,#N/A,TRUE,"VOS";#N/A,#N/A,TRUE,"Warrington";#N/A,#N/A,TRUE,"Widnes"}</definedName>
    <definedName name="io8yuou8y" localSheetId="5" hidden="1">{#N/A,#N/A,TRUE,"Cover";#N/A,#N/A,TRUE,"Conts";#N/A,#N/A,TRUE,"VOS";#N/A,#N/A,TRUE,"Warrington";#N/A,#N/A,TRUE,"Widnes"}</definedName>
    <definedName name="io8yuou8y" hidden="1">{#N/A,#N/A,TRUE,"Cover";#N/A,#N/A,TRUE,"Conts";#N/A,#N/A,TRUE,"VOS";#N/A,#N/A,TRUE,"Warrington";#N/A,#N/A,TRUE,"Widnes"}</definedName>
    <definedName name="iol" localSheetId="0" hidden="1">{#N/A,#N/A,TRUE,"Cover";#N/A,#N/A,TRUE,"Conts";#N/A,#N/A,TRUE,"VOS";#N/A,#N/A,TRUE,"Warrington";#N/A,#N/A,TRUE,"Widnes"}</definedName>
    <definedName name="iol" localSheetId="5" hidden="1">{#N/A,#N/A,TRUE,"Cover";#N/A,#N/A,TRUE,"Conts";#N/A,#N/A,TRUE,"VOS";#N/A,#N/A,TRUE,"Warrington";#N/A,#N/A,TRUE,"Widnes"}</definedName>
    <definedName name="iol" hidden="1">{#N/A,#N/A,TRUE,"Cover";#N/A,#N/A,TRUE,"Conts";#N/A,#N/A,TRUE,"VOS";#N/A,#N/A,TRUE,"Warrington";#N/A,#N/A,TRUE,"Widnes"}</definedName>
    <definedName name="ioykyoyu" localSheetId="0" hidden="1">{#N/A,#N/A,TRUE,"Cover";#N/A,#N/A,TRUE,"Conts";#N/A,#N/A,TRUE,"VOS";#N/A,#N/A,TRUE,"Warrington";#N/A,#N/A,TRUE,"Widnes"}</definedName>
    <definedName name="ioykyoyu" localSheetId="5" hidden="1">{#N/A,#N/A,TRUE,"Cover";#N/A,#N/A,TRUE,"Conts";#N/A,#N/A,TRUE,"VOS";#N/A,#N/A,TRUE,"Warrington";#N/A,#N/A,TRUE,"Widnes"}</definedName>
    <definedName name="ioykyoyu" hidden="1">{#N/A,#N/A,TRUE,"Cover";#N/A,#N/A,TRUE,"Conts";#N/A,#N/A,TRUE,"VOS";#N/A,#N/A,TRUE,"Warrington";#N/A,#N/A,TRUE,"Widnes"}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J_AVG_BANK_ASSETS" hidden="1">"c2671"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MT_OUT" hidden="1">"c2145"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V" hidden="1">"c84"</definedName>
    <definedName name="IQ_AVG_VOLUME" hidden="1">"c1346"</definedName>
    <definedName name="IQ_BANK_DEBT" hidden="1">"c2544"</definedName>
    <definedName name="IQ_BANK_DEBT_PCT" hidden="1">"c2545"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NCHMARK_SECURITY" hidden="1">"c2154"</definedName>
    <definedName name="IQ_BENCHMARK_SPRD" hidden="1">"c2153"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COUPON" hidden="1">"c2183"</definedName>
    <definedName name="IQ_BOND_COUPON_TYPE" hidden="1">"c2184"</definedName>
    <definedName name="IQ_BOND_PRICE" hidden="1">"c2162"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"c2076"</definedName>
    <definedName name="IQ_CASH" hidden="1">"c1458"</definedName>
    <definedName name="IQ_CASH_ACQUIRE_CF" hidden="1">"c116"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FPS_EST" hidden="1">"c1667"</definedName>
    <definedName name="IQ_CFPS_HIGH_EST" hidden="1">"c1669"</definedName>
    <definedName name="IQ_CFPS_LOW_EST" hidden="1">"c1670"</definedName>
    <definedName name="IQ_CFPS_MEDIAN_EST" hidden="1">"c1668"</definedName>
    <definedName name="IQ_CFPS_NUM_EST" hidden="1">"c1671"</definedName>
    <definedName name="IQ_CFPS_STDDEV_EST" hidden="1">"c1672"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V_DATE" hidden="1">"c2191"</definedName>
    <definedName name="IQ_CONV_EXP_DATE" hidden="1">"c3043"</definedName>
    <definedName name="IQ_CONV_PREMIUM" hidden="1">"c2195"</definedName>
    <definedName name="IQ_CONV_PRICE" hidden="1">"c2193"</definedName>
    <definedName name="IQ_CONV_RATE" hidden="1">"c2192"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T" hidden="1">"c2536"</definedName>
    <definedName name="IQ_CONVERT_PCT" hidden="1">"c2537"</definedName>
    <definedName name="IQ_CONVEXITY" hidden="1">"c2182"</definedName>
    <definedName name="IQ_COST_BORROWING" hidden="1">"c2936"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PORT_PCT" hidden="1">"c2541"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TED_DATE" hidden="1">"c2185"</definedName>
    <definedName name="IQ_DAY_COUNT" hidden="1">"c2161"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PAYOUT" hidden="1">"c3005"</definedName>
    <definedName name="IQ_DISTRIBUTABLE_CASH_SHARE" hidden="1">"c3003"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DPS_EST" hidden="1">"c1674"</definedName>
    <definedName name="IQ_DPS_HIGH_EST" hidden="1">"c1676"</definedName>
    <definedName name="IQ_DPS_LOW_EST" hidden="1">"c1677"</definedName>
    <definedName name="IQ_DPS_MEDIAN_EST" hidden="1">"c1675"</definedName>
    <definedName name="IQ_DPS_NUM_EST" hidden="1">"c1678"</definedName>
    <definedName name="IQ_DPS_STDDEV_EST" hidden="1">"c1679"</definedName>
    <definedName name="IQ_DURATION" hidden="1">"c2181"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EST" hidden="1">"c1681"</definedName>
    <definedName name="IQ_EBIT_HIGH_EST" hidden="1">"c1683"</definedName>
    <definedName name="IQ_EBIT_INT" hidden="1">"c360"</definedName>
    <definedName name="IQ_EBIT_LOW_EST" hidden="1">"c1684"</definedName>
    <definedName name="IQ_EBIT_MARGIN" hidden="1">"c359"</definedName>
    <definedName name="IQ_EBIT_MEDIAN_EST" hidden="1">"c1682"</definedName>
    <definedName name="IQ_EBIT_NUM_EST" hidden="1">"c1685"</definedName>
    <definedName name="IQ_EBIT_OVER_IE" hidden="1">"c1369"</definedName>
    <definedName name="IQ_EBIT_STDDEV_EST" hidden="1">"c1686"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EST" hidden="1">"c369"</definedName>
    <definedName name="IQ_EBITDA_HIGH_EST" hidden="1">"c370"</definedName>
    <definedName name="IQ_EBITDA_INT" hidden="1">"c373"</definedName>
    <definedName name="IQ_EBITDA_LOW_EST" hidden="1">"c371"</definedName>
    <definedName name="IQ_EBITDA_MARGIN" hidden="1">"c372"</definedName>
    <definedName name="IQ_EBITDA_MEDIAN_EST" hidden="1">"c1663"</definedName>
    <definedName name="IQ_EBITDA_NUM_EST" hidden="1">"c374"</definedName>
    <definedName name="IQ_EBITDA_OVER_TOTAL_IE" hidden="1">"c1371"</definedName>
    <definedName name="IQ_EBITDA_STDDEV_EST" hidden="1">"c375"</definedName>
    <definedName name="IQ_EBITDAR" hidden="1">"c2989"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ACT_OR_EST" hidden="1">"c2213"</definedName>
    <definedName name="IQ_EPS_EST" hidden="1">"c399"</definedName>
    <definedName name="IQ_EPS_GW_EST" hidden="1">"c1737"</definedName>
    <definedName name="IQ_EPS_GW_HIGH_EST" hidden="1">"c1739"</definedName>
    <definedName name="IQ_EPS_GW_LOW_EST" hidden="1">"c1740"</definedName>
    <definedName name="IQ_EPS_GW_MEDIAN_EST" hidden="1">"c1738"</definedName>
    <definedName name="IQ_EPS_GW_NUM_EST" hidden="1">"c1741"</definedName>
    <definedName name="IQ_EPS_GW_STDDEV_EST" hidden="1">"c1742"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UM_EST" hidden="1">"c402"</definedName>
    <definedName name="IQ_EPS_REPORTED_EST" hidden="1">"c1744"</definedName>
    <definedName name="IQ_EPS_REPORTED_HIGH_EST" hidden="1">"c1746"</definedName>
    <definedName name="IQ_EPS_REPORTED_LOW_EST" hidden="1">"c1747"</definedName>
    <definedName name="IQ_EPS_REPORTED_MEDIAN_EST" hidden="1">"c1745"</definedName>
    <definedName name="IQ_EPS_REPORTED_NUM_EST" hidden="1">"c1748"</definedName>
    <definedName name="IQ_EPS_REPORTED_STDDEV_EST" hidden="1">"c1749"</definedName>
    <definedName name="IQ_EPS_STDDEV_EST" hidden="1">"c403"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ACT_CFPS" hidden="1">"c1673"</definedName>
    <definedName name="IQ_EST_ACT_DPS" hidden="1">"c1680"</definedName>
    <definedName name="IQ_EST_ACT_EBIT" hidden="1">"c1687"</definedName>
    <definedName name="IQ_EST_ACT_EBITDA" hidden="1">"c1664"</definedName>
    <definedName name="IQ_EST_ACT_EPS" hidden="1">"c1648"</definedName>
    <definedName name="IQ_EST_ACT_EPS_GW" hidden="1">"c1743"</definedName>
    <definedName name="IQ_EST_ACT_EPS_REPORTED" hidden="1">"c1750"</definedName>
    <definedName name="IQ_EST_ACT_FFO" hidden="1">"c1666"</definedName>
    <definedName name="IQ_EST_ACT_NAV" hidden="1">"c1757"</definedName>
    <definedName name="IQ_EST_ACT_NI" hidden="1">"c1722"</definedName>
    <definedName name="IQ_EST_ACT_NI_GW" hidden="1">"c1729"</definedName>
    <definedName name="IQ_EST_ACT_NI_REPORTED" hidden="1">"c1736"</definedName>
    <definedName name="IQ_EST_ACT_OPER_INC" hidden="1">"c1694"</definedName>
    <definedName name="IQ_EST_ACT_PRETAX_GW_INC" hidden="1">"c1708"</definedName>
    <definedName name="IQ_EST_ACT_PRETAX_INC" hidden="1">"c1701"</definedName>
    <definedName name="IQ_EST_ACT_PRETAX_REPORT_INC" hidden="1">"c1715"</definedName>
    <definedName name="IQ_EST_ACT_REV" hidden="1">"c2113"</definedName>
    <definedName name="IQ_EST_CFPS_DIFF" hidden="1">"c1871"</definedName>
    <definedName name="IQ_EST_CFPS_GROWTH_1YR" hidden="1">"c1774"</definedName>
    <definedName name="IQ_EST_CFPS_GROWTH_2YR" hidden="1">"c1775"</definedName>
    <definedName name="IQ_EST_CFPS_GROWTH_Q_1YR" hidden="1">"c1776"</definedName>
    <definedName name="IQ_EST_CFPS_SEQ_GROWTH_Q" hidden="1">"c1777"</definedName>
    <definedName name="IQ_EST_CFPS_SURPRISE_PERCENT" hidden="1">"c1872"</definedName>
    <definedName name="IQ_EST_CURRENCY" hidden="1">"c2140"</definedName>
    <definedName name="IQ_EST_DATE" hidden="1">"c1634"</definedName>
    <definedName name="IQ_EST_DPS_DIFF" hidden="1">"c1873"</definedName>
    <definedName name="IQ_EST_DPS_GROWTH_1YR" hidden="1">"c1778"</definedName>
    <definedName name="IQ_EST_DPS_GROWTH_2YR" hidden="1">"c1779"</definedName>
    <definedName name="IQ_EST_DPS_GROWTH_Q_1YR" hidden="1">"c1780"</definedName>
    <definedName name="IQ_EST_DPS_SEQ_GROWTH_Q" hidden="1">"c1781"</definedName>
    <definedName name="IQ_EST_DPS_SURPRISE_PERCENT" hidden="1">"c1874"</definedName>
    <definedName name="IQ_EST_EBIT_DIFF" hidden="1">"c1875"</definedName>
    <definedName name="IQ_EST_EBIT_SURPRISE_PERCENT" hidden="1">"c1876"</definedName>
    <definedName name="IQ_EST_EBITDA_DIFF" hidden="1">"c1867"</definedName>
    <definedName name="IQ_EST_EBITDA_GROWTH_1YR" hidden="1">"c1766"</definedName>
    <definedName name="IQ_EST_EBITDA_GROWTH_2YR" hidden="1">"c1767"</definedName>
    <definedName name="IQ_EST_EBITDA_GROWTH_Q_1YR" hidden="1">"c1768"</definedName>
    <definedName name="IQ_EST_EBITDA_SEQ_GROWTH_Q" hidden="1">"c1769"</definedName>
    <definedName name="IQ_EST_EBITDA_SURPRISE_PERCENT" hidden="1">"c1868"</definedName>
    <definedName name="IQ_EST_EPS_DIFF" hidden="1">"c1864"</definedName>
    <definedName name="IQ_EST_EPS_GROWTH_1YR" hidden="1">"c1636"</definedName>
    <definedName name="IQ_EST_EPS_GROWTH_2YR" hidden="1">"c1637"</definedName>
    <definedName name="IQ_EST_EPS_GROWTH_5YR" hidden="1">"c1655"</definedName>
    <definedName name="IQ_EST_EPS_GROWTH_5YR_HIGH" hidden="1">"c1657"</definedName>
    <definedName name="IQ_EST_EPS_GROWTH_5YR_LOW" hidden="1">"c1658"</definedName>
    <definedName name="IQ_EST_EPS_GROWTH_5YR_MEDIAN" hidden="1">"c1656"</definedName>
    <definedName name="IQ_EST_EPS_GROWTH_5YR_NUM" hidden="1">"c1659"</definedName>
    <definedName name="IQ_EST_EPS_GROWTH_5YR_STDDEV" hidden="1">"c1660"</definedName>
    <definedName name="IQ_EST_EPS_GROWTH_Q_1YR" hidden="1">"c1641"</definedName>
    <definedName name="IQ_EST_EPS_GW_DIFF" hidden="1">"c1891"</definedName>
    <definedName name="IQ_EST_EPS_GW_SURPRISE_PERCENT" hidden="1">"c1892"</definedName>
    <definedName name="IQ_EST_EPS_REPORT_DIFF" hidden="1">"c1893"</definedName>
    <definedName name="IQ_EST_EPS_REPORT_SURPRISE_PERCENT" hidden="1">"c1894"</definedName>
    <definedName name="IQ_EST_EPS_SEQ_GROWTH_Q" hidden="1">"c1764"</definedName>
    <definedName name="IQ_EST_EPS_SURPRISE_PERCENT" hidden="1">"c1635"</definedName>
    <definedName name="IQ_EST_FFO_DIFF" hidden="1">"c1869"</definedName>
    <definedName name="IQ_EST_FFO_GROWTH_1YR" hidden="1">"c1770"</definedName>
    <definedName name="IQ_EST_FFO_GROWTH_2YR" hidden="1">"c1771"</definedName>
    <definedName name="IQ_EST_FFO_GROWTH_Q_1YR" hidden="1">"c1772"</definedName>
    <definedName name="IQ_EST_FFO_SEQ_GROWTH_Q" hidden="1">"c1773"</definedName>
    <definedName name="IQ_EST_FFO_SURPRISE_PERCENT" hidden="1">"c1870"</definedName>
    <definedName name="IQ_EST_NAV_DIFF" hidden="1">"c1895"</definedName>
    <definedName name="IQ_EST_NAV_SURPRISE_PERCENT" hidden="1">"c1896"</definedName>
    <definedName name="IQ_EST_NI_DIFF" hidden="1">"c1885"</definedName>
    <definedName name="IQ_EST_NI_GW_DIFF" hidden="1">"c1887"</definedName>
    <definedName name="IQ_EST_NI_GW_SURPRISE_PERCENT" hidden="1">"c1888"</definedName>
    <definedName name="IQ_EST_NI_REPORT_DIFF" hidden="1">"c1889"</definedName>
    <definedName name="IQ_EST_NI_REPORT_SURPRISE_PERCENT" hidden="1">"c1890"</definedName>
    <definedName name="IQ_EST_NI_SURPRISE_PERCENT" hidden="1">"c1886"</definedName>
    <definedName name="IQ_EST_NUM_BUY" hidden="1">"c1759"</definedName>
    <definedName name="IQ_EST_NUM_HOLD" hidden="1">"c1761"</definedName>
    <definedName name="IQ_EST_NUM_NO_OPINION" hidden="1">"c1758"</definedName>
    <definedName name="IQ_EST_NUM_OUTPERFORM" hidden="1">"c1760"</definedName>
    <definedName name="IQ_EST_NUM_SELL" hidden="1">"c1763"</definedName>
    <definedName name="IQ_EST_NUM_UNDERPERFORM" hidden="1">"c1762"</definedName>
    <definedName name="IQ_EST_OPER_INC_DIFF" hidden="1">"c1877"</definedName>
    <definedName name="IQ_EST_OPER_INC_SURPRISE_PERCENT" hidden="1">"c1878"</definedName>
    <definedName name="IQ_EST_PRE_TAX_DIFF" hidden="1">"c1879"</definedName>
    <definedName name="IQ_EST_PRE_TAX_GW_DIFF" hidden="1">"c1881"</definedName>
    <definedName name="IQ_EST_PRE_TAX_GW_SURPRISE_PERCENT" hidden="1">"c1882"</definedName>
    <definedName name="IQ_EST_PRE_TAX_REPORT_DIFF" hidden="1">"c1883"</definedName>
    <definedName name="IQ_EST_PRE_TAX_REPORT_SURPRISE_PERCENT" hidden="1">"c1884"</definedName>
    <definedName name="IQ_EST_PRE_TAX_SURPRISE_PERCENT" hidden="1">"c1880"</definedName>
    <definedName name="IQ_EST_REV_DIFF" hidden="1">"c1865"</definedName>
    <definedName name="IQ_EST_REV_GROWTH_1YR" hidden="1">"c1638"</definedName>
    <definedName name="IQ_EST_REV_GROWTH_2YR" hidden="1">"c1639"</definedName>
    <definedName name="IQ_EST_REV_GROWTH_Q_1YR" hidden="1">"c1640"</definedName>
    <definedName name="IQ_EST_REV_SEQ_GROWTH_Q" hidden="1">"c1765"</definedName>
    <definedName name="IQ_EST_REV_SURPRISE_PERCENT" hidden="1">"c1866"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ENSE_CODE_" hidden="1">"PwC UK Website Access"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EDFUNDS_SOLD" hidden="1">"c2256"</definedName>
    <definedName name="IQ_FFO" hidden="1">"c1574"</definedName>
    <definedName name="IQ_FFO_EST" hidden="1">"c418"</definedName>
    <definedName name="IQ_FFO_HIGH_EST" hidden="1">"c419"</definedName>
    <definedName name="IQ_FFO_LOW_EST" hidden="1">"c420"</definedName>
    <definedName name="IQ_FFO_MEDIAN_EST" hidden="1">"c1665"</definedName>
    <definedName name="IQ_FFO_NUM_EST" hidden="1">"c421"</definedName>
    <definedName name="IQ_FFO_STDDEV_EST" hidden="1">"c422"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SPRD" hidden="1">"c2155"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_TARGET_PRICE" hidden="1">"c1651"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SS_TO_NET_EARNED" hidden="1">"c2751"</definedName>
    <definedName name="IQ_LOW_TARGET_PRICE" hidden="1">"c1652"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MACHINERY" hidden="1">"c711"</definedName>
    <definedName name="IQ_MAINT_CAPEX" hidden="1">"c2947"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RKET_CAP_LFCF" hidden="1">"c2209"</definedName>
    <definedName name="IQ_MARKETCAP" hidden="1">"c712"</definedName>
    <definedName name="IQ_MARKETING" hidden="1">"c2239"</definedName>
    <definedName name="IQ_MATURITY_DATE" hidden="1">"c2146"</definedName>
    <definedName name="IQ_MC_RATIO" hidden="1">"c2783"</definedName>
    <definedName name="IQ_MC_STATUTORY_SURPLUS" hidden="1">"c2772"</definedName>
    <definedName name="IQ_MEDIAN_TARGET_PRICE" hidden="1">"c1650"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M_ACCOUNT" hidden="1">"c743"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NAV_EST" hidden="1">"c1751"</definedName>
    <definedName name="IQ_NAV_HIGH_EST" hidden="1">"c1753"</definedName>
    <definedName name="IQ_NAV_LOW_EST" hidden="1">"c1754"</definedName>
    <definedName name="IQ_NAV_MEDIAN_EST" hidden="1">"c1752"</definedName>
    <definedName name="IQ_NAV_NUM_EST" hidden="1">"c1755"</definedName>
    <definedName name="IQ_NAV_STDDEV_EST" hidden="1">"c1756"</definedName>
    <definedName name="IQ_NET_CHANGE" hidden="1">"c749"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T_TO_GROSS_EARNED" hidden="1">"c2750"</definedName>
    <definedName name="IQ_NET_TO_GROSS_WRITTEN" hidden="1">"c2729"</definedName>
    <definedName name="IQ_NET_WRITTEN" hidden="1">"c2728"</definedName>
    <definedName name="IQ_NEW_PREM" hidden="1">"c2785"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EST" hidden="1">"c1716"</definedName>
    <definedName name="IQ_NI_GW_EST" hidden="1">"c1723"</definedName>
    <definedName name="IQ_NI_GW_HIGH_EST" hidden="1">"c1725"</definedName>
    <definedName name="IQ_NI_GW_LOW_EST" hidden="1">"c1726"</definedName>
    <definedName name="IQ_NI_GW_MEDIAN_EST" hidden="1">"c1724"</definedName>
    <definedName name="IQ_NI_GW_NUM_EST" hidden="1">"c1727"</definedName>
    <definedName name="IQ_NI_GW_STDDEV_EST" hidden="1">"c1728"</definedName>
    <definedName name="IQ_NI_HIGH_EST" hidden="1">"c1718"</definedName>
    <definedName name="IQ_NI_LOW_EST" hidden="1">"c1719"</definedName>
    <definedName name="IQ_NI_MARGIN" hidden="1">"c794"</definedName>
    <definedName name="IQ_NI_MEDIAN_EST" hidden="1">"c1717"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NUM_EST" hidden="1">"c1720"</definedName>
    <definedName name="IQ_NI_REPORTED_EST" hidden="1">"c1730"</definedName>
    <definedName name="IQ_NI_REPORTED_HIGH_EST" hidden="1">"c1732"</definedName>
    <definedName name="IQ_NI_REPORTED_LOW_EST" hidden="1">"c1733"</definedName>
    <definedName name="IQ_NI_REPORTED_MEDIAN_EST" hidden="1">"c1731"</definedName>
    <definedName name="IQ_NI_REPORTED_NUM_EST" hidden="1">"c1734"</definedName>
    <definedName name="IQ_NI_REPORTED_STDDEV_EST" hidden="1">"c1735"</definedName>
    <definedName name="IQ_NI_SFAS" hidden="1">"c795"</definedName>
    <definedName name="IQ_NI_STDDEV_EST" hidden="1">"c1721"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CASH_PENSION_EXP" hidden="1">"c3000"</definedName>
    <definedName name="IQ_NONRECOURSE_DEBT" hidden="1">"c2550"</definedName>
    <definedName name="IQ_NONRECOURSE_DEBT_PCT" hidden="1">"c2551"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TOTAL_OIL_PRODUCT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EST" hidden="1">"c1688"</definedName>
    <definedName name="IQ_OPER_INC_FIN" hidden="1">"c851"</definedName>
    <definedName name="IQ_OPER_INC_HIGH_EST" hidden="1">"c1690"</definedName>
    <definedName name="IQ_OPER_INC_INS" hidden="1">"c852"</definedName>
    <definedName name="IQ_OPER_INC_LOW_EST" hidden="1">"c1691"</definedName>
    <definedName name="IQ_OPER_INC_MARGIN" hidden="1">"c1448"</definedName>
    <definedName name="IQ_OPER_INC_MEDIAN_EST" hidden="1">"c1689"</definedName>
    <definedName name="IQ_OPER_INC_NUM_EST" hidden="1">"c1692"</definedName>
    <definedName name="IQ_OPER_INC_REIT" hidden="1">"c853"</definedName>
    <definedName name="IQ_OPER_INC_STDDEV_EST" hidden="1">"c1693"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TRIKE_PRICE_GRANTED" hidden="1">"c2692"</definedName>
    <definedName name="IQ_OTHER_UNDRAWN" hidden="1">"c2522"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WNERSHIP" hidden="1">"c2160"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NORMALIZED" hidden="1">"c2207"</definedName>
    <definedName name="IQ_PE_RATIO" hidden="1">"c1610"</definedName>
    <definedName name="IQ_PEG_FWD" hidden="1">"c1863"</definedName>
    <definedName name="IQ_PENSION" hidden="1">"c1031"</definedName>
    <definedName name="IQ_PERCENT_CHANGE_EST_5YR_GROWTH_RATE_12MONTHS" hidden="1">"c1852"</definedName>
    <definedName name="IQ_PERCENT_CHANGE_EST_5YR_GROWTH_RATE_18MONTHS" hidden="1">"c1853"</definedName>
    <definedName name="IQ_PERCENT_CHANGE_EST_5YR_GROWTH_RATE_3MONTHS" hidden="1">"c1849"</definedName>
    <definedName name="IQ_PERCENT_CHANGE_EST_5YR_GROWTH_RATE_6MONTHS" hidden="1">"c1850"</definedName>
    <definedName name="IQ_PERCENT_CHANGE_EST_5YR_GROWTH_RATE_9MONTHS" hidden="1">"c1851"</definedName>
    <definedName name="IQ_PERCENT_CHANGE_EST_5YR_GROWTH_RATE_DAY" hidden="1">"c1846"</definedName>
    <definedName name="IQ_PERCENT_CHANGE_EST_5YR_GROWTH_RATE_MONTH" hidden="1">"c1848"</definedName>
    <definedName name="IQ_PERCENT_CHANGE_EST_5YR_GROWTH_RATE_WEEK" hidden="1">"c1847"</definedName>
    <definedName name="IQ_PERCENT_CHANGE_EST_CFPS_12MONTHS" hidden="1">"c1812"</definedName>
    <definedName name="IQ_PERCENT_CHANGE_EST_CFPS_18MONTHS" hidden="1">"c1813"</definedName>
    <definedName name="IQ_PERCENT_CHANGE_EST_CFPS_3MONTHS" hidden="1">"c1809"</definedName>
    <definedName name="IQ_PERCENT_CHANGE_EST_CFPS_6MONTHS" hidden="1">"c1810"</definedName>
    <definedName name="IQ_PERCENT_CHANGE_EST_CFPS_9MONTHS" hidden="1">"c1811"</definedName>
    <definedName name="IQ_PERCENT_CHANGE_EST_CFPS_DAY" hidden="1">"c1806"</definedName>
    <definedName name="IQ_PERCENT_CHANGE_EST_CFPS_MONTH" hidden="1">"c1808"</definedName>
    <definedName name="IQ_PERCENT_CHANGE_EST_CFPS_WEEK" hidden="1">"c1807"</definedName>
    <definedName name="IQ_PERCENT_CHANGE_EST_DPS_12MONTHS" hidden="1">"c1820"</definedName>
    <definedName name="IQ_PERCENT_CHANGE_EST_DPS_18MONTHS" hidden="1">"c1821"</definedName>
    <definedName name="IQ_PERCENT_CHANGE_EST_DPS_3MONTHS" hidden="1">"c1817"</definedName>
    <definedName name="IQ_PERCENT_CHANGE_EST_DPS_6MONTHS" hidden="1">"c1818"</definedName>
    <definedName name="IQ_PERCENT_CHANGE_EST_DPS_9MONTHS" hidden="1">"c1819"</definedName>
    <definedName name="IQ_PERCENT_CHANGE_EST_DPS_DAY" hidden="1">"c1814"</definedName>
    <definedName name="IQ_PERCENT_CHANGE_EST_DPS_MONTH" hidden="1">"c1816"</definedName>
    <definedName name="IQ_PERCENT_CHANGE_EST_DPS_WEEK" hidden="1">"c1815"</definedName>
    <definedName name="IQ_PERCENT_CHANGE_EST_EBITDA_12MONTHS" hidden="1">"c1804"</definedName>
    <definedName name="IQ_PERCENT_CHANGE_EST_EBITDA_18MONTHS" hidden="1">"c1805"</definedName>
    <definedName name="IQ_PERCENT_CHANGE_EST_EBITDA_3MONTHS" hidden="1">"c1801"</definedName>
    <definedName name="IQ_PERCENT_CHANGE_EST_EBITDA_6MONTHS" hidden="1">"c1802"</definedName>
    <definedName name="IQ_PERCENT_CHANGE_EST_EBITDA_9MONTHS" hidden="1">"c1803"</definedName>
    <definedName name="IQ_PERCENT_CHANGE_EST_EBITDA_DAY" hidden="1">"c1798"</definedName>
    <definedName name="IQ_PERCENT_CHANGE_EST_EBITDA_MONTH" hidden="1">"c1800"</definedName>
    <definedName name="IQ_PERCENT_CHANGE_EST_EBITDA_WEEK" hidden="1">"c1799"</definedName>
    <definedName name="IQ_PERCENT_CHANGE_EST_EPS_12MONTHS" hidden="1">"c1788"</definedName>
    <definedName name="IQ_PERCENT_CHANGE_EST_EPS_18MONTHS" hidden="1">"c1789"</definedName>
    <definedName name="IQ_PERCENT_CHANGE_EST_EPS_3MONTHS" hidden="1">"c1785"</definedName>
    <definedName name="IQ_PERCENT_CHANGE_EST_EPS_6MONTHS" hidden="1">"c1786"</definedName>
    <definedName name="IQ_PERCENT_CHANGE_EST_EPS_9MONTHS" hidden="1">"c1787"</definedName>
    <definedName name="IQ_PERCENT_CHANGE_EST_EPS_DAY" hidden="1">"c1782"</definedName>
    <definedName name="IQ_PERCENT_CHANGE_EST_EPS_MONTH" hidden="1">"c1784"</definedName>
    <definedName name="IQ_PERCENT_CHANGE_EST_EPS_WEEK" hidden="1">"c1783"</definedName>
    <definedName name="IQ_PERCENT_CHANGE_EST_FFO_12MONTHS" hidden="1">"c1828"</definedName>
    <definedName name="IQ_PERCENT_CHANGE_EST_FFO_18MONTHS" hidden="1">"c1829"</definedName>
    <definedName name="IQ_PERCENT_CHANGE_EST_FFO_3MONTHS" hidden="1">"c1825"</definedName>
    <definedName name="IQ_PERCENT_CHANGE_EST_FFO_6MONTHS" hidden="1">"c1826"</definedName>
    <definedName name="IQ_PERCENT_CHANGE_EST_FFO_9MONTHS" hidden="1">"c1827"</definedName>
    <definedName name="IQ_PERCENT_CHANGE_EST_FFO_DAY" hidden="1">"c1822"</definedName>
    <definedName name="IQ_PERCENT_CHANGE_EST_FFO_MONTH" hidden="1">"c1824"</definedName>
    <definedName name="IQ_PERCENT_CHANGE_EST_FFO_WEEK" hidden="1">"c1823"</definedName>
    <definedName name="IQ_PERCENT_CHANGE_EST_PRICE_TARGET_12MONTHS" hidden="1">"c1844"</definedName>
    <definedName name="IQ_PERCENT_CHANGE_EST_PRICE_TARGET_18MONTHS" hidden="1">"c1845"</definedName>
    <definedName name="IQ_PERCENT_CHANGE_EST_PRICE_TARGET_3MONTHS" hidden="1">"c1841"</definedName>
    <definedName name="IQ_PERCENT_CHANGE_EST_PRICE_TARGET_6MONTHS" hidden="1">"c1842"</definedName>
    <definedName name="IQ_PERCENT_CHANGE_EST_PRICE_TARGET_9MONTHS" hidden="1">"c1843"</definedName>
    <definedName name="IQ_PERCENT_CHANGE_EST_PRICE_TARGET_DAY" hidden="1">"c1838"</definedName>
    <definedName name="IQ_PERCENT_CHANGE_EST_PRICE_TARGET_MONTH" hidden="1">"c1840"</definedName>
    <definedName name="IQ_PERCENT_CHANGE_EST_PRICE_TARGET_WEEK" hidden="1">"c1839"</definedName>
    <definedName name="IQ_PERCENT_CHANGE_EST_RECO_12MONTHS" hidden="1">"c1836"</definedName>
    <definedName name="IQ_PERCENT_CHANGE_EST_RECO_18MONTHS" hidden="1">"c1837"</definedName>
    <definedName name="IQ_PERCENT_CHANGE_EST_RECO_3MONTHS" hidden="1">"c1833"</definedName>
    <definedName name="IQ_PERCENT_CHANGE_EST_RECO_6MONTHS" hidden="1">"c1834"</definedName>
    <definedName name="IQ_PERCENT_CHANGE_EST_RECO_9MONTHS" hidden="1">"c1835"</definedName>
    <definedName name="IQ_PERCENT_CHANGE_EST_RECO_DAY" hidden="1">"c1830"</definedName>
    <definedName name="IQ_PERCENT_CHANGE_EST_RECO_MONTH" hidden="1">"c1832"</definedName>
    <definedName name="IQ_PERCENT_CHANGE_EST_RECO_WEEK" hidden="1">"c1831"</definedName>
    <definedName name="IQ_PERCENT_CHANGE_EST_REV_12MONTHS" hidden="1">"c1796"</definedName>
    <definedName name="IQ_PERCENT_CHANGE_EST_REV_18MONTHS" hidden="1">"c1797"</definedName>
    <definedName name="IQ_PERCENT_CHANGE_EST_REV_3MONTHS" hidden="1">"c1793"</definedName>
    <definedName name="IQ_PERCENT_CHANGE_EST_REV_6MONTHS" hidden="1">"c1794"</definedName>
    <definedName name="IQ_PERCENT_CHANGE_EST_REV_9MONTHS" hidden="1">"c1795"</definedName>
    <definedName name="IQ_PERCENT_CHANGE_EST_REV_DAY" hidden="1">"c1790"</definedName>
    <definedName name="IQ_PERCENT_CHANGE_EST_REV_MONTH" hidden="1">"c1792"</definedName>
    <definedName name="IQ_PERCENT_CHANGE_EST_REV_WEEK" hidden="1">"c1791"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OTENTIAL_UPSIDE" hidden="1">"c1855"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TAX_GW_INC_EST" hidden="1">"c1702"</definedName>
    <definedName name="IQ_PRETAX_GW_INC_HIGH_EST" hidden="1">"c1704"</definedName>
    <definedName name="IQ_PRETAX_GW_INC_LOW_EST" hidden="1">"c1705"</definedName>
    <definedName name="IQ_PRETAX_GW_INC_MEDIAN_EST" hidden="1">"c1703"</definedName>
    <definedName name="IQ_PRETAX_GW_INC_NUM_EST" hidden="1">"c1706"</definedName>
    <definedName name="IQ_PRETAX_GW_INC_STDDEV_EST" hidden="1">"c1707"</definedName>
    <definedName name="IQ_PRETAX_INC_EST" hidden="1">"c1695"</definedName>
    <definedName name="IQ_PRETAX_INC_HIGH_EST" hidden="1">"c1697"</definedName>
    <definedName name="IQ_PRETAX_INC_LOW_EST" hidden="1">"c1698"</definedName>
    <definedName name="IQ_PRETAX_INC_MEDIAN_EST" hidden="1">"c1696"</definedName>
    <definedName name="IQ_PRETAX_INC_NUM_EST" hidden="1">"c1699"</definedName>
    <definedName name="IQ_PRETAX_INC_STDDEV_EST" hidden="1">"c1700"</definedName>
    <definedName name="IQ_PRETAX_REPORT_INC_EST" hidden="1">"c1709"</definedName>
    <definedName name="IQ_PRETAX_REPORT_INC_HIGH_EST" hidden="1">"c1711"</definedName>
    <definedName name="IQ_PRETAX_REPORT_INC_LOW_EST" hidden="1">"c1712"</definedName>
    <definedName name="IQ_PRETAX_REPORT_INC_MEDIAN_EST" hidden="1">"c1710"</definedName>
    <definedName name="IQ_PRETAX_REPORT_INC_NUM_EST" hidden="1">"c1713"</definedName>
    <definedName name="IQ_PRETAX_REPORT_INC_STDDEV_EST" hidden="1">"c1714"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INCIPAL_AMT" hidden="1">"c2157"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T_DATE_SCHEDULE" hidden="1">"c2483"</definedName>
    <definedName name="IQ_PUT_NOTIFICATION" hidden="1">"c2485"</definedName>
    <definedName name="IQ_PUT_PRICE_SCHEDULE" hidden="1">"c2484"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CQUIRED_FRANCHISE_STORES" hidden="1">"c2903"</definedName>
    <definedName name="IQ_RETAIL_ACQUIRED_OWNED_STORES" hidden="1">"c2895"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STDDEV_EST" hidden="1">"c1124"</definedName>
    <definedName name="IQ_REV_UTI" hidden="1">"c1125"</definedName>
    <definedName name="IQ_REVENUE" hidden="1">"c1422"</definedName>
    <definedName name="IQ_REVENUE_EST" hidden="1">"c1126"</definedName>
    <definedName name="IQ_REVENUE_HIGH_EST" hidden="1">"c1127"</definedName>
    <definedName name="IQ_REVENUE_LOW_EST" hidden="1">"c1128"</definedName>
    <definedName name="IQ_REVENUE_MEDIAN_EST" hidden="1">"c1662"</definedName>
    <definedName name="IQ_REVENUE_NUM_EST" hidden="1">"c1129"</definedName>
    <definedName name="IQ_REVISION_DATE_" hidden="1">"11/15/2006 11:59:13 AM"</definedName>
    <definedName name="IQ_RISK_ADJ_BANK_ASSETS" hidden="1">"c2670"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UR_RECEIV" hidden="1">"c1151"</definedName>
    <definedName name="IQ_SECURED_DEBT" hidden="1">"c2546"</definedName>
    <definedName name="IQ_SECURED_DEBT_PCT" hidden="1">"c2547"</definedName>
    <definedName name="IQ_SECURITY_BORROW" hidden="1">"c1152"</definedName>
    <definedName name="IQ_SECURITY_LEVEL" hidden="1">"c2159"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" hidden="1">"c2171"</definedName>
    <definedName name="IQ_SP_DATE" hidden="1">"c2172"</definedName>
    <definedName name="IQ_SP_REASON" hidden="1">"c2174"</definedName>
    <definedName name="IQ_SP_STATUS" hidden="1">"c2173"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RIKE_PRICE_ISSUED" hidden="1">"c1645"</definedName>
    <definedName name="IQ_STRIKE_PRICE_OS" hidden="1">"c1646"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RGET_PRICE_NUM" hidden="1">"c1653"</definedName>
    <definedName name="IQ_TARGET_PRICE_STDDEV" hidden="1">"c1654"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BITDA_FWD" hidden="1">"c1224"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EV_UFCF" hidden="1">"c2208"</definedName>
    <definedName name="IQ_TIER_ONE_CAPITAL" hidden="1">"c2667"</definedName>
    <definedName name="IQ_TIER_ONE_RATIO" hidden="1">"c1229"</definedName>
    <definedName name="IQ_TIER_TWO_CAPITAL" hidden="1">"c2669"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UNUSUAL" hidden="1">"c1508"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DA" hidden="1">"c2381"</definedName>
    <definedName name="IQ_TR_ACQ_FILING_CURRENCY" hidden="1">"c3033"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DA" hidden="1">"c2334"</definedName>
    <definedName name="IQ_TR_TARGET_FILING_CURRENCY" hidden="1">"c3034"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SECURED_DEBT" hidden="1">"c2548"</definedName>
    <definedName name="IQ_UNSECURED_DEBT_PCT" hidden="1">"c2549"</definedName>
    <definedName name="IQ_UNUSUAL_EXP" hidden="1">"c1456"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ro" hidden="1">[20]FitOutConfCentre!#REF!</definedName>
    <definedName name="iu" localSheetId="5" hidden="1">{#N/A,#N/A,TRUE,"Cover";#N/A,#N/A,TRUE,"Conts";#N/A,#N/A,TRUE,"VOS";#N/A,#N/A,TRUE,"Warrington";#N/A,#N/A,TRUE,"Widnes"}</definedName>
    <definedName name="iu" hidden="1">{#N/A,#N/A,TRUE,"Cover";#N/A,#N/A,TRUE,"Conts";#N/A,#N/A,TRUE,"VOS";#N/A,#N/A,TRUE,"Warrington";#N/A,#N/A,TRUE,"Widnes"}</definedName>
    <definedName name="iuh" localSheetId="5" hidden="1">{#N/A,#N/A,TRUE,"Cover";#N/A,#N/A,TRUE,"Conts";#N/A,#N/A,TRUE,"VOS";#N/A,#N/A,TRUE,"Warrington";#N/A,#N/A,TRUE,"Widnes"}</definedName>
    <definedName name="iuh" hidden="1">{#N/A,#N/A,TRUE,"Cover";#N/A,#N/A,TRUE,"Conts";#N/A,#N/A,TRUE,"VOS";#N/A,#N/A,TRUE,"Warrington";#N/A,#N/A,TRUE,"Widnes"}</definedName>
    <definedName name="iui" localSheetId="0" hidden="1">{#N/A,#N/A,TRUE,"Cover";#N/A,#N/A,TRUE,"Conts";#N/A,#N/A,TRUE,"VOS";#N/A,#N/A,TRUE,"Warrington";#N/A,#N/A,TRUE,"Widnes"}</definedName>
    <definedName name="iui" localSheetId="5" hidden="1">{#N/A,#N/A,TRUE,"Cover";#N/A,#N/A,TRUE,"Conts";#N/A,#N/A,TRUE,"VOS";#N/A,#N/A,TRUE,"Warrington";#N/A,#N/A,TRUE,"Widnes"}</definedName>
    <definedName name="iui" hidden="1">{#N/A,#N/A,TRUE,"Cover";#N/A,#N/A,TRUE,"Conts";#N/A,#N/A,TRUE,"VOS";#N/A,#N/A,TRUE,"Warrington";#N/A,#N/A,TRUE,"Widnes"}</definedName>
    <definedName name="iuiou" localSheetId="5" hidden="1">{#N/A,#N/A,TRUE,"Cover";#N/A,#N/A,TRUE,"Conts";#N/A,#N/A,TRUE,"VOS";#N/A,#N/A,TRUE,"Warrington";#N/A,#N/A,TRUE,"Widnes"}</definedName>
    <definedName name="iuiou" hidden="1">{#N/A,#N/A,TRUE,"Cover";#N/A,#N/A,TRUE,"Conts";#N/A,#N/A,TRUE,"VOS";#N/A,#N/A,TRUE,"Warrington";#N/A,#N/A,TRUE,"Widnes"}</definedName>
    <definedName name="iuk" localSheetId="0" hidden="1">{#N/A,#N/A,TRUE,"Cover";#N/A,#N/A,TRUE,"Conts";#N/A,#N/A,TRUE,"VOS";#N/A,#N/A,TRUE,"Warrington";#N/A,#N/A,TRUE,"Widnes"}</definedName>
    <definedName name="iuk" localSheetId="5" hidden="1">{#N/A,#N/A,TRUE,"Cover";#N/A,#N/A,TRUE,"Conts";#N/A,#N/A,TRUE,"VOS";#N/A,#N/A,TRUE,"Warrington";#N/A,#N/A,TRUE,"Widnes"}</definedName>
    <definedName name="iuk" hidden="1">{#N/A,#N/A,TRUE,"Cover";#N/A,#N/A,TRUE,"Conts";#N/A,#N/A,TRUE,"VOS";#N/A,#N/A,TRUE,"Warrington";#N/A,#N/A,TRUE,"Widnes"}</definedName>
    <definedName name="iukh" localSheetId="5" hidden="1">{#N/A,#N/A,TRUE,"Cover";#N/A,#N/A,TRUE,"Conts";#N/A,#N/A,TRUE,"VOS";#N/A,#N/A,TRUE,"Warrington";#N/A,#N/A,TRUE,"Widnes"}</definedName>
    <definedName name="iukh" hidden="1">{#N/A,#N/A,TRUE,"Cover";#N/A,#N/A,TRUE,"Conts";#N/A,#N/A,TRUE,"VOS";#N/A,#N/A,TRUE,"Warrington";#N/A,#N/A,TRUE,"Widnes"}</definedName>
    <definedName name="iulouy" localSheetId="0" hidden="1">{#N/A,#N/A,TRUE,"Cover";#N/A,#N/A,TRUE,"Conts";#N/A,#N/A,TRUE,"VOS";#N/A,#N/A,TRUE,"Warrington";#N/A,#N/A,TRUE,"Widnes"}</definedName>
    <definedName name="iulouy" localSheetId="5" hidden="1">{#N/A,#N/A,TRUE,"Cover";#N/A,#N/A,TRUE,"Conts";#N/A,#N/A,TRUE,"VOS";#N/A,#N/A,TRUE,"Warrington";#N/A,#N/A,TRUE,"Widnes"}</definedName>
    <definedName name="iulouy" hidden="1">{#N/A,#N/A,TRUE,"Cover";#N/A,#N/A,TRUE,"Conts";#N/A,#N/A,TRUE,"VOS";#N/A,#N/A,TRUE,"Warrington";#N/A,#N/A,TRUE,"Widnes"}</definedName>
    <definedName name="iuouio" localSheetId="0" hidden="1">{#N/A,#N/A,FALSE,"물량산출"}</definedName>
    <definedName name="iuouio" localSheetId="5" hidden="1">{#N/A,#N/A,FALSE,"물량산출"}</definedName>
    <definedName name="iuouio" hidden="1">{#N/A,#N/A,FALSE,"물량산출"}</definedName>
    <definedName name="ivrcl" localSheetId="5" hidden="1">{"'Sheet1'!$A$4386:$N$4591"}</definedName>
    <definedName name="ivrcl" hidden="1">{"'Sheet1'!$A$4386:$N$4591"}</definedName>
    <definedName name="j7uy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7uy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7uy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abel2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abel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ames" hidden="1">[13]graphs!#REF!</definedName>
    <definedName name="jdjhdj" localSheetId="0" hidden="1">{#N/A,#N/A,FALSE,"CAM-G7";#N/A,#N/A,FALSE,"SPL";#N/A,#N/A,FALSE,"butt-in G7";#N/A,#N/A,FALSE,"dia-in G7";#N/A,#N/A,FALSE,"추가-STA G7"}</definedName>
    <definedName name="jdjhdj" localSheetId="5" hidden="1">{#N/A,#N/A,FALSE,"CAM-G7";#N/A,#N/A,FALSE,"SPL";#N/A,#N/A,FALSE,"butt-in G7";#N/A,#N/A,FALSE,"dia-in G7";#N/A,#N/A,FALSE,"추가-STA G7"}</definedName>
    <definedName name="jdjhdj" hidden="1">{#N/A,#N/A,FALSE,"CAM-G7";#N/A,#N/A,FALSE,"SPL";#N/A,#N/A,FALSE,"butt-in G7";#N/A,#N/A,FALSE,"dia-in G7";#N/A,#N/A,FALSE,"추가-STA G7"}</definedName>
    <definedName name="jfhgjfj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fhgjfj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fhgjfj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g" localSheetId="5" hidden="1">{#N/A,#N/A,TRUE,"Cover";#N/A,#N/A,TRUE,"Conts";#N/A,#N/A,TRUE,"VOS";#N/A,#N/A,TRUE,"Warrington";#N/A,#N/A,TRUE,"Widnes"}</definedName>
    <definedName name="jg" hidden="1">{#N/A,#N/A,TRUE,"Cover";#N/A,#N/A,TRUE,"Conts";#N/A,#N/A,TRUE,"VOS";#N/A,#N/A,TRUE,"Warrington";#N/A,#N/A,TRUE,"Widnes"}</definedName>
    <definedName name="jghjgj" localSheetId="0" hidden="1">{#N/A,#N/A,FALSE,"물량산출"}</definedName>
    <definedName name="jghjgj" localSheetId="5" hidden="1">{#N/A,#N/A,FALSE,"물량산출"}</definedName>
    <definedName name="jghjgj" hidden="1">{#N/A,#N/A,FALSE,"물량산출"}</definedName>
    <definedName name="jghkg" localSheetId="0" hidden="1">{#N/A,#N/A,FALSE,"갑지";#N/A,#N/A,FALSE,"개요";#N/A,#N/A,FALSE,"비목별";#N/A,#N/A,FALSE,"건물별";#N/A,#N/A,FALSE,"기구표";#N/A,#N/A,FALSE,"직원투입"}</definedName>
    <definedName name="jghkg" localSheetId="5" hidden="1">{#N/A,#N/A,FALSE,"갑지";#N/A,#N/A,FALSE,"개요";#N/A,#N/A,FALSE,"비목별";#N/A,#N/A,FALSE,"건물별";#N/A,#N/A,FALSE,"기구표";#N/A,#N/A,FALSE,"직원투입"}</definedName>
    <definedName name="jghkg" hidden="1">{#N/A,#N/A,FALSE,"갑지";#N/A,#N/A,FALSE,"개요";#N/A,#N/A,FALSE,"비목별";#N/A,#N/A,FALSE,"건물별";#N/A,#N/A,FALSE,"기구표";#N/A,#N/A,FALSE,"직원투입"}</definedName>
    <definedName name="jgt" localSheetId="0" hidden="1">{"'Break down'!$A$4"}</definedName>
    <definedName name="jgt" localSheetId="5" hidden="1">{"'Break down'!$A$4"}</definedName>
    <definedName name="jgt" hidden="1">{"'Break down'!$A$4"}</definedName>
    <definedName name="jh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h" localSheetId="5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h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hfgjfj" localSheetId="0" hidden="1">{#N/A,#N/A,FALSE,"CAM-G7";#N/A,#N/A,FALSE,"SPL";#N/A,#N/A,FALSE,"butt-in G7";#N/A,#N/A,FALSE,"dia-in G7";#N/A,#N/A,FALSE,"추가-STA G7"}</definedName>
    <definedName name="jhfgjfj" localSheetId="5" hidden="1">{#N/A,#N/A,FALSE,"CAM-G7";#N/A,#N/A,FALSE,"SPL";#N/A,#N/A,FALSE,"butt-in G7";#N/A,#N/A,FALSE,"dia-in G7";#N/A,#N/A,FALSE,"추가-STA G7"}</definedName>
    <definedName name="jhfgjfj" hidden="1">{#N/A,#N/A,FALSE,"CAM-G7";#N/A,#N/A,FALSE,"SPL";#N/A,#N/A,FALSE,"butt-in G7";#N/A,#N/A,FALSE,"dia-in G7";#N/A,#N/A,FALSE,"추가-STA G7"}</definedName>
    <definedName name="jhg" localSheetId="5" hidden="1">{#N/A,#N/A,TRUE,"Cover";#N/A,#N/A,TRUE,"Conts";#N/A,#N/A,TRUE,"VOS";#N/A,#N/A,TRUE,"Warrington";#N/A,#N/A,TRUE,"Widnes"}</definedName>
    <definedName name="jhg" hidden="1">{#N/A,#N/A,TRUE,"Cover";#N/A,#N/A,TRUE,"Conts";#N/A,#N/A,TRUE,"VOS";#N/A,#N/A,TRUE,"Warrington";#N/A,#N/A,TRUE,"Widnes"}</definedName>
    <definedName name="jhgfjfgjj" localSheetId="0" hidden="1">{#N/A,#N/A,FALSE,"운반시간"}</definedName>
    <definedName name="jhgfjfgjj" localSheetId="5" hidden="1">{#N/A,#N/A,FALSE,"운반시간"}</definedName>
    <definedName name="jhgfjfgjj" hidden="1">{#N/A,#N/A,FALSE,"운반시간"}</definedName>
    <definedName name="jhgjghj" localSheetId="0" hidden="1">{#N/A,#N/A,FALSE,"물량산출"}</definedName>
    <definedName name="jhgjghj" localSheetId="5" hidden="1">{#N/A,#N/A,FALSE,"물량산출"}</definedName>
    <definedName name="jhgjghj" hidden="1">{#N/A,#N/A,FALSE,"물량산출"}</definedName>
    <definedName name="jhguyb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hguyb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hguyb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HHH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HHH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HH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hiokjhjhbhb" hidden="1">[21]FitOutConfCentre!#REF!</definedName>
    <definedName name="jhjdf" localSheetId="0" hidden="1">{"'Break down'!$A$4"}</definedName>
    <definedName name="jhjdf" localSheetId="5" hidden="1">{"'Break down'!$A$4"}</definedName>
    <definedName name="jhjdf" hidden="1">{"'Break down'!$A$4"}</definedName>
    <definedName name="jhjjkjuioujk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hjjkjuioujk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hjjkjuioujk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HJKVBHN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HJKVBHN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HJKVBHN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hkhgf" localSheetId="0" hidden="1">{#N/A,#N/A,FALSE,"갑지";#N/A,#N/A,FALSE,"개요";#N/A,#N/A,FALSE,"비목별";#N/A,#N/A,FALSE,"건물별";#N/A,#N/A,FALSE,"기구표";#N/A,#N/A,FALSE,"직원투입"}</definedName>
    <definedName name="jhkhgf" localSheetId="5" hidden="1">{#N/A,#N/A,FALSE,"갑지";#N/A,#N/A,FALSE,"개요";#N/A,#N/A,FALSE,"비목별";#N/A,#N/A,FALSE,"건물별";#N/A,#N/A,FALSE,"기구표";#N/A,#N/A,FALSE,"직원투입"}</definedName>
    <definedName name="jhkhgf" hidden="1">{#N/A,#N/A,FALSE,"갑지";#N/A,#N/A,FALSE,"개요";#N/A,#N/A,FALSE,"비목별";#N/A,#N/A,FALSE,"건물별";#N/A,#N/A,FALSE,"기구표";#N/A,#N/A,FALSE,"직원투입"}</definedName>
    <definedName name="jhkkg" localSheetId="0" hidden="1">{#N/A,#N/A,FALSE,"물량산출"}</definedName>
    <definedName name="jhkkg" localSheetId="5" hidden="1">{#N/A,#N/A,FALSE,"물량산출"}</definedName>
    <definedName name="jhkkg" hidden="1">{#N/A,#N/A,FALSE,"물량산출"}</definedName>
    <definedName name="jih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ih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i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jy" localSheetId="0" hidden="1">{"'Break down'!$A$4"}</definedName>
    <definedName name="jjy" localSheetId="5" hidden="1">{"'Break down'!$A$4"}</definedName>
    <definedName name="jjy" hidden="1">{"'Break down'!$A$4"}</definedName>
    <definedName name="JK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K" localSheetId="5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K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k.j.oi" localSheetId="0" hidden="1">{#N/A,#N/A,TRUE,"Cover";#N/A,#N/A,TRUE,"Conts";#N/A,#N/A,TRUE,"VOS";#N/A,#N/A,TRUE,"Warrington";#N/A,#N/A,TRUE,"Widnes"}</definedName>
    <definedName name="jk.j.oi" localSheetId="5" hidden="1">{#N/A,#N/A,TRUE,"Cover";#N/A,#N/A,TRUE,"Conts";#N/A,#N/A,TRUE,"VOS";#N/A,#N/A,TRUE,"Warrington";#N/A,#N/A,TRUE,"Widnes"}</definedName>
    <definedName name="jk.j.oi" hidden="1">{#N/A,#N/A,TRUE,"Cover";#N/A,#N/A,TRUE,"Conts";#N/A,#N/A,TRUE,"VOS";#N/A,#N/A,TRUE,"Warrington";#N/A,#N/A,TRUE,"Widnes"}</definedName>
    <definedName name="jkghk" localSheetId="0" hidden="1">{#N/A,#N/A,FALSE,"물량산출"}</definedName>
    <definedName name="jkghk" localSheetId="5" hidden="1">{#N/A,#N/A,FALSE,"물량산출"}</definedName>
    <definedName name="jkghk" hidden="1">{#N/A,#N/A,FALSE,"물량산출"}</definedName>
    <definedName name="JKGKJHK" localSheetId="0" hidden="1">{#N/A,#N/A,TRUE,"Cover";#N/A,#N/A,TRUE,"Conts";#N/A,#N/A,TRUE,"VOS";#N/A,#N/A,TRUE,"Warrington";#N/A,#N/A,TRUE,"Widnes"}</definedName>
    <definedName name="JKGKJHK" localSheetId="5" hidden="1">{#N/A,#N/A,TRUE,"Cover";#N/A,#N/A,TRUE,"Conts";#N/A,#N/A,TRUE,"VOS";#N/A,#N/A,TRUE,"Warrington";#N/A,#N/A,TRUE,"Widnes"}</definedName>
    <definedName name="JKGKJHK" hidden="1">{#N/A,#N/A,TRUE,"Cover";#N/A,#N/A,TRUE,"Conts";#N/A,#N/A,TRUE,"VOS";#N/A,#N/A,TRUE,"Warrington";#N/A,#N/A,TRUE,"Widnes"}</definedName>
    <definedName name="jkhkh" localSheetId="0" hidden="1">{#N/A,#N/A,FALSE,"물량산출"}</definedName>
    <definedName name="jkhkh" localSheetId="5" hidden="1">{#N/A,#N/A,FALSE,"물량산출"}</definedName>
    <definedName name="jkhkh" hidden="1">{#N/A,#N/A,FALSE,"물량산출"}</definedName>
    <definedName name="jkj" hidden="1">#REF!</definedName>
    <definedName name="jkjk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kjk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kjk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kljljkl" localSheetId="0" hidden="1">{#N/A,#N/A,TRUE,"Cover";#N/A,#N/A,TRUE,"Conts";#N/A,#N/A,TRUE,"VOS";#N/A,#N/A,TRUE,"Warrington";#N/A,#N/A,TRUE,"Widnes"}</definedName>
    <definedName name="jkljljkl" localSheetId="5" hidden="1">{#N/A,#N/A,TRUE,"Cover";#N/A,#N/A,TRUE,"Conts";#N/A,#N/A,TRUE,"VOS";#N/A,#N/A,TRUE,"Warrington";#N/A,#N/A,TRUE,"Widnes"}</definedName>
    <definedName name="jkljljkl" hidden="1">{#N/A,#N/A,TRUE,"Cover";#N/A,#N/A,TRUE,"Conts";#N/A,#N/A,TRUE,"VOS";#N/A,#N/A,TRUE,"Warrington";#N/A,#N/A,TRUE,"Widnes"}</definedName>
    <definedName name="jktrujij" localSheetId="0" hidden="1">{#N/A,#N/A,TRUE,"Cover";#N/A,#N/A,TRUE,"Conts";#N/A,#N/A,TRUE,"VOS";#N/A,#N/A,TRUE,"Warrington";#N/A,#N/A,TRUE,"Widnes"}</definedName>
    <definedName name="jktrujij" localSheetId="5" hidden="1">{#N/A,#N/A,TRUE,"Cover";#N/A,#N/A,TRUE,"Conts";#N/A,#N/A,TRUE,"VOS";#N/A,#N/A,TRUE,"Warrington";#N/A,#N/A,TRUE,"Widnes"}</definedName>
    <definedName name="jktrujij" hidden="1">{#N/A,#N/A,TRUE,"Cover";#N/A,#N/A,TRUE,"Conts";#N/A,#N/A,TRUE,"VOS";#N/A,#N/A,TRUE,"Warrington";#N/A,#N/A,TRUE,"Widnes"}</definedName>
    <definedName name="jktukk" localSheetId="0" hidden="1">{#N/A,#N/A,TRUE,"Cover";#N/A,#N/A,TRUE,"Conts";#N/A,#N/A,TRUE,"VOS";#N/A,#N/A,TRUE,"Warrington";#N/A,#N/A,TRUE,"Widnes"}</definedName>
    <definedName name="jktukk" localSheetId="5" hidden="1">{#N/A,#N/A,TRUE,"Cover";#N/A,#N/A,TRUE,"Conts";#N/A,#N/A,TRUE,"VOS";#N/A,#N/A,TRUE,"Warrington";#N/A,#N/A,TRUE,"Widnes"}</definedName>
    <definedName name="jktukk" hidden="1">{#N/A,#N/A,TRUE,"Cover";#N/A,#N/A,TRUE,"Conts";#N/A,#N/A,TRUE,"VOS";#N/A,#N/A,TRUE,"Warrington";#N/A,#N/A,TRUE,"Widnes"}</definedName>
    <definedName name="JKVBHB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KVBHB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KVBHB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ky" localSheetId="0" hidden="1">{#N/A,#N/A,TRUE,"Cover";#N/A,#N/A,TRUE,"Conts";#N/A,#N/A,TRUE,"VOS";#N/A,#N/A,TRUE,"Warrington";#N/A,#N/A,TRUE,"Widnes"}</definedName>
    <definedName name="jky" localSheetId="5" hidden="1">{#N/A,#N/A,TRUE,"Cover";#N/A,#N/A,TRUE,"Conts";#N/A,#N/A,TRUE,"VOS";#N/A,#N/A,TRUE,"Warrington";#N/A,#N/A,TRUE,"Widnes"}</definedName>
    <definedName name="jky" hidden="1">{#N/A,#N/A,TRUE,"Cover";#N/A,#N/A,TRUE,"Conts";#N/A,#N/A,TRUE,"VOS";#N/A,#N/A,TRUE,"Warrington";#N/A,#N/A,TRUE,"Widnes"}</definedName>
    <definedName name="jmjkjk" localSheetId="5" hidden="1">{"'Break down'!$A$4"}</definedName>
    <definedName name="jmjkjk" hidden="1">{"'Break down'!$A$4"}</definedName>
    <definedName name="jndfhnszlfbs" hidden="1">#REF!</definedName>
    <definedName name="jo" localSheetId="5" hidden="1">{"'Break down'!$A$4"}</definedName>
    <definedName name="jo" hidden="1">{"'Break down'!$A$4"}</definedName>
    <definedName name="joy" localSheetId="5" hidden="1">{"'Break down'!$A$4"}</definedName>
    <definedName name="joy" hidden="1">{"'Break down'!$A$4"}</definedName>
    <definedName name="joyr" localSheetId="5" hidden="1">{"'Break down'!$A$4"}</definedName>
    <definedName name="joyr" hidden="1">{"'Break down'!$A$4"}</definedName>
    <definedName name="jpg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p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tyhjswjy" localSheetId="0" hidden="1">{#N/A,#N/A,TRUE,"Cover";#N/A,#N/A,TRUE,"Conts";#N/A,#N/A,TRUE,"VOS";#N/A,#N/A,TRUE,"Warrington";#N/A,#N/A,TRUE,"Widnes"}</definedName>
    <definedName name="jtyhjswjy" localSheetId="5" hidden="1">{#N/A,#N/A,TRUE,"Cover";#N/A,#N/A,TRUE,"Conts";#N/A,#N/A,TRUE,"VOS";#N/A,#N/A,TRUE,"Warrington";#N/A,#N/A,TRUE,"Widnes"}</definedName>
    <definedName name="jtyhjswjy" hidden="1">{#N/A,#N/A,TRUE,"Cover";#N/A,#N/A,TRUE,"Conts";#N/A,#N/A,TRUE,"VOS";#N/A,#N/A,TRUE,"Warrington";#N/A,#N/A,TRUE,"Widnes"}</definedName>
    <definedName name="ju" localSheetId="0" hidden="1">{"Output-Min",#N/A,FALSE,"Output"}</definedName>
    <definedName name="ju" localSheetId="5" hidden="1">{"Output-Min",#N/A,FALSE,"Output"}</definedName>
    <definedName name="ju" hidden="1">{"Output-Min",#N/A,FALSE,"Output"}</definedName>
    <definedName name="jug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ug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u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ujnkl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ujnkl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ujnkl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uy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uy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uy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WM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WM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WM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ytej" localSheetId="0" hidden="1">{#N/A,#N/A,FALSE,"갑지";#N/A,#N/A,FALSE,"개요";#N/A,#N/A,FALSE,"비목별";#N/A,#N/A,FALSE,"건물별";#N/A,#N/A,FALSE,"기구표";#N/A,#N/A,FALSE,"직원투입"}</definedName>
    <definedName name="jytej" localSheetId="5" hidden="1">{#N/A,#N/A,FALSE,"갑지";#N/A,#N/A,FALSE,"개요";#N/A,#N/A,FALSE,"비목별";#N/A,#N/A,FALSE,"건물별";#N/A,#N/A,FALSE,"기구표";#N/A,#N/A,FALSE,"직원투입"}</definedName>
    <definedName name="jytej" hidden="1">{#N/A,#N/A,FALSE,"갑지";#N/A,#N/A,FALSE,"개요";#N/A,#N/A,FALSE,"비목별";#N/A,#N/A,FALSE,"건물별";#N/A,#N/A,FALSE,"기구표";#N/A,#N/A,FALSE,"직원투입"}</definedName>
    <definedName name="k" localSheetId="0" hidden="1">#REF!</definedName>
    <definedName name="kasdfjhd" localSheetId="5" hidden="1">{"'Typical Costs Estimates'!$C$158:$H$161"}</definedName>
    <definedName name="kasdfjhd" hidden="1">{"'Typical Costs Estimates'!$C$158:$H$161"}</definedName>
    <definedName name="kdhjdh" localSheetId="0" hidden="1">{#N/A,#N/A,FALSE,"단가표지"}</definedName>
    <definedName name="kdhjdh" localSheetId="5" hidden="1">{#N/A,#N/A,FALSE,"단가표지"}</definedName>
    <definedName name="kdhjdh" hidden="1">{#N/A,#N/A,FALSE,"단가표지"}</definedName>
    <definedName name="kfjdfjdj" localSheetId="0" hidden="1">{#N/A,#N/A,FALSE,"CAM-G7";#N/A,#N/A,FALSE,"SPL";#N/A,#N/A,FALSE,"butt-in G7";#N/A,#N/A,FALSE,"dia-in G7";#N/A,#N/A,FALSE,"추가-STA G7"}</definedName>
    <definedName name="kfjdfjdj" localSheetId="5" hidden="1">{#N/A,#N/A,FALSE,"CAM-G7";#N/A,#N/A,FALSE,"SPL";#N/A,#N/A,FALSE,"butt-in G7";#N/A,#N/A,FALSE,"dia-in G7";#N/A,#N/A,FALSE,"추가-STA G7"}</definedName>
    <definedName name="kfjdfjdj" hidden="1">{#N/A,#N/A,FALSE,"CAM-G7";#N/A,#N/A,FALSE,"SPL";#N/A,#N/A,FALSE,"butt-in G7";#N/A,#N/A,FALSE,"dia-in G7";#N/A,#N/A,FALSE,"추가-STA G7"}</definedName>
    <definedName name="KGFKLFD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GFKLFD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GFKLFD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gi" localSheetId="0" hidden="1">{#N/A,#N/A,FALSE,"MARCH"}</definedName>
    <definedName name="kgi" localSheetId="5" hidden="1">{#N/A,#N/A,FALSE,"MARCH"}</definedName>
    <definedName name="kgi" hidden="1">{#N/A,#N/A,FALSE,"MARCH"}</definedName>
    <definedName name="kgj" localSheetId="0" hidden="1">{#N/A,#N/A,FALSE,"MARCH"}</definedName>
    <definedName name="kgj" localSheetId="5" hidden="1">{#N/A,#N/A,FALSE,"MARCH"}</definedName>
    <definedName name="kgj" hidden="1">{#N/A,#N/A,FALSE,"MARCH"}</definedName>
    <definedName name="kgjfgjgj" localSheetId="0" hidden="1">{#N/A,#N/A,TRUE,"Cover";#N/A,#N/A,TRUE,"Conts";#N/A,#N/A,TRUE,"VOS";#N/A,#N/A,TRUE,"Warrington";#N/A,#N/A,TRUE,"Widnes"}</definedName>
    <definedName name="kgjfgjgj" localSheetId="5" hidden="1">{#N/A,#N/A,TRUE,"Cover";#N/A,#N/A,TRUE,"Conts";#N/A,#N/A,TRUE,"VOS";#N/A,#N/A,TRUE,"Warrington";#N/A,#N/A,TRUE,"Widnes"}</definedName>
    <definedName name="kgjfgjgj" hidden="1">{#N/A,#N/A,TRUE,"Cover";#N/A,#N/A,TRUE,"Conts";#N/A,#N/A,TRUE,"VOS";#N/A,#N/A,TRUE,"Warrington";#N/A,#N/A,TRUE,"Widnes"}</definedName>
    <definedName name="khaldoun" localSheetId="5" hidden="1">{"'Break down'!$A$4"}</definedName>
    <definedName name="khaldoun" hidden="1">{"'Break down'!$A$4"}</definedName>
    <definedName name="khfgjsdj" localSheetId="0" hidden="1">{#N/A,#N/A,FALSE,"혼합골재"}</definedName>
    <definedName name="khfgjsdj" localSheetId="5" hidden="1">{#N/A,#N/A,FALSE,"혼합골재"}</definedName>
    <definedName name="khfgjsdj" hidden="1">{#N/A,#N/A,FALSE,"혼합골재"}</definedName>
    <definedName name="khgfkhgf" localSheetId="5" hidden="1">{#N/A,#N/A,TRUE,"Cover";#N/A,#N/A,TRUE,"Conts";#N/A,#N/A,TRUE,"VOS";#N/A,#N/A,TRUE,"Warrington";#N/A,#N/A,TRUE,"Widnes"}</definedName>
    <definedName name="khgfkhgf" hidden="1">{#N/A,#N/A,TRUE,"Cover";#N/A,#N/A,TRUE,"Conts";#N/A,#N/A,TRUE,"VOS";#N/A,#N/A,TRUE,"Warrington";#N/A,#N/A,TRUE,"Widnes"}</definedName>
    <definedName name="khgkhg" localSheetId="0" hidden="1">{#N/A,#N/A,FALSE,"물량산출"}</definedName>
    <definedName name="khgkhg" localSheetId="5" hidden="1">{#N/A,#N/A,FALSE,"물량산출"}</definedName>
    <definedName name="khgkhg" hidden="1">{#N/A,#N/A,FALSE,"물량산출"}</definedName>
    <definedName name="khtfy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htfy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htfy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hthitjjkl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hthitjjkl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hthitjjkl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ij" localSheetId="0" hidden="1">{#N/A,#N/A,FALSE,"MARCH"}</definedName>
    <definedName name="kij" localSheetId="5" hidden="1">{#N/A,#N/A,FALSE,"MARCH"}</definedName>
    <definedName name="kij" hidden="1">{#N/A,#N/A,FALSE,"MARCH"}</definedName>
    <definedName name="kijdd" localSheetId="5" hidden="1">{#N/A,#N/A,FALSE,"MARCH"}</definedName>
    <definedName name="kijdd" hidden="1">{#N/A,#N/A,FALSE,"MARCH"}</definedName>
    <definedName name="kj" localSheetId="5" hidden="1">{#N/A,#N/A,TRUE,"Cover";#N/A,#N/A,TRUE,"Conts";#N/A,#N/A,TRUE,"VOS";#N/A,#N/A,TRUE,"Warrington";#N/A,#N/A,TRUE,"Widnes"}</definedName>
    <definedName name="kj" hidden="1">{#N/A,#N/A,TRUE,"Cover";#N/A,#N/A,TRUE,"Conts";#N/A,#N/A,TRUE,"VOS";#N/A,#N/A,TRUE,"Warrington";#N/A,#N/A,TRUE,"Widnes"}</definedName>
    <definedName name="kjghfkjf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jghfkjf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jghfkjf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jhdjs" localSheetId="0" hidden="1">{#N/A,#N/A,FALSE,"CAM-G7";#N/A,#N/A,FALSE,"SPL";#N/A,#N/A,FALSE,"butt-in G7";#N/A,#N/A,FALSE,"dia-in G7";#N/A,#N/A,FALSE,"추가-STA G7"}</definedName>
    <definedName name="kjhdjs" localSheetId="5" hidden="1">{#N/A,#N/A,FALSE,"CAM-G7";#N/A,#N/A,FALSE,"SPL";#N/A,#N/A,FALSE,"butt-in G7";#N/A,#N/A,FALSE,"dia-in G7";#N/A,#N/A,FALSE,"추가-STA G7"}</definedName>
    <definedName name="kjhdjs" hidden="1">{#N/A,#N/A,FALSE,"CAM-G7";#N/A,#N/A,FALSE,"SPL";#N/A,#N/A,FALSE,"butt-in G7";#N/A,#N/A,FALSE,"dia-in G7";#N/A,#N/A,FALSE,"추가-STA G7"}</definedName>
    <definedName name="kjhgfdjdj" localSheetId="0" hidden="1">{#N/A,#N/A,FALSE,"물량산출"}</definedName>
    <definedName name="kjhgfdjdj" localSheetId="5" hidden="1">{#N/A,#N/A,FALSE,"물량산출"}</definedName>
    <definedName name="kjhgfdjdj" hidden="1">{#N/A,#N/A,FALSE,"물량산출"}</definedName>
    <definedName name="KJHIUBNJK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JHIUBNJK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JHIUBNJK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jhkhk" localSheetId="0" hidden="1">{#N/A,#N/A,FALSE,"갑지";#N/A,#N/A,FALSE,"개요";#N/A,#N/A,FALSE,"비목별";#N/A,#N/A,FALSE,"건물별";#N/A,#N/A,FALSE,"기구표";#N/A,#N/A,FALSE,"직원투입"}</definedName>
    <definedName name="kjhkhk" localSheetId="5" hidden="1">{#N/A,#N/A,FALSE,"갑지";#N/A,#N/A,FALSE,"개요";#N/A,#N/A,FALSE,"비목별";#N/A,#N/A,FALSE,"건물별";#N/A,#N/A,FALSE,"기구표";#N/A,#N/A,FALSE,"직원투입"}</definedName>
    <definedName name="kjhkhk" hidden="1">{#N/A,#N/A,FALSE,"갑지";#N/A,#N/A,FALSE,"개요";#N/A,#N/A,FALSE,"비목별";#N/A,#N/A,FALSE,"건물별";#N/A,#N/A,FALSE,"기구표";#N/A,#N/A,FALSE,"직원투입"}</definedName>
    <definedName name="kjhkj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kjhkj" localSheetId="5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kjhkj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kji" localSheetId="0" hidden="1">{#N/A,#N/A,FALSE,"MARCH"}</definedName>
    <definedName name="kji" localSheetId="5" hidden="1">{#N/A,#N/A,FALSE,"MARCH"}</definedName>
    <definedName name="kji" hidden="1">{#N/A,#N/A,FALSE,"MARCH"}</definedName>
    <definedName name="kkl" localSheetId="0" hidden="1">{#N/A,#N/A,FALSE,"Overall Trade &amp; Area";#N/A,#N/A,FALSE,"Overall EPC";#N/A,#N/A,FALSE,"EPC-TTIL";#N/A,#N/A,FALSE,"EPC-1";#N/A,#N/A,FALSE,"EPC-2";#N/A,#N/A,FALSE,"TR"}</definedName>
    <definedName name="kkl" localSheetId="5" hidden="1">{#N/A,#N/A,FALSE,"Overall Trade &amp; Area";#N/A,#N/A,FALSE,"Overall EPC";#N/A,#N/A,FALSE,"EPC-TTIL";#N/A,#N/A,FALSE,"EPC-1";#N/A,#N/A,FALSE,"EPC-2";#N/A,#N/A,FALSE,"TR"}</definedName>
    <definedName name="kkl" hidden="1">{#N/A,#N/A,FALSE,"Overall Trade &amp; Area";#N/A,#N/A,FALSE,"Overall EPC";#N/A,#N/A,FALSE,"EPC-TTIL";#N/A,#N/A,FALSE,"EPC-1";#N/A,#N/A,FALSE,"EPC-2";#N/A,#N/A,FALSE,"TR"}</definedName>
    <definedName name="kklmlk" localSheetId="5" hidden="1">{#N/A,#N/A,TRUE,"Cover";#N/A,#N/A,TRUE,"Conts";#N/A,#N/A,TRUE,"VOS";#N/A,#N/A,TRUE,"Warrington";#N/A,#N/A,TRUE,"Widnes"}</definedName>
    <definedName name="kklmlk" hidden="1">{#N/A,#N/A,TRUE,"Cover";#N/A,#N/A,TRUE,"Conts";#N/A,#N/A,TRUE,"VOS";#N/A,#N/A,TRUE,"Warrington";#N/A,#N/A,TRUE,"Widnes"}</definedName>
    <definedName name="klkloo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lkloo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lkloo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lyhmmkhh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lyhmmkhh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lyhmmkh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O" localSheetId="5" hidden="1">{"'Break down'!$A$4"}</definedName>
    <definedName name="KO" hidden="1">{"'Break down'!$A$4"}</definedName>
    <definedName name="koljl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oljl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oljl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olk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olk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olk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p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p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p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ryk" localSheetId="0" hidden="1">{#N/A,#N/A,TRUE,"Cover";#N/A,#N/A,TRUE,"Conts";#N/A,#N/A,TRUE,"VOS";#N/A,#N/A,TRUE,"Warrington";#N/A,#N/A,TRUE,"Widnes"}</definedName>
    <definedName name="kryk" localSheetId="5" hidden="1">{#N/A,#N/A,TRUE,"Cover";#N/A,#N/A,TRUE,"Conts";#N/A,#N/A,TRUE,"VOS";#N/A,#N/A,TRUE,"Warrington";#N/A,#N/A,TRUE,"Widnes"}</definedName>
    <definedName name="kryk" hidden="1">{#N/A,#N/A,TRUE,"Cover";#N/A,#N/A,TRUE,"Conts";#N/A,#N/A,TRUE,"VOS";#N/A,#N/A,TRUE,"Warrington";#N/A,#N/A,TRUE,"Widnes"}</definedName>
    <definedName name="ku" localSheetId="0" hidden="1">{"Output-BaseYear",#N/A,FALSE,"Output"}</definedName>
    <definedName name="ku" localSheetId="5" hidden="1">{"Output-BaseYear",#N/A,FALSE,"Output"}</definedName>
    <definedName name="ku" hidden="1">{"Output-BaseYear",#N/A,FALSE,"Output"}</definedName>
    <definedName name="kui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ui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ui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YSTH" localSheetId="0" hidden="1">{#N/A,#N/A,TRUE,"Cover";#N/A,#N/A,TRUE,"Conts";#N/A,#N/A,TRUE,"VOS";#N/A,#N/A,TRUE,"Warrington";#N/A,#N/A,TRUE,"Widnes"}</definedName>
    <definedName name="KYSTH" localSheetId="5" hidden="1">{#N/A,#N/A,TRUE,"Cover";#N/A,#N/A,TRUE,"Conts";#N/A,#N/A,TRUE,"VOS";#N/A,#N/A,TRUE,"Warrington";#N/A,#N/A,TRUE,"Widnes"}</definedName>
    <definedName name="KYSTH" hidden="1">{#N/A,#N/A,TRUE,"Cover";#N/A,#N/A,TRUE,"Conts";#N/A,#N/A,TRUE,"VOS";#N/A,#N/A,TRUE,"Warrington";#N/A,#N/A,TRUE,"Widnes"}</definedName>
    <definedName name="ledger" localSheetId="5" hidden="1">{"'Break down'!$A$4"}</definedName>
    <definedName name="ledger" hidden="1">{"'Break down'!$A$4"}</definedName>
    <definedName name="level" localSheetId="0" hidden="1">{#N/A,#N/A,TRUE,"Cover";#N/A,#N/A,TRUE,"Conts";#N/A,#N/A,TRUE,"VOS";#N/A,#N/A,TRUE,"Warrington";#N/A,#N/A,TRUE,"Widnes"}</definedName>
    <definedName name="level" localSheetId="5" hidden="1">{#N/A,#N/A,TRUE,"Cover";#N/A,#N/A,TRUE,"Conts";#N/A,#N/A,TRUE,"VOS";#N/A,#N/A,TRUE,"Warrington";#N/A,#N/A,TRUE,"Widnes"}</definedName>
    <definedName name="level" hidden="1">{#N/A,#N/A,TRUE,"Cover";#N/A,#N/A,TRUE,"Conts";#N/A,#N/A,TRUE,"VOS";#N/A,#N/A,TRUE,"Warrington";#N/A,#N/A,TRUE,"Widnes"}</definedName>
    <definedName name="level3" localSheetId="0" hidden="1">{#N/A,#N/A,TRUE,"Cover";#N/A,#N/A,TRUE,"Conts";#N/A,#N/A,TRUE,"VOS";#N/A,#N/A,TRUE,"Warrington";#N/A,#N/A,TRUE,"Widnes"}</definedName>
    <definedName name="level3" localSheetId="5" hidden="1">{#N/A,#N/A,TRUE,"Cover";#N/A,#N/A,TRUE,"Conts";#N/A,#N/A,TRUE,"VOS";#N/A,#N/A,TRUE,"Warrington";#N/A,#N/A,TRUE,"Widnes"}</definedName>
    <definedName name="level3" hidden="1">{#N/A,#N/A,TRUE,"Cover";#N/A,#N/A,TRUE,"Conts";#N/A,#N/A,TRUE,"VOS";#N/A,#N/A,TRUE,"Warrington";#N/A,#N/A,TRUE,"Widnes"}</definedName>
    <definedName name="lgoguliu" localSheetId="0" hidden="1">{#N/A,#N/A,TRUE,"Cover";#N/A,#N/A,TRUE,"Conts";#N/A,#N/A,TRUE,"VOS";#N/A,#N/A,TRUE,"Warrington";#N/A,#N/A,TRUE,"Widnes"}</definedName>
    <definedName name="lgoguliu" localSheetId="5" hidden="1">{#N/A,#N/A,TRUE,"Cover";#N/A,#N/A,TRUE,"Conts";#N/A,#N/A,TRUE,"VOS";#N/A,#N/A,TRUE,"Warrington";#N/A,#N/A,TRUE,"Widnes"}</definedName>
    <definedName name="lgoguliu" hidden="1">{#N/A,#N/A,TRUE,"Cover";#N/A,#N/A,TRUE,"Conts";#N/A,#N/A,TRUE,"VOS";#N/A,#N/A,TRUE,"Warrington";#N/A,#N/A,TRUE,"Widnes"}</definedName>
    <definedName name="lifts" hidden="1">'[1]Rate Analysis'!#REF!</definedName>
    <definedName name="limcount" hidden="1">3</definedName>
    <definedName name="lina" hidden="1">#REF!</definedName>
    <definedName name="liop" localSheetId="0" hidden="1">{"'Break down'!$A$4"}</definedName>
    <definedName name="liop" localSheetId="5" hidden="1">{"'Break down'!$A$4"}</definedName>
    <definedName name="liop" hidden="1">{"'Break down'!$A$4"}</definedName>
    <definedName name="list01" localSheetId="5" hidden="1">{#N/A,#N/A,TRUE,"Basic";#N/A,#N/A,TRUE,"EXT-TABLE";#N/A,#N/A,TRUE,"STEEL";#N/A,#N/A,TRUE,"INT-Table";#N/A,#N/A,TRUE,"STEEL";#N/A,#N/A,TRUE,"Door"}</definedName>
    <definedName name="list01" hidden="1">{#N/A,#N/A,TRUE,"Basic";#N/A,#N/A,TRUE,"EXT-TABLE";#N/A,#N/A,TRUE,"STEEL";#N/A,#N/A,TRUE,"INT-Table";#N/A,#N/A,TRUE,"STEEL";#N/A,#N/A,TRUE,"Door"}</definedName>
    <definedName name="list02" localSheetId="5" hidden="1">{#N/A,#N/A,TRUE,"Basic";#N/A,#N/A,TRUE,"EXT-TABLE";#N/A,#N/A,TRUE,"STEEL";#N/A,#N/A,TRUE,"INT-Table";#N/A,#N/A,TRUE,"STEEL";#N/A,#N/A,TRUE,"Door"}</definedName>
    <definedName name="list02" hidden="1">{#N/A,#N/A,TRUE,"Basic";#N/A,#N/A,TRUE,"EXT-TABLE";#N/A,#N/A,TRUE,"STEEL";#N/A,#N/A,TRUE,"INT-Table";#N/A,#N/A,TRUE,"STEEL";#N/A,#N/A,TRUE,"Door"}</definedName>
    <definedName name="ljkhg" hidden="1">#REF!</definedName>
    <definedName name="lk" hidden="1">[20]FitOutConfCentre!#REF!</definedName>
    <definedName name="lkdgszdgs" hidden="1">#REF!</definedName>
    <definedName name="lkjikjoi" localSheetId="5" hidden="1">{#N/A,#N/A,TRUE,"Cover";#N/A,#N/A,TRUE,"Conts";#N/A,#N/A,TRUE,"VOS";#N/A,#N/A,TRUE,"Warrington";#N/A,#N/A,TRUE,"Widnes"}</definedName>
    <definedName name="lkjikjoi" hidden="1">{#N/A,#N/A,TRUE,"Cover";#N/A,#N/A,TRUE,"Conts";#N/A,#N/A,TRUE,"VOS";#N/A,#N/A,TRUE,"Warrington";#N/A,#N/A,TRUE,"Widnes"}</definedName>
    <definedName name="lkjljl" localSheetId="0" hidden="1">{#N/A,#N/A,FALSE,"혼합골재"}</definedName>
    <definedName name="lkjljl" localSheetId="5" hidden="1">{#N/A,#N/A,FALSE,"혼합골재"}</definedName>
    <definedName name="lkjljl" hidden="1">{#N/A,#N/A,FALSE,"혼합골재"}</definedName>
    <definedName name="LKL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LKL" localSheetId="5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LKL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lkoj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koj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koj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kop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kop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kop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lll" localSheetId="0" hidden="1">{"'Break down'!$A$4"}</definedName>
    <definedName name="llll" localSheetId="5" hidden="1">{"'Break down'!$A$4"}</definedName>
    <definedName name="llll" hidden="1">{"'Break down'!$A$4"}</definedName>
    <definedName name="lllll" localSheetId="0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lllll" localSheetId="5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lllll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loi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oi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oi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ok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ok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ok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oki" hidden="1">[38]Summ!#REF!</definedName>
    <definedName name="lop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op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op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PO0O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PO0O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PO0O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4TKPORG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4TKPORG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4TKPOR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a" localSheetId="0" hidden="1">{#N/A,#N/A,TRUE,"Cover";#N/A,#N/A,TRUE,"Conts";#N/A,#N/A,TRUE,"VOS";#N/A,#N/A,TRUE,"Warrington";#N/A,#N/A,TRUE,"Widnes"}</definedName>
    <definedName name="ma" localSheetId="5" hidden="1">{#N/A,#N/A,TRUE,"Cover";#N/A,#N/A,TRUE,"Conts";#N/A,#N/A,TRUE,"VOS";#N/A,#N/A,TRUE,"Warrington";#N/A,#N/A,TRUE,"Widnes"}</definedName>
    <definedName name="ma" hidden="1">{#N/A,#N/A,TRUE,"Cover";#N/A,#N/A,TRUE,"Conts";#N/A,#N/A,TRUE,"VOS";#N/A,#N/A,TRUE,"Warrington";#N/A,#N/A,TRUE,"Widnes"}</definedName>
    <definedName name="Machinary" localSheetId="0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Machinary" localSheetId="5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Machinary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man" localSheetId="0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man" localSheetId="5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man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MAN11B" localSheetId="0" hidden="1">{#N/A,#N/A,TRUE,"arnitower";#N/A,#N/A,TRUE,"arnigarage "}</definedName>
    <definedName name="MAN11B" localSheetId="5" hidden="1">{#N/A,#N/A,TRUE,"arnitower";#N/A,#N/A,TRUE,"arnigarage "}</definedName>
    <definedName name="MAN11B" hidden="1">{#N/A,#N/A,TRUE,"arnitower";#N/A,#N/A,TRUE,"arnigarage "}</definedName>
    <definedName name="May" localSheetId="0" hidden="1">{#N/A,#N/A,FALSE,"MARCH"}</definedName>
    <definedName name="May" localSheetId="5" hidden="1">{#N/A,#N/A,FALSE,"MARCH"}</definedName>
    <definedName name="May" hidden="1">{#N/A,#N/A,FALSE,"MARCH"}</definedName>
    <definedName name="MCCO" localSheetId="5" hidden="1">{#N/A,#N/A,FALSE,"CCTV"}</definedName>
    <definedName name="MCCO" hidden="1">{#N/A,#N/A,FALSE,"CCTV"}</definedName>
    <definedName name="MCCO10" localSheetId="5" hidden="1">{#N/A,#N/A,FALSE,"CCTV"}</definedName>
    <definedName name="MCCO10" hidden="1">{#N/A,#N/A,FALSE,"CCTV"}</definedName>
    <definedName name="MCCO11" localSheetId="5" hidden="1">{#N/A,#N/A,FALSE,"CCTV"}</definedName>
    <definedName name="MCCO11" hidden="1">{#N/A,#N/A,FALSE,"CCTV"}</definedName>
    <definedName name="MCCO12" localSheetId="5" hidden="1">{#N/A,#N/A,FALSE,"CCTV"}</definedName>
    <definedName name="MCCO12" hidden="1">{#N/A,#N/A,FALSE,"CCTV"}</definedName>
    <definedName name="MCCO13" localSheetId="5" hidden="1">{#N/A,#N/A,FALSE,"CCTV"}</definedName>
    <definedName name="MCCO13" hidden="1">{#N/A,#N/A,FALSE,"CCTV"}</definedName>
    <definedName name="MCCO3" localSheetId="5" hidden="1">{#N/A,#N/A,FALSE,"CCTV"}</definedName>
    <definedName name="MCCO3" hidden="1">{#N/A,#N/A,FALSE,"CCTV"}</definedName>
    <definedName name="MCCO4" localSheetId="5" hidden="1">{#N/A,#N/A,FALSE,"CCTV"}</definedName>
    <definedName name="MCCO4" hidden="1">{#N/A,#N/A,FALSE,"CCTV"}</definedName>
    <definedName name="MCCO5" localSheetId="5" hidden="1">{#N/A,#N/A,FALSE,"CCTV"}</definedName>
    <definedName name="MCCO5" hidden="1">{#N/A,#N/A,FALSE,"CCTV"}</definedName>
    <definedName name="MCCO6" localSheetId="5" hidden="1">{#N/A,#N/A,FALSE,"CCTV"}</definedName>
    <definedName name="MCCO6" hidden="1">{#N/A,#N/A,FALSE,"CCTV"}</definedName>
    <definedName name="MCCO7" localSheetId="5" hidden="1">{#N/A,#N/A,FALSE,"CCTV"}</definedName>
    <definedName name="MCCO7" hidden="1">{#N/A,#N/A,FALSE,"CCTV"}</definedName>
    <definedName name="MCCO8" localSheetId="5" hidden="1">{#N/A,#N/A,FALSE,"CCTV"}</definedName>
    <definedName name="MCCO8" hidden="1">{#N/A,#N/A,FALSE,"CCTV"}</definedName>
    <definedName name="MCCO9" localSheetId="5" hidden="1">{#N/A,#N/A,FALSE,"CCTV"}</definedName>
    <definedName name="MCCO9" hidden="1">{#N/A,#N/A,FALSE,"CCTV"}</definedName>
    <definedName name="MCCOÙ" localSheetId="5" hidden="1">{#N/A,#N/A,FALSE,"CCTV"}</definedName>
    <definedName name="MCCOÙ" hidden="1">{#N/A,#N/A,FALSE,"CCTV"}</definedName>
    <definedName name="measur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easur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ffnfj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ffnfj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ffnfj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FSVMRGKF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FSVMRGKF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FSVMRGK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ggjn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ggjn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ggjn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hjj" localSheetId="5" hidden="1">{"'Bill No. 7'!$A$1:$G$32"}</definedName>
    <definedName name="mhjj" hidden="1">{"'Bill No. 7'!$A$1:$G$32"}</definedName>
    <definedName name="mihhm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ihhm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ihhm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isc" hidden="1">#REF!</definedName>
    <definedName name="Miss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iss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JNNNN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JNNNN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JNNNN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KF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KF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K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KFF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KFF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KF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KLFEINSDF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KLFEINSDF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KLFEINSD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KLO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KLO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KLO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lgkjgng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lgkjgng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lgkjgn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mmm" localSheetId="0" hidden="1">{#N/A,#N/A,FALSE,"포장단가"}</definedName>
    <definedName name="mmmm" localSheetId="5" hidden="1">{#N/A,#N/A,FALSE,"포장단가"}</definedName>
    <definedName name="mmmm" hidden="1">{#N/A,#N/A,FALSE,"포장단가"}</definedName>
    <definedName name="MN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N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N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ndbnb" hidden="1">#REF!</definedName>
    <definedName name="mnjn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njn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njn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NLIJH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NLIJH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NLIJ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nmbb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nmbb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nmbb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ouli" localSheetId="5" hidden="1">{"'Sheet1'!$A$4386:$N$4591"}</definedName>
    <definedName name="mouli" hidden="1">{"'Sheet1'!$A$4386:$N$4591"}</definedName>
    <definedName name="mta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ta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andan" localSheetId="0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nandan" localSheetId="5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nandan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NBHBM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BHBM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BHBM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ddddddddf" localSheetId="5" hidden="1">{#N/A,#N/A,TRUE,"Cover";#N/A,#N/A,TRUE,"Conts";#N/A,#N/A,TRUE,"VOS";#N/A,#N/A,TRUE,"Warrington";#N/A,#N/A,TRUE,"Widnes"}</definedName>
    <definedName name="nddddddddf" hidden="1">{#N/A,#N/A,TRUE,"Cover";#N/A,#N/A,TRUE,"Conts";#N/A,#N/A,TRUE,"VOS";#N/A,#N/A,TRUE,"Warrington";#N/A,#N/A,TRUE,"Widnes"}</definedName>
    <definedName name="nego검토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nego검토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nego검토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NEWNAME" localSheetId="5" hidden="1">{#N/A,#N/A,FALSE,"CCTV"}</definedName>
    <definedName name="NEWNAME" hidden="1">{#N/A,#N/A,FALSE,"CCTV"}</definedName>
    <definedName name="ng" localSheetId="5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ng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NGK" localSheetId="0" hidden="1">{#N/A,#N/A,FALSE,"估價單  (3)"}</definedName>
    <definedName name="NGK" localSheetId="5" hidden="1">{#N/A,#N/A,FALSE,"估價單  (3)"}</definedName>
    <definedName name="NGK" hidden="1">{#N/A,#N/A,FALSE,"估價單  (3)"}</definedName>
    <definedName name="nil" localSheetId="0" hidden="1">{"Output-BaseYear",#N/A,FALSE,"Output"}</definedName>
    <definedName name="nil" localSheetId="5" hidden="1">{"Output-BaseYear",#N/A,FALSE,"Output"}</definedName>
    <definedName name="nil" hidden="1">{"Output-BaseYear",#N/A,FALSE,"Output"}</definedName>
    <definedName name="NJH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JH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J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o" localSheetId="0" hidden="1">{"Inflation-BaseYear",#N/A,FALSE,"Inputs"}</definedName>
    <definedName name="no" localSheetId="5" hidden="1">{"Inflation-BaseYear",#N/A,FALSE,"Inputs"}</definedName>
    <definedName name="no" hidden="1">{"Inflation-BaseYear",#N/A,FALSE,"Inputs"}</definedName>
    <definedName name="none" localSheetId="0" hidden="1">{"Output-3Column",#N/A,FALSE,"Output"}</definedName>
    <definedName name="none" localSheetId="5" hidden="1">{"Output-3Column",#N/A,FALSE,"Output"}</definedName>
    <definedName name="none" hidden="1">{"Output-3Column",#N/A,FALSE,"Output"}</definedName>
    <definedName name="not" localSheetId="0" hidden="1">{"Output-All",#N/A,FALSE,"Output"}</definedName>
    <definedName name="not" localSheetId="5" hidden="1">{"Output-All",#N/A,FALSE,"Output"}</definedName>
    <definedName name="not" hidden="1">{"Output-All",#N/A,FALSE,"Output"}</definedName>
    <definedName name="nothing" localSheetId="0" hidden="1">{"Output-Min",#N/A,FALSE,"Output"}</definedName>
    <definedName name="nothing" localSheetId="5" hidden="1">{"Output-Min",#N/A,FALSE,"Output"}</definedName>
    <definedName name="nothing" hidden="1">{"Output-Min",#N/A,FALSE,"Output"}</definedName>
    <definedName name="nsdff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sdff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sdf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UBNKUHY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UBNKUHY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UBNKUHY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uevo" hidden="1">5</definedName>
    <definedName name="nujnnnb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ujnnnb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ujnnnb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ujun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ujun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ujun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utg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utg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ut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" hidden="1">#REF!</definedName>
    <definedName name="o9u0piupi" localSheetId="0" hidden="1">{#N/A,#N/A,TRUE,"Cover";#N/A,#N/A,TRUE,"Conts";#N/A,#N/A,TRUE,"VOS";#N/A,#N/A,TRUE,"Warrington";#N/A,#N/A,TRUE,"Widnes"}</definedName>
    <definedName name="o9u0piupi" localSheetId="5" hidden="1">{#N/A,#N/A,TRUE,"Cover";#N/A,#N/A,TRUE,"Conts";#N/A,#N/A,TRUE,"VOS";#N/A,#N/A,TRUE,"Warrington";#N/A,#N/A,TRUE,"Widnes"}</definedName>
    <definedName name="o9u0piupi" hidden="1">{#N/A,#N/A,TRUE,"Cover";#N/A,#N/A,TRUE,"Conts";#N/A,#N/A,TRUE,"VOS";#N/A,#N/A,TRUE,"Warrington";#N/A,#N/A,TRUE,"Widnes"}</definedName>
    <definedName name="oa" localSheetId="0" hidden="1">#REF!</definedName>
    <definedName name="oa" hidden="1">#REF!</definedName>
    <definedName name="ODH" hidden="1">#REF!</definedName>
    <definedName name="oi" localSheetId="5" hidden="1">{#N/A,#N/A,TRUE,"Cover";#N/A,#N/A,TRUE,"Conts";#N/A,#N/A,TRUE,"VOS";#N/A,#N/A,TRUE,"Warrington";#N/A,#N/A,TRUE,"Widnes"}</definedName>
    <definedName name="oi" hidden="1">{#N/A,#N/A,TRUE,"Cover";#N/A,#N/A,TRUE,"Conts";#N/A,#N/A,TRUE,"VOS";#N/A,#N/A,TRUE,"Warrington";#N/A,#N/A,TRUE,"Widnes"}</definedName>
    <definedName name="oip" localSheetId="5" hidden="1">{"'Break down'!$A$4"}</definedName>
    <definedName name="oip" hidden="1">{"'Break down'!$A$4"}</definedName>
    <definedName name="olhmh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lhmh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lhm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ll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ll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ll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mnj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mnj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mnj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po" localSheetId="0" hidden="1">{#N/A,#N/A,FALSE,"지침";#N/A,#N/A,FALSE,"환경분석";#N/A,#N/A,FALSE,"Sheet16"}</definedName>
    <definedName name="opo" localSheetId="5" hidden="1">{#N/A,#N/A,FALSE,"지침";#N/A,#N/A,FALSE,"환경분석";#N/A,#N/A,FALSE,"Sheet16"}</definedName>
    <definedName name="opo" hidden="1">{#N/A,#N/A,FALSE,"지침";#N/A,#N/A,FALSE,"환경분석";#N/A,#N/A,FALSE,"Sheet16"}</definedName>
    <definedName name="opogd" localSheetId="5" hidden="1">{#N/A,#N/A,TRUE,"Cover";#N/A,#N/A,TRUE,"Conts";#N/A,#N/A,TRUE,"VOS";#N/A,#N/A,TRUE,"Warrington";#N/A,#N/A,TRUE,"Widnes"}</definedName>
    <definedName name="opogd" hidden="1">{#N/A,#N/A,TRUE,"Cover";#N/A,#N/A,TRUE,"Conts";#N/A,#N/A,TRUE,"VOS";#N/A,#N/A,TRUE,"Warrington";#N/A,#N/A,TRUE,"Widnes"}</definedName>
    <definedName name="Option1" hidden="1">#REF!</definedName>
    <definedName name="order2" hidden="1">0</definedName>
    <definedName name="OrderTable" hidden="1">#REF!</definedName>
    <definedName name="osdnvkls" hidden="1">'[39]Labor abs-NMR'!$I$1:$I$7</definedName>
    <definedName name="p7y" localSheetId="0" hidden="1">{#N/A,#N/A,TRUE,"Cover";#N/A,#N/A,TRUE,"Conts";#N/A,#N/A,TRUE,"VOS";#N/A,#N/A,TRUE,"Warrington";#N/A,#N/A,TRUE,"Widnes"}</definedName>
    <definedName name="p7y" localSheetId="5" hidden="1">{#N/A,#N/A,TRUE,"Cover";#N/A,#N/A,TRUE,"Conts";#N/A,#N/A,TRUE,"VOS";#N/A,#N/A,TRUE,"Warrington";#N/A,#N/A,TRUE,"Widnes"}</definedName>
    <definedName name="p7y" hidden="1">{#N/A,#N/A,TRUE,"Cover";#N/A,#N/A,TRUE,"Conts";#N/A,#N/A,TRUE,"VOS";#N/A,#N/A,TRUE,"Warrington";#N/A,#N/A,TRUE,"Widnes"}</definedName>
    <definedName name="pafegseg" localSheetId="0" hidden="1">{#N/A,#N/A,TRUE,"Cover";#N/A,#N/A,TRUE,"Conts";#N/A,#N/A,TRUE,"VOS";#N/A,#N/A,TRUE,"Warrington";#N/A,#N/A,TRUE,"Widnes"}</definedName>
    <definedName name="pafegseg" localSheetId="5" hidden="1">{#N/A,#N/A,TRUE,"Cover";#N/A,#N/A,TRUE,"Conts";#N/A,#N/A,TRUE,"VOS";#N/A,#N/A,TRUE,"Warrington";#N/A,#N/A,TRUE,"Widnes"}</definedName>
    <definedName name="pafegseg" hidden="1">{#N/A,#N/A,TRUE,"Cover";#N/A,#N/A,TRUE,"Conts";#N/A,#N/A,TRUE,"VOS";#N/A,#N/A,TRUE,"Warrington";#N/A,#N/A,TRUE,"Widnes"}</definedName>
    <definedName name="Pal_Workbook_GUID" hidden="1">"LGGMH5N3WMPJAAAEW6ZB4PZ8"</definedName>
    <definedName name="Panel" localSheetId="5" hidden="1">{#N/A,#N/A,TRUE,"Basic";#N/A,#N/A,TRUE,"EXT-TABLE";#N/A,#N/A,TRUE,"STEEL";#N/A,#N/A,TRUE,"INT-Table";#N/A,#N/A,TRUE,"STEEL";#N/A,#N/A,TRUE,"Door"}</definedName>
    <definedName name="Panel" hidden="1">{#N/A,#N/A,TRUE,"Basic";#N/A,#N/A,TRUE,"EXT-TABLE";#N/A,#N/A,TRUE,"STEEL";#N/A,#N/A,TRUE,"INT-Table";#N/A,#N/A,TRUE,"STEEL";#N/A,#N/A,TRUE,"Door"}</definedName>
    <definedName name="PD점검구관련" localSheetId="0" hidden="1">{#N/A,#N/A,FALSE,"물량산출"}</definedName>
    <definedName name="PD점검구관련" localSheetId="5" hidden="1">{#N/A,#N/A,FALSE,"물량산출"}</definedName>
    <definedName name="PD점검구관련" hidden="1">{#N/A,#N/A,FALSE,"물량산출"}</definedName>
    <definedName name="perbolag" localSheetId="0" hidden="1">{#N/A,#N/A,FALSE,"intag";#N/A,#N/A,FALSE,"budg";#N/A,#N/A,FALSE,"samtl"}</definedName>
    <definedName name="perbolag" localSheetId="5" hidden="1">{#N/A,#N/A,FALSE,"intag";#N/A,#N/A,FALSE,"budg";#N/A,#N/A,FALSE,"samtl"}</definedName>
    <definedName name="perbolag" hidden="1">{#N/A,#N/A,FALSE,"intag";#N/A,#N/A,FALSE,"budg";#N/A,#N/A,FALSE,"samtl"}</definedName>
    <definedName name="perbolagneu" localSheetId="0" hidden="1">{#N/A,#N/A,FALSE,"intag";#N/A,#N/A,FALSE,"budg";#N/A,#N/A,FALSE,"samtl"}</definedName>
    <definedName name="perbolagneu" localSheetId="5" hidden="1">{#N/A,#N/A,FALSE,"intag";#N/A,#N/A,FALSE,"budg";#N/A,#N/A,FALSE,"samtl"}</definedName>
    <definedName name="perbolagneu" hidden="1">{#N/A,#N/A,FALSE,"intag";#N/A,#N/A,FALSE,"budg";#N/A,#N/A,FALSE,"samtl"}</definedName>
    <definedName name="PHASE" localSheetId="5" hidden="1">{#N/A,#N/A,TRUE,"Basic";#N/A,#N/A,TRUE,"EXT-TABLE";#N/A,#N/A,TRUE,"STEEL";#N/A,#N/A,TRUE,"INT-Table";#N/A,#N/A,TRUE,"STEEL";#N/A,#N/A,TRUE,"Door"}</definedName>
    <definedName name="PHASE" hidden="1">{#N/A,#N/A,TRUE,"Basic";#N/A,#N/A,TRUE,"EXT-TABLE";#N/A,#N/A,TRUE,"STEEL";#N/A,#N/A,TRUE,"INT-Table";#N/A,#N/A,TRUE,"STEEL";#N/A,#N/A,TRUE,"Door"}</definedName>
    <definedName name="pilingfinal" localSheetId="0" hidden="1">{#N/A,#N/A,FALSE,"Organisation Chart"}</definedName>
    <definedName name="pilingfinal" localSheetId="5" hidden="1">{#N/A,#N/A,FALSE,"Organisation Chart"}</definedName>
    <definedName name="pilingfinal" hidden="1">{#N/A,#N/A,FALSE,"Organisation Chart"}</definedName>
    <definedName name="pkml" localSheetId="5" hidden="1">{#N/A,#N/A,TRUE,"Cover";#N/A,#N/A,TRUE,"Conts";#N/A,#N/A,TRUE,"VOS";#N/A,#N/A,TRUE,"Warrington";#N/A,#N/A,TRUE,"Widnes"}</definedName>
    <definedName name="pkml" hidden="1">{#N/A,#N/A,TRUE,"Cover";#N/A,#N/A,TRUE,"Conts";#N/A,#N/A,TRUE,"VOS";#N/A,#N/A,TRUE,"Warrington";#N/A,#N/A,TRUE,"Widnes"}</definedName>
    <definedName name="PLAT" localSheetId="0" hidden="1">{#N/A,#N/A,TRUE,"Cover";#N/A,#N/A,TRUE,"Conts";#N/A,#N/A,TRUE,"VOS";#N/A,#N/A,TRUE,"Warrington";#N/A,#N/A,TRUE,"Widnes"}</definedName>
    <definedName name="PLAT" localSheetId="5" hidden="1">{#N/A,#N/A,TRUE,"Cover";#N/A,#N/A,TRUE,"Conts";#N/A,#N/A,TRUE,"VOS";#N/A,#N/A,TRUE,"Warrington";#N/A,#N/A,TRUE,"Widnes"}</definedName>
    <definedName name="PLAT" hidden="1">{#N/A,#N/A,TRUE,"Cover";#N/A,#N/A,TRUE,"Conts";#N/A,#N/A,TRUE,"VOS";#N/A,#N/A,TRUE,"Warrington";#N/A,#N/A,TRUE,"Widnes"}</definedName>
    <definedName name="PLATFORM" localSheetId="0" hidden="1">{#N/A,#N/A,TRUE,"Cover";#N/A,#N/A,TRUE,"Conts";#N/A,#N/A,TRUE,"VOS";#N/A,#N/A,TRUE,"Warrington";#N/A,#N/A,TRUE,"Widnes"}</definedName>
    <definedName name="PLATFORM" localSheetId="5" hidden="1">{#N/A,#N/A,TRUE,"Cover";#N/A,#N/A,TRUE,"Conts";#N/A,#N/A,TRUE,"VOS";#N/A,#N/A,TRUE,"Warrington";#N/A,#N/A,TRUE,"Widnes"}</definedName>
    <definedName name="PLATFORM" hidden="1">{#N/A,#N/A,TRUE,"Cover";#N/A,#N/A,TRUE,"Conts";#N/A,#N/A,TRUE,"VOS";#N/A,#N/A,TRUE,"Warrington";#N/A,#N/A,TRUE,"Widnes"}</definedName>
    <definedName name="ploi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loi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loi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ojboijioljn" localSheetId="5" hidden="1">{#N/A,#N/A,TRUE,"Cover";#N/A,#N/A,TRUE,"Conts";#N/A,#N/A,TRUE,"VOS";#N/A,#N/A,TRUE,"Warrington";#N/A,#N/A,TRUE,"Widnes"}</definedName>
    <definedName name="pojboijioljn" hidden="1">{#N/A,#N/A,TRUE,"Cover";#N/A,#N/A,TRUE,"Conts";#N/A,#N/A,TRUE,"VOS";#N/A,#N/A,TRUE,"Warrington";#N/A,#N/A,TRUE,"Widnes"}</definedName>
    <definedName name="ppo" localSheetId="5" hidden="1">{"'Break down'!$A$4"}</definedName>
    <definedName name="ppo" hidden="1">{"'Break down'!$A$4"}</definedName>
    <definedName name="ppok" localSheetId="5" hidden="1">{#N/A,#N/A,TRUE,"Cover";#N/A,#N/A,TRUE,"Conts";#N/A,#N/A,TRUE,"VOS";#N/A,#N/A,TRUE,"Warrington";#N/A,#N/A,TRUE,"Widnes"}</definedName>
    <definedName name="ppok" hidden="1">{#N/A,#N/A,TRUE,"Cover";#N/A,#N/A,TRUE,"Conts";#N/A,#N/A,TRUE,"VOS";#N/A,#N/A,TRUE,"Warrington";#N/A,#N/A,TRUE,"Widnes"}</definedName>
    <definedName name="PRASAD" localSheetId="0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PRASAD" localSheetId="5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PRASAD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pratap" localSheetId="5" hidden="1">{"'Sheet1'!$A$4386:$N$4591"}</definedName>
    <definedName name="pratap" hidden="1">{"'Sheet1'!$A$4386:$N$4591"}</definedName>
    <definedName name="preli" localSheetId="0" hidden="1">{#N/A,#N/A,FALSE,"估價單  (3)"}</definedName>
    <definedName name="preli" localSheetId="5" hidden="1">{#N/A,#N/A,FALSE,"估價單  (3)"}</definedName>
    <definedName name="preli" hidden="1">{#N/A,#N/A,FALSE,"估價單  (3)"}</definedName>
    <definedName name="prelim2" localSheetId="0" hidden="1">{#N/A,#N/A,FALSE,"summary";#N/A,#N/A,FALSE,"preliminy";#N/A,#N/A,FALSE,"bill 3";#N/A,#N/A,FALSE,"bill 4"}</definedName>
    <definedName name="prelim2" localSheetId="5" hidden="1">{#N/A,#N/A,FALSE,"summary";#N/A,#N/A,FALSE,"preliminy";#N/A,#N/A,FALSE,"bill 3";#N/A,#N/A,FALSE,"bill 4"}</definedName>
    <definedName name="prelim2" hidden="1">{#N/A,#N/A,FALSE,"summary";#N/A,#N/A,FALSE,"preliminy";#N/A,#N/A,FALSE,"bill 3";#N/A,#N/A,FALSE,"bill 4"}</definedName>
    <definedName name="ProdForm" hidden="1">#REF!</definedName>
    <definedName name="Product" hidden="1">#REF!</definedName>
    <definedName name="program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rogram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swyry" localSheetId="0" hidden="1">{#N/A,#N/A,TRUE,"Cover";#N/A,#N/A,TRUE,"Conts";#N/A,#N/A,TRUE,"VOS";#N/A,#N/A,TRUE,"Warrington";#N/A,#N/A,TRUE,"Widnes"}</definedName>
    <definedName name="pswyry" localSheetId="5" hidden="1">{#N/A,#N/A,TRUE,"Cover";#N/A,#N/A,TRUE,"Conts";#N/A,#N/A,TRUE,"VOS";#N/A,#N/A,TRUE,"Warrington";#N/A,#N/A,TRUE,"Widnes"}</definedName>
    <definedName name="pswyry" hidden="1">{#N/A,#N/A,TRUE,"Cover";#N/A,#N/A,TRUE,"Conts";#N/A,#N/A,TRUE,"VOS";#N/A,#N/A,TRUE,"Warrington";#N/A,#N/A,TRUE,"Widnes"}</definedName>
    <definedName name="PUB_FileID" hidden="1">"L10003363.xls"</definedName>
    <definedName name="PUB_UserID" hidden="1">"MAYERX"</definedName>
    <definedName name="puy" localSheetId="5" hidden="1">{#N/A,#N/A,TRUE,"Cover";#N/A,#N/A,TRUE,"Conts";#N/A,#N/A,TRUE,"VOS";#N/A,#N/A,TRUE,"Warrington";#N/A,#N/A,TRUE,"Widnes"}</definedName>
    <definedName name="puy" hidden="1">{#N/A,#N/A,TRUE,"Cover";#N/A,#N/A,TRUE,"Conts";#N/A,#N/A,TRUE,"VOS";#N/A,#N/A,TRUE,"Warrington";#N/A,#N/A,TRUE,"Widnes"}</definedName>
    <definedName name="q3tqtq" localSheetId="0" hidden="1">{#N/A,#N/A,TRUE,"Cover";#N/A,#N/A,TRUE,"Conts";#N/A,#N/A,TRUE,"VOS";#N/A,#N/A,TRUE,"Warrington";#N/A,#N/A,TRUE,"Widnes"}</definedName>
    <definedName name="q3tqtq" localSheetId="5" hidden="1">{#N/A,#N/A,TRUE,"Cover";#N/A,#N/A,TRUE,"Conts";#N/A,#N/A,TRUE,"VOS";#N/A,#N/A,TRUE,"Warrington";#N/A,#N/A,TRUE,"Widnes"}</definedName>
    <definedName name="q3tqtq" hidden="1">{#N/A,#N/A,TRUE,"Cover";#N/A,#N/A,TRUE,"Conts";#N/A,#N/A,TRUE,"VOS";#N/A,#N/A,TRUE,"Warrington";#N/A,#N/A,TRUE,"Widnes"}</definedName>
    <definedName name="q5ttyr" localSheetId="0" hidden="1">{#N/A,#N/A,TRUE,"Cover";#N/A,#N/A,TRUE,"Conts";#N/A,#N/A,TRUE,"VOS";#N/A,#N/A,TRUE,"Warrington";#N/A,#N/A,TRUE,"Widnes"}</definedName>
    <definedName name="q5ttyr" localSheetId="5" hidden="1">{#N/A,#N/A,TRUE,"Cover";#N/A,#N/A,TRUE,"Conts";#N/A,#N/A,TRUE,"VOS";#N/A,#N/A,TRUE,"Warrington";#N/A,#N/A,TRUE,"Widnes"}</definedName>
    <definedName name="q5ttyr" hidden="1">{#N/A,#N/A,TRUE,"Cover";#N/A,#N/A,TRUE,"Conts";#N/A,#N/A,TRUE,"VOS";#N/A,#N/A,TRUE,"Warrington";#N/A,#N/A,TRUE,"Widnes"}</definedName>
    <definedName name="qap" localSheetId="5" hidden="1">{"'Typical Costs Estimates'!$C$158:$H$161"}</definedName>
    <definedName name="qap" hidden="1">{"'Typical Costs Estimates'!$C$158:$H$161"}</definedName>
    <definedName name="qasw" localSheetId="0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qasw" localSheetId="5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qasw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qe" localSheetId="0" hidden="1">{"'Break down'!$A$4"}</definedName>
    <definedName name="qe" localSheetId="5" hidden="1">{"'Break down'!$A$4"}</definedName>
    <definedName name="qe" hidden="1">{"'Break down'!$A$4"}</definedName>
    <definedName name="qor" hidden="1">[26]BID!$A$1:$A$4</definedName>
    <definedName name="qqq" localSheetId="0" hidden="1">{#N/A,#N/A,TRUE,"Cover";#N/A,#N/A,TRUE,"Conts";#N/A,#N/A,TRUE,"VOS";#N/A,#N/A,TRUE,"Warrington";#N/A,#N/A,TRUE,"Widnes"}</definedName>
    <definedName name="qqq" localSheetId="5" hidden="1">{#N/A,#N/A,TRUE,"Cover";#N/A,#N/A,TRUE,"Conts";#N/A,#N/A,TRUE,"VOS";#N/A,#N/A,TRUE,"Warrington";#N/A,#N/A,TRUE,"Widnes"}</definedName>
    <definedName name="qqq" hidden="1">{#N/A,#N/A,TRUE,"Cover";#N/A,#N/A,TRUE,"Conts";#N/A,#N/A,TRUE,"VOS";#N/A,#N/A,TRUE,"Warrington";#N/A,#N/A,TRUE,"Widnes"}</definedName>
    <definedName name="qqqqq" localSheetId="5" hidden="1">{#N/A,#N/A,TRUE,"Basic";#N/A,#N/A,TRUE,"EXT-TABLE";#N/A,#N/A,TRUE,"STEEL";#N/A,#N/A,TRUE,"INT-Table";#N/A,#N/A,TRUE,"STEEL";#N/A,#N/A,TRUE,"Door"}</definedName>
    <definedName name="qqqqq" hidden="1">{#N/A,#N/A,TRUE,"Basic";#N/A,#N/A,TRUE,"EXT-TABLE";#N/A,#N/A,TRUE,"STEEL";#N/A,#N/A,TRUE,"INT-Table";#N/A,#N/A,TRUE,"STEEL";#N/A,#N/A,TRUE,"Door"}</definedName>
    <definedName name="qqqqqqqq" localSheetId="0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qqqqqqqq" localSheetId="5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qqqqqqqq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qrt" localSheetId="0" hidden="1">{#N/A,#N/A,TRUE,"Cover";#N/A,#N/A,TRUE,"Conts";#N/A,#N/A,TRUE,"VOS";#N/A,#N/A,TRUE,"Warrington";#N/A,#N/A,TRUE,"Widnes"}</definedName>
    <definedName name="qrt" localSheetId="5" hidden="1">{#N/A,#N/A,TRUE,"Cover";#N/A,#N/A,TRUE,"Conts";#N/A,#N/A,TRUE,"VOS";#N/A,#N/A,TRUE,"Warrington";#N/A,#N/A,TRUE,"Widnes"}</definedName>
    <definedName name="qrt" hidden="1">{#N/A,#N/A,TRUE,"Cover";#N/A,#N/A,TRUE,"Conts";#N/A,#N/A,TRUE,"VOS";#N/A,#N/A,TRUE,"Warrington";#N/A,#N/A,TRUE,"Widnes"}</definedName>
    <definedName name="qsdewr" hidden="1">[33]Summ!#REF!</definedName>
    <definedName name="qttyry" localSheetId="0" hidden="1">{#N/A,#N/A,TRUE,"Cover";#N/A,#N/A,TRUE,"Conts";#N/A,#N/A,TRUE,"VOS";#N/A,#N/A,TRUE,"Warrington";#N/A,#N/A,TRUE,"Widnes"}</definedName>
    <definedName name="qttyry" localSheetId="5" hidden="1">{#N/A,#N/A,TRUE,"Cover";#N/A,#N/A,TRUE,"Conts";#N/A,#N/A,TRUE,"VOS";#N/A,#N/A,TRUE,"Warrington";#N/A,#N/A,TRUE,"Widnes"}</definedName>
    <definedName name="qttyry" hidden="1">{#N/A,#N/A,TRUE,"Cover";#N/A,#N/A,TRUE,"Conts";#N/A,#N/A,TRUE,"VOS";#N/A,#N/A,TRUE,"Warrington";#N/A,#N/A,TRUE,"Widnes"}</definedName>
    <definedName name="qtyhytrh" localSheetId="0" hidden="1">{#N/A,#N/A,TRUE,"Cover";#N/A,#N/A,TRUE,"Conts";#N/A,#N/A,TRUE,"VOS";#N/A,#N/A,TRUE,"Warrington";#N/A,#N/A,TRUE,"Widnes"}</definedName>
    <definedName name="qtyhytrh" localSheetId="5" hidden="1">{#N/A,#N/A,TRUE,"Cover";#N/A,#N/A,TRUE,"Conts";#N/A,#N/A,TRUE,"VOS";#N/A,#N/A,TRUE,"Warrington";#N/A,#N/A,TRUE,"Widnes"}</definedName>
    <definedName name="qtyhytrh" hidden="1">{#N/A,#N/A,TRUE,"Cover";#N/A,#N/A,TRUE,"Conts";#N/A,#N/A,TRUE,"VOS";#N/A,#N/A,TRUE,"Warrington";#N/A,#N/A,TRUE,"Widnes"}</definedName>
    <definedName name="qtyu" localSheetId="0" hidden="1">{#N/A,#N/A,TRUE,"Cover";#N/A,#N/A,TRUE,"Conts";#N/A,#N/A,TRUE,"VOS";#N/A,#N/A,TRUE,"Warrington";#N/A,#N/A,TRUE,"Widnes"}</definedName>
    <definedName name="qtyu" localSheetId="5" hidden="1">{#N/A,#N/A,TRUE,"Cover";#N/A,#N/A,TRUE,"Conts";#N/A,#N/A,TRUE,"VOS";#N/A,#N/A,TRUE,"Warrington";#N/A,#N/A,TRUE,"Widnes"}</definedName>
    <definedName name="qtyu" hidden="1">{#N/A,#N/A,TRUE,"Cover";#N/A,#N/A,TRUE,"Conts";#N/A,#N/A,TRUE,"VOS";#N/A,#N/A,TRUE,"Warrington";#N/A,#N/A,TRUE,"Widnes"}</definedName>
    <definedName name="qtyyut" localSheetId="0" hidden="1">{#N/A,#N/A,TRUE,"Cover";#N/A,#N/A,TRUE,"Conts";#N/A,#N/A,TRUE,"VOS";#N/A,#N/A,TRUE,"Warrington";#N/A,#N/A,TRUE,"Widnes"}</definedName>
    <definedName name="qtyyut" localSheetId="5" hidden="1">{#N/A,#N/A,TRUE,"Cover";#N/A,#N/A,TRUE,"Conts";#N/A,#N/A,TRUE,"VOS";#N/A,#N/A,TRUE,"Warrington";#N/A,#N/A,TRUE,"Widnes"}</definedName>
    <definedName name="qtyyut" hidden="1">{#N/A,#N/A,TRUE,"Cover";#N/A,#N/A,TRUE,"Conts";#N/A,#N/A,TRUE,"VOS";#N/A,#N/A,TRUE,"Warrington";#N/A,#N/A,TRUE,"Widnes"}</definedName>
    <definedName name="qtyyyhh" localSheetId="0" hidden="1">{#N/A,#N/A,TRUE,"Cover";#N/A,#N/A,TRUE,"Conts";#N/A,#N/A,TRUE,"VOS";#N/A,#N/A,TRUE,"Warrington";#N/A,#N/A,TRUE,"Widnes"}</definedName>
    <definedName name="qtyyyhh" localSheetId="5" hidden="1">{#N/A,#N/A,TRUE,"Cover";#N/A,#N/A,TRUE,"Conts";#N/A,#N/A,TRUE,"VOS";#N/A,#N/A,TRUE,"Warrington";#N/A,#N/A,TRUE,"Widnes"}</definedName>
    <definedName name="qtyyyhh" hidden="1">{#N/A,#N/A,TRUE,"Cover";#N/A,#N/A,TRUE,"Conts";#N/A,#N/A,TRUE,"VOS";#N/A,#N/A,TRUE,"Warrington";#N/A,#N/A,TRUE,"Widnes"}</definedName>
    <definedName name="raaa" localSheetId="5" hidden="1">{"'Sheet1'!$A$4386:$N$4591"}</definedName>
    <definedName name="raaa" hidden="1">{"'Sheet1'!$A$4386:$N$4591"}</definedName>
    <definedName name="raea" hidden="1">#REF!</definedName>
    <definedName name="railway" localSheetId="5" hidden="1">{"'Sheet1'!$A$4386:$N$4591"}</definedName>
    <definedName name="railway" hidden="1">{"'Sheet1'!$A$4386:$N$4591"}</definedName>
    <definedName name="rasgg" localSheetId="0" hidden="1">{#N/A,#N/A,TRUE,"Cover";#N/A,#N/A,TRUE,"Conts";#N/A,#N/A,TRUE,"VOS";#N/A,#N/A,TRUE,"Warrington";#N/A,#N/A,TRUE,"Widnes"}</definedName>
    <definedName name="rasgg" localSheetId="5" hidden="1">{#N/A,#N/A,TRUE,"Cover";#N/A,#N/A,TRUE,"Conts";#N/A,#N/A,TRUE,"VOS";#N/A,#N/A,TRUE,"Warrington";#N/A,#N/A,TRUE,"Widnes"}</definedName>
    <definedName name="rasgg" hidden="1">{#N/A,#N/A,TRUE,"Cover";#N/A,#N/A,TRUE,"Conts";#N/A,#N/A,TRUE,"VOS";#N/A,#N/A,TRUE,"Warrington";#N/A,#N/A,TRUE,"Widnes"}</definedName>
    <definedName name="ravi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avi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avi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AZA" hidden="1">#REF!</definedName>
    <definedName name="RB7.4" hidden="1">#REF!</definedName>
    <definedName name="RCArea" hidden="1">#REF!</definedName>
    <definedName name="RCArea2" hidden="1">#REF!</definedName>
    <definedName name="rd" localSheetId="5" hidden="1">{#N/A,#N/A,FALSE,"One Pager";#N/A,#N/A,FALSE,"Technical"}</definedName>
    <definedName name="rd" hidden="1">{#N/A,#N/A,FALSE,"One Pager";#N/A,#N/A,FALSE,"Technical"}</definedName>
    <definedName name="rdegsegrg" localSheetId="0" hidden="1">{#N/A,#N/A,TRUE,"Cover";#N/A,#N/A,TRUE,"Conts";#N/A,#N/A,TRUE,"VOS";#N/A,#N/A,TRUE,"Warrington";#N/A,#N/A,TRUE,"Widnes"}</definedName>
    <definedName name="rdegsegrg" localSheetId="5" hidden="1">{#N/A,#N/A,TRUE,"Cover";#N/A,#N/A,TRUE,"Conts";#N/A,#N/A,TRUE,"VOS";#N/A,#N/A,TRUE,"Warrington";#N/A,#N/A,TRUE,"Widnes"}</definedName>
    <definedName name="rdegsegrg" hidden="1">{#N/A,#N/A,TRUE,"Cover";#N/A,#N/A,TRUE,"Conts";#N/A,#N/A,TRUE,"VOS";#N/A,#N/A,TRUE,"Warrington";#N/A,#N/A,TRUE,"Widnes"}</definedName>
    <definedName name="READ" hidden="1">FALSE</definedName>
    <definedName name="Recom" localSheetId="5" hidden="1">{"'Break down'!$A$4"}</definedName>
    <definedName name="Recom" hidden="1">{"'Break down'!$A$4"}</definedName>
    <definedName name="redo" localSheetId="0" hidden="1">{#N/A,#N/A,FALSE,"ACQ_GRAPHS";#N/A,#N/A,FALSE,"T_1 GRAPHS";#N/A,#N/A,FALSE,"T_2 GRAPHS";#N/A,#N/A,FALSE,"COMB_GRAPHS"}</definedName>
    <definedName name="redo" localSheetId="5" hidden="1">{#N/A,#N/A,FALSE,"ACQ_GRAPHS";#N/A,#N/A,FALSE,"T_1 GRAPHS";#N/A,#N/A,FALSE,"T_2 GRAPHS";#N/A,#N/A,FALSE,"COMB_GRAPHS"}</definedName>
    <definedName name="redo" hidden="1">{#N/A,#N/A,FALSE,"ACQ_GRAPHS";#N/A,#N/A,FALSE,"T_1 GRAPHS";#N/A,#N/A,FALSE,"T_2 GRAPHS";#N/A,#N/A,FALSE,"COMB_GRAPHS"}</definedName>
    <definedName name="reeyte" localSheetId="0" hidden="1">{#N/A,#N/A,FALSE,"배수1"}</definedName>
    <definedName name="reeyte" localSheetId="5" hidden="1">{#N/A,#N/A,FALSE,"배수1"}</definedName>
    <definedName name="reeyte" hidden="1">{#N/A,#N/A,FALSE,"배수1"}</definedName>
    <definedName name="reger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eger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eger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EN" localSheetId="5" hidden="1">{"'Break down'!$A$4"}</definedName>
    <definedName name="REN" hidden="1">{"'Break down'!$A$4"}</definedName>
    <definedName name="rer" localSheetId="0" hidden="1">{#N/A,#N/A,TRUE,"Cover";#N/A,#N/A,TRUE,"Conts";#N/A,#N/A,TRUE,"VOS";#N/A,#N/A,TRUE,"Warrington";#N/A,#N/A,TRUE,"Widnes"}</definedName>
    <definedName name="rer" localSheetId="5" hidden="1">{#N/A,#N/A,TRUE,"Cover";#N/A,#N/A,TRUE,"Conts";#N/A,#N/A,TRUE,"VOS";#N/A,#N/A,TRUE,"Warrington";#N/A,#N/A,TRUE,"Widnes"}</definedName>
    <definedName name="rer" hidden="1">{#N/A,#N/A,TRUE,"Cover";#N/A,#N/A,TRUE,"Conts";#N/A,#N/A,TRUE,"VOS";#N/A,#N/A,TRUE,"Warrington";#N/A,#N/A,TRUE,"Widnes"}</definedName>
    <definedName name="rerererere" hidden="1">#REF!</definedName>
    <definedName name="rerererrerere" localSheetId="5" hidden="1">{#N/A,#N/A,FALSE,"Pro-forma claim";#N/A,#N/A,FALSE,"Summary sheet";#N/A,#N/A,FALSE,"SITE INSTRUCTIONS";#N/A,#N/A,FALSE,"DAY WORKS CIVILS";#N/A,#N/A,FALSE,"DAY WORKS STEEL"}</definedName>
    <definedName name="rerererrerere" hidden="1">{#N/A,#N/A,FALSE,"Pro-forma claim";#N/A,#N/A,FALSE,"Summary sheet";#N/A,#N/A,FALSE,"SITE INSTRUCTIONS";#N/A,#N/A,FALSE,"DAY WORKS CIVILS";#N/A,#N/A,FALSE,"DAY WORKS STEEL"}</definedName>
    <definedName name="Resources" localSheetId="0" hidden="1">{#N/A,#N/A,FALSE,"Organisation Chart"}</definedName>
    <definedName name="Resources" localSheetId="5" hidden="1">{#N/A,#N/A,FALSE,"Organisation Chart"}</definedName>
    <definedName name="Resources" hidden="1">{#N/A,#N/A,FALSE,"Organisation Chart"}</definedName>
    <definedName name="retert" localSheetId="0" hidden="1">{#N/A,#N/A,FALSE,"조골재"}</definedName>
    <definedName name="retert" localSheetId="5" hidden="1">{#N/A,#N/A,FALSE,"조골재"}</definedName>
    <definedName name="retert" hidden="1">{#N/A,#N/A,FALSE,"조골재"}</definedName>
    <definedName name="retetet" localSheetId="0" hidden="1">{#N/A,#N/A,FALSE,"CAM-G7";#N/A,#N/A,FALSE,"SPL";#N/A,#N/A,FALSE,"butt-in G7";#N/A,#N/A,FALSE,"dia-in G7";#N/A,#N/A,FALSE,"추가-STA G7"}</definedName>
    <definedName name="retetet" localSheetId="5" hidden="1">{#N/A,#N/A,FALSE,"CAM-G7";#N/A,#N/A,FALSE,"SPL";#N/A,#N/A,FALSE,"butt-in G7";#N/A,#N/A,FALSE,"dia-in G7";#N/A,#N/A,FALSE,"추가-STA G7"}</definedName>
    <definedName name="retetet" hidden="1">{#N/A,#N/A,FALSE,"CAM-G7";#N/A,#N/A,FALSE,"SPL";#N/A,#N/A,FALSE,"butt-in G7";#N/A,#N/A,FALSE,"dia-in G7";#N/A,#N/A,FALSE,"추가-STA G7"}</definedName>
    <definedName name="retewt" localSheetId="0" hidden="1">{#N/A,#N/A,FALSE,"CAM-G7";#N/A,#N/A,FALSE,"SPL";#N/A,#N/A,FALSE,"butt-in G7";#N/A,#N/A,FALSE,"dia-in G7";#N/A,#N/A,FALSE,"추가-STA G7"}</definedName>
    <definedName name="retewt" localSheetId="5" hidden="1">{#N/A,#N/A,FALSE,"CAM-G7";#N/A,#N/A,FALSE,"SPL";#N/A,#N/A,FALSE,"butt-in G7";#N/A,#N/A,FALSE,"dia-in G7";#N/A,#N/A,FALSE,"추가-STA G7"}</definedName>
    <definedName name="retewt" hidden="1">{#N/A,#N/A,FALSE,"CAM-G7";#N/A,#N/A,FALSE,"SPL";#N/A,#N/A,FALSE,"butt-in G7";#N/A,#N/A,FALSE,"dia-in G7";#N/A,#N/A,FALSE,"추가-STA G7"}</definedName>
    <definedName name="reytryert" localSheetId="0" hidden="1">{#N/A,#N/A,FALSE,"단가표지"}</definedName>
    <definedName name="reytryert" localSheetId="5" hidden="1">{#N/A,#N/A,FALSE,"단가표지"}</definedName>
    <definedName name="reytryert" hidden="1">{#N/A,#N/A,FALSE,"단가표지"}</definedName>
    <definedName name="reyyrteyw" localSheetId="0" hidden="1">{#N/A,#N/A,FALSE,"2~8번"}</definedName>
    <definedName name="reyyrteyw" localSheetId="5" hidden="1">{#N/A,#N/A,FALSE,"2~8번"}</definedName>
    <definedName name="reyyrteyw" hidden="1">{#N/A,#N/A,FALSE,"2~8번"}</definedName>
    <definedName name="rferg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ferg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fer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FG" localSheetId="5" hidden="1">{"'Revised (2)'!$A$1:$K$76"}</definedName>
    <definedName name="RFG" hidden="1">{"'Revised (2)'!$A$1:$K$76"}</definedName>
    <definedName name="rgeg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geg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ge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ghhythy" localSheetId="0" hidden="1">{#N/A,#N/A,TRUE,"Cover";#N/A,#N/A,TRUE,"Conts";#N/A,#N/A,TRUE,"VOS";#N/A,#N/A,TRUE,"Warrington";#N/A,#N/A,TRUE,"Widnes"}</definedName>
    <definedName name="rghhythy" localSheetId="5" hidden="1">{#N/A,#N/A,TRUE,"Cover";#N/A,#N/A,TRUE,"Conts";#N/A,#N/A,TRUE,"VOS";#N/A,#N/A,TRUE,"Warrington";#N/A,#N/A,TRUE,"Widnes"}</definedName>
    <definedName name="rghhythy" hidden="1">{#N/A,#N/A,TRUE,"Cover";#N/A,#N/A,TRUE,"Conts";#N/A,#N/A,TRUE,"VOS";#N/A,#N/A,TRUE,"Warrington";#N/A,#N/A,TRUE,"Widnes"}</definedName>
    <definedName name="rgrretgfdfds" hidden="1">#REF!</definedName>
    <definedName name="rhyuyi" localSheetId="0" hidden="1">{#N/A,#N/A,TRUE,"Cover";#N/A,#N/A,TRUE,"Conts";#N/A,#N/A,TRUE,"VOS";#N/A,#N/A,TRUE,"Warrington";#N/A,#N/A,TRUE,"Widnes"}</definedName>
    <definedName name="rhyuyi" localSheetId="5" hidden="1">{#N/A,#N/A,TRUE,"Cover";#N/A,#N/A,TRUE,"Conts";#N/A,#N/A,TRUE,"VOS";#N/A,#N/A,TRUE,"Warrington";#N/A,#N/A,TRUE,"Widnes"}</definedName>
    <definedName name="rhyuyi" hidden="1">{#N/A,#N/A,TRUE,"Cover";#N/A,#N/A,TRUE,"Conts";#N/A,#N/A,TRUE,"VOS";#N/A,#N/A,TRUE,"Warrington";#N/A,#N/A,TRUE,"Widnes"}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MultipleCPUSupportEnabled" hidden="1">TRUE</definedName>
    <definedName name="rkd" localSheetId="5" hidden="1">{#N/A,#N/A,FALSE,"CCTV"}</definedName>
    <definedName name="rkd" hidden="1">{#N/A,#N/A,FALSE,"CCTV"}</definedName>
    <definedName name="rou" localSheetId="5" hidden="1">{"'Break down'!$A$4"}</definedName>
    <definedName name="rou" hidden="1">{"'Break down'!$A$4"}</definedName>
    <definedName name="rpppp" localSheetId="5" hidden="1">{"'Break down'!$A$4"}</definedName>
    <definedName name="rpppp" hidden="1">{"'Break down'!$A$4"}</definedName>
    <definedName name="rq2rtyert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q2rtyert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q2rtyer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qwtgg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qwtgg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qwtg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r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rr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rr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rrrr" localSheetId="0" hidden="1">{#N/A,#N/A,TRUE,"Cover";#N/A,#N/A,TRUE,"Conts";#N/A,#N/A,TRUE,"VOS";#N/A,#N/A,TRUE,"Warrington";#N/A,#N/A,TRUE,"Widnes"}</definedName>
    <definedName name="rrrr" localSheetId="5" hidden="1">{#N/A,#N/A,TRUE,"Cover";#N/A,#N/A,TRUE,"Conts";#N/A,#N/A,TRUE,"VOS";#N/A,#N/A,TRUE,"Warrington";#N/A,#N/A,TRUE,"Widnes"}</definedName>
    <definedName name="rrrr" hidden="1">{#N/A,#N/A,TRUE,"Cover";#N/A,#N/A,TRUE,"Conts";#N/A,#N/A,TRUE,"VOS";#N/A,#N/A,TRUE,"Warrington";#N/A,#N/A,TRUE,"Widnes"}</definedName>
    <definedName name="rrrrr" localSheetId="5" hidden="1">{"'장비'!$A$3:$M$12"}</definedName>
    <definedName name="rrrrr" hidden="1">{"'장비'!$A$3:$M$12"}</definedName>
    <definedName name="rrrrrrr" localSheetId="0" hidden="1">{#N/A,#N/A,TRUE,"Cover";#N/A,#N/A,TRUE,"Conts";#N/A,#N/A,TRUE,"VOS";#N/A,#N/A,TRUE,"Warrington";#N/A,#N/A,TRUE,"Widnes"}</definedName>
    <definedName name="rrrrrrr" localSheetId="5" hidden="1">{#N/A,#N/A,TRUE,"Cover";#N/A,#N/A,TRUE,"Conts";#N/A,#N/A,TRUE,"VOS";#N/A,#N/A,TRUE,"Warrington";#N/A,#N/A,TRUE,"Widnes"}</definedName>
    <definedName name="rrrrrrr" hidden="1">{#N/A,#N/A,TRUE,"Cover";#N/A,#N/A,TRUE,"Conts";#N/A,#N/A,TRUE,"VOS";#N/A,#N/A,TRUE,"Warrington";#N/A,#N/A,TRUE,"Widnes"}</definedName>
    <definedName name="rrrrrrrr" localSheetId="5" hidden="1">{"'장비'!$A$3:$M$12"}</definedName>
    <definedName name="rrrrrrrr" hidden="1">{"'장비'!$A$3:$M$12"}</definedName>
    <definedName name="rrttt" localSheetId="5" hidden="1">{#N/A,#N/A,TRUE,"Cover";#N/A,#N/A,TRUE,"Conts";#N/A,#N/A,TRUE,"VOS";#N/A,#N/A,TRUE,"Warrington";#N/A,#N/A,TRUE,"Widnes"}</definedName>
    <definedName name="rrttt" hidden="1">{#N/A,#N/A,TRUE,"Cover";#N/A,#N/A,TRUE,"Conts";#N/A,#N/A,TRUE,"VOS";#N/A,#N/A,TRUE,"Warrington";#N/A,#N/A,TRUE,"Widnes"}</definedName>
    <definedName name="rt" localSheetId="0" hidden="1">{#N/A,#N/A,TRUE,"Cover";#N/A,#N/A,TRUE,"Conts";#N/A,#N/A,TRUE,"VOS";#N/A,#N/A,TRUE,"Warrington";#N/A,#N/A,TRUE,"Widnes"}</definedName>
    <definedName name="rt" localSheetId="5" hidden="1">{#N/A,#N/A,TRUE,"Cover";#N/A,#N/A,TRUE,"Conts";#N/A,#N/A,TRUE,"VOS";#N/A,#N/A,TRUE,"Warrington";#N/A,#N/A,TRUE,"Widnes"}</definedName>
    <definedName name="rt" hidden="1">{#N/A,#N/A,TRUE,"Cover";#N/A,#N/A,TRUE,"Conts";#N/A,#N/A,TRUE,"VOS";#N/A,#N/A,TRUE,"Warrington";#N/A,#N/A,TRUE,"Widnes"}</definedName>
    <definedName name="rter" localSheetId="0" hidden="1">{#N/A,#N/A,FALSE,"물량산출"}</definedName>
    <definedName name="rter" localSheetId="5" hidden="1">{#N/A,#N/A,FALSE,"물량산출"}</definedName>
    <definedName name="rter" hidden="1">{#N/A,#N/A,FALSE,"물량산출"}</definedName>
    <definedName name="rthsrhs" localSheetId="0" hidden="1">{#N/A,#N/A,TRUE,"Cover";#N/A,#N/A,TRUE,"Conts";#N/A,#N/A,TRUE,"VOS";#N/A,#N/A,TRUE,"Warrington";#N/A,#N/A,TRUE,"Widnes"}</definedName>
    <definedName name="rthsrhs" localSheetId="5" hidden="1">{#N/A,#N/A,TRUE,"Cover";#N/A,#N/A,TRUE,"Conts";#N/A,#N/A,TRUE,"VOS";#N/A,#N/A,TRUE,"Warrington";#N/A,#N/A,TRUE,"Widnes"}</definedName>
    <definedName name="rthsrhs" hidden="1">{#N/A,#N/A,TRUE,"Cover";#N/A,#N/A,TRUE,"Conts";#N/A,#N/A,TRUE,"VOS";#N/A,#N/A,TRUE,"Warrington";#N/A,#N/A,TRUE,"Widnes"}</definedName>
    <definedName name="rtp" localSheetId="5" hidden="1">{"'Break down'!$A$4"}</definedName>
    <definedName name="rtp" hidden="1">{"'Break down'!$A$4"}</definedName>
    <definedName name="rtpqwp" localSheetId="5" hidden="1">{"'Break down'!$A$4"}</definedName>
    <definedName name="rtpqwp" hidden="1">{"'Break down'!$A$4"}</definedName>
    <definedName name="RTRGJHJ" localSheetId="0" hidden="1">{#N/A,#N/A,TRUE,"Cover";#N/A,#N/A,TRUE,"Conts";#N/A,#N/A,TRUE,"VOS";#N/A,#N/A,TRUE,"Warrington";#N/A,#N/A,TRUE,"Widnes"}</definedName>
    <definedName name="RTRGJHJ" localSheetId="5" hidden="1">{#N/A,#N/A,TRUE,"Cover";#N/A,#N/A,TRUE,"Conts";#N/A,#N/A,TRUE,"VOS";#N/A,#N/A,TRUE,"Warrington";#N/A,#N/A,TRUE,"Widnes"}</definedName>
    <definedName name="RTRGJHJ" hidden="1">{#N/A,#N/A,TRUE,"Cover";#N/A,#N/A,TRUE,"Conts";#N/A,#N/A,TRUE,"VOS";#N/A,#N/A,TRUE,"Warrington";#N/A,#N/A,TRUE,"Widnes"}</definedName>
    <definedName name="rtryj" localSheetId="0" hidden="1">{#N/A,#N/A,TRUE,"Cover";#N/A,#N/A,TRUE,"Conts";#N/A,#N/A,TRUE,"VOS";#N/A,#N/A,TRUE,"Warrington";#N/A,#N/A,TRUE,"Widnes"}</definedName>
    <definedName name="rtryj" localSheetId="5" hidden="1">{#N/A,#N/A,TRUE,"Cover";#N/A,#N/A,TRUE,"Conts";#N/A,#N/A,TRUE,"VOS";#N/A,#N/A,TRUE,"Warrington";#N/A,#N/A,TRUE,"Widnes"}</definedName>
    <definedName name="rtryj" hidden="1">{#N/A,#N/A,TRUE,"Cover";#N/A,#N/A,TRUE,"Conts";#N/A,#N/A,TRUE,"VOS";#N/A,#N/A,TRUE,"Warrington";#N/A,#N/A,TRUE,"Widnes"}</definedName>
    <definedName name="rttgssg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ttgssg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ttgss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ttr" hidden="1">#REF!</definedName>
    <definedName name="rturudu" localSheetId="0" hidden="1">{#N/A,#N/A,TRUE,"Cover";#N/A,#N/A,TRUE,"Conts";#N/A,#N/A,TRUE,"VOS";#N/A,#N/A,TRUE,"Warrington";#N/A,#N/A,TRUE,"Widnes"}</definedName>
    <definedName name="rturudu" localSheetId="5" hidden="1">{#N/A,#N/A,TRUE,"Cover";#N/A,#N/A,TRUE,"Conts";#N/A,#N/A,TRUE,"VOS";#N/A,#N/A,TRUE,"Warrington";#N/A,#N/A,TRUE,"Widnes"}</definedName>
    <definedName name="rturudu" hidden="1">{#N/A,#N/A,TRUE,"Cover";#N/A,#N/A,TRUE,"Conts";#N/A,#N/A,TRUE,"VOS";#N/A,#N/A,TRUE,"Warrington";#N/A,#N/A,TRUE,"Widnes"}</definedName>
    <definedName name="rtwt" localSheetId="0" hidden="1">{#N/A,#N/A,FALSE,"물량산출"}</definedName>
    <definedName name="rtwt" localSheetId="5" hidden="1">{#N/A,#N/A,FALSE,"물량산출"}</definedName>
    <definedName name="rtwt" hidden="1">{#N/A,#N/A,FALSE,"물량산출"}</definedName>
    <definedName name="RTYE" localSheetId="5" hidden="1">{"'장비'!$A$3:$M$12"}</definedName>
    <definedName name="RTYE" hidden="1">{"'장비'!$A$3:$M$12"}</definedName>
    <definedName name="rtyr4" localSheetId="0" hidden="1">{#N/A,#N/A,FALSE,"혼합골재"}</definedName>
    <definedName name="rtyr4" localSheetId="5" hidden="1">{#N/A,#N/A,FALSE,"혼합골재"}</definedName>
    <definedName name="rtyr4" hidden="1">{#N/A,#N/A,FALSE,"혼합골재"}</definedName>
    <definedName name="rtysh" localSheetId="0" hidden="1">{#N/A,#N/A,TRUE,"Cover";#N/A,#N/A,TRUE,"Conts";#N/A,#N/A,TRUE,"VOS";#N/A,#N/A,TRUE,"Warrington";#N/A,#N/A,TRUE,"Widnes"}</definedName>
    <definedName name="rtysh" localSheetId="5" hidden="1">{#N/A,#N/A,TRUE,"Cover";#N/A,#N/A,TRUE,"Conts";#N/A,#N/A,TRUE,"VOS";#N/A,#N/A,TRUE,"Warrington";#N/A,#N/A,TRUE,"Widnes"}</definedName>
    <definedName name="rtysh" hidden="1">{#N/A,#N/A,TRUE,"Cover";#N/A,#N/A,TRUE,"Conts";#N/A,#N/A,TRUE,"VOS";#N/A,#N/A,TRUE,"Warrington";#N/A,#N/A,TRUE,"Widnes"}</definedName>
    <definedName name="rtytryery" localSheetId="0" hidden="1">{#N/A,#N/A,FALSE,"구조2"}</definedName>
    <definedName name="rtytryery" localSheetId="5" hidden="1">{#N/A,#N/A,FALSE,"구조2"}</definedName>
    <definedName name="rtytryery" hidden="1">{#N/A,#N/A,FALSE,"구조2"}</definedName>
    <definedName name="rule" hidden="1">'[40]final abstract'!#REF!</definedName>
    <definedName name="RWF" localSheetId="5" hidden="1">{"'Sheet1'!$A$4386:$N$4591"}</definedName>
    <definedName name="RWF" hidden="1">{"'Sheet1'!$A$4386:$N$4591"}</definedName>
    <definedName name="rwt" localSheetId="0" hidden="1">{#N/A,#N/A,TRUE,"Cover";#N/A,#N/A,TRUE,"Conts";#N/A,#N/A,TRUE,"VOS";#N/A,#N/A,TRUE,"Warrington";#N/A,#N/A,TRUE,"Widnes"}</definedName>
    <definedName name="rwt" localSheetId="5" hidden="1">{#N/A,#N/A,TRUE,"Cover";#N/A,#N/A,TRUE,"Conts";#N/A,#N/A,TRUE,"VOS";#N/A,#N/A,TRUE,"Warrington";#N/A,#N/A,TRUE,"Widnes"}</definedName>
    <definedName name="rwt" hidden="1">{#N/A,#N/A,TRUE,"Cover";#N/A,#N/A,TRUE,"Conts";#N/A,#N/A,TRUE,"VOS";#N/A,#N/A,TRUE,"Warrington";#N/A,#N/A,TRUE,"Widnes"}</definedName>
    <definedName name="ryeru" localSheetId="0" hidden="1">{#N/A,#N/A,TRUE,"Cover";#N/A,#N/A,TRUE,"Conts";#N/A,#N/A,TRUE,"VOS";#N/A,#N/A,TRUE,"Warrington";#N/A,#N/A,TRUE,"Widnes"}</definedName>
    <definedName name="ryeru" localSheetId="5" hidden="1">{#N/A,#N/A,TRUE,"Cover";#N/A,#N/A,TRUE,"Conts";#N/A,#N/A,TRUE,"VOS";#N/A,#N/A,TRUE,"Warrington";#N/A,#N/A,TRUE,"Widnes"}</definedName>
    <definedName name="ryeru" hidden="1">{#N/A,#N/A,TRUE,"Cover";#N/A,#N/A,TRUE,"Conts";#N/A,#N/A,TRUE,"VOS";#N/A,#N/A,TRUE,"Warrington";#N/A,#N/A,TRUE,"Widnes"}</definedName>
    <definedName name="rysrtryftry" localSheetId="0" hidden="1">{#N/A,#N/A,TRUE,"Cover";#N/A,#N/A,TRUE,"Conts";#N/A,#N/A,TRUE,"VOS";#N/A,#N/A,TRUE,"Warrington";#N/A,#N/A,TRUE,"Widnes"}</definedName>
    <definedName name="rysrtryftry" localSheetId="5" hidden="1">{#N/A,#N/A,TRUE,"Cover";#N/A,#N/A,TRUE,"Conts";#N/A,#N/A,TRUE,"VOS";#N/A,#N/A,TRUE,"Warrington";#N/A,#N/A,TRUE,"Widnes"}</definedName>
    <definedName name="rysrtryftry" hidden="1">{#N/A,#N/A,TRUE,"Cover";#N/A,#N/A,TRUE,"Conts";#N/A,#N/A,TRUE,"VOS";#N/A,#N/A,TRUE,"Warrington";#N/A,#N/A,TRUE,"Widnes"}</definedName>
    <definedName name="saa" localSheetId="0" hidden="1">{"rtn",#N/A,FALSE,"RTN";"tables",#N/A,FALSE,"RTN";"cf",#N/A,FALSE,"CF";"stats",#N/A,FALSE,"Stats";"prop",#N/A,FALSE,"Prop"}</definedName>
    <definedName name="saa" localSheetId="5" hidden="1">{"rtn",#N/A,FALSE,"RTN";"tables",#N/A,FALSE,"RTN";"cf",#N/A,FALSE,"CF";"stats",#N/A,FALSE,"Stats";"prop",#N/A,FALSE,"Prop"}</definedName>
    <definedName name="saa" hidden="1">{"rtn",#N/A,FALSE,"RTN";"tables",#N/A,FALSE,"RTN";"cf",#N/A,FALSE,"CF";"stats",#N/A,FALSE,"Stats";"prop",#N/A,FALSE,"Prop"}</definedName>
    <definedName name="sadasf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sadasf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sadasf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safasf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safasf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safasf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safd" localSheetId="0" hidden="1">{#N/A,#N/A,FALSE,"MARCH"}</definedName>
    <definedName name="safd" localSheetId="5" hidden="1">{#N/A,#N/A,FALSE,"MARCH"}</definedName>
    <definedName name="safd" hidden="1">{#N/A,#N/A,FALSE,"MARCH"}</definedName>
    <definedName name="safEF" localSheetId="0" hidden="1">{#N/A,#N/A,FALSE,"MARCH"}</definedName>
    <definedName name="safEF" localSheetId="5" hidden="1">{#N/A,#N/A,FALSE,"MARCH"}</definedName>
    <definedName name="safEF" hidden="1">{#N/A,#N/A,FALSE,"MARCH"}</definedName>
    <definedName name="sagdshgdsfhdfhjfd" localSheetId="5" hidden="1">{#N/A,#N/A,FALSE,"MARCH"}</definedName>
    <definedName name="sagdshgdsfhdfhjfd" hidden="1">{#N/A,#N/A,FALSE,"MARCH"}</definedName>
    <definedName name="saj" localSheetId="0" hidden="1">{"'Break down'!$A$4"}</definedName>
    <definedName name="saj" localSheetId="5" hidden="1">{"'Break down'!$A$4"}</definedName>
    <definedName name="saj" hidden="1">{"'Break down'!$A$4"}</definedName>
    <definedName name="SAPBEXhrIndnt" hidden="1">1</definedName>
    <definedName name="SAPBEXrevision" hidden="1">5</definedName>
    <definedName name="SAPBEXsysID" hidden="1">"SBP"</definedName>
    <definedName name="SAPBEXwbID" hidden="1">"3RCGU8OG3NBVX0RLLPBR5BUFF"</definedName>
    <definedName name="sas" localSheetId="0" hidden="1">{"Outflow 1",#N/A,FALSE,"Outflows-Inflows";"Outflow 2",#N/A,FALSE,"Outflows-Inflows";"Inflow 1",#N/A,FALSE,"Outflows-Inflows";"Inflow 2",#N/A,FALSE,"Outflows-Inflows"}</definedName>
    <definedName name="sas" localSheetId="5" hidden="1">{"Outflow 1",#N/A,FALSE,"Outflows-Inflows";"Outflow 2",#N/A,FALSE,"Outflows-Inflows";"Inflow 1",#N/A,FALSE,"Outflows-Inflows";"Inflow 2",#N/A,FALSE,"Outflows-Inflows"}</definedName>
    <definedName name="sas" hidden="1">{"Outflow 1",#N/A,FALSE,"Outflows-Inflows";"Outflow 2",#N/A,FALSE,"Outflows-Inflows";"Inflow 1",#N/A,FALSE,"Outflows-Inflows";"Inflow 2",#N/A,FALSE,"Outflows-Inflows"}</definedName>
    <definedName name="sasf" localSheetId="5" hidden="1">{#N/A,#N/A,TRUE,"Summary";#N/A,#N/A,TRUE,"Overall";#N/A,#N/A,TRUE,"engineering";#N/A,#N/A,TRUE,"Procurement";#N/A,#N/A,TRUE,"Construction"}</definedName>
    <definedName name="sasf" hidden="1">{#N/A,#N/A,TRUE,"Summary";#N/A,#N/A,TRUE,"Overall";#N/A,#N/A,TRUE,"engineering";#N/A,#N/A,TRUE,"Procurement";#N/A,#N/A,TRUE,"Construction"}</definedName>
    <definedName name="sat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a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CAF" localSheetId="5" hidden="1">{"'Break down'!$A$4"}</definedName>
    <definedName name="SCAF" hidden="1">{"'Break down'!$A$4"}</definedName>
    <definedName name="Scaffolding" localSheetId="0" hidden="1">{"'Break down'!$A$4"}</definedName>
    <definedName name="Scaffolding" localSheetId="5" hidden="1">{"'Break down'!$A$4"}</definedName>
    <definedName name="Scaffolding" hidden="1">{"'Break down'!$A$4"}</definedName>
    <definedName name="scarce" localSheetId="0" hidden="1">{#N/A,#N/A,FALSE,"Summary";#N/A,#N/A,FALSE,"3TJ";#N/A,#N/A,FALSE,"3TN";#N/A,#N/A,FALSE,"3TP";#N/A,#N/A,FALSE,"3SJ";#N/A,#N/A,FALSE,"3CJ";#N/A,#N/A,FALSE,"3CN";#N/A,#N/A,FALSE,"3CP";#N/A,#N/A,FALSE,"3A"}</definedName>
    <definedName name="scarce" localSheetId="5" hidden="1">{#N/A,#N/A,FALSE,"Summary";#N/A,#N/A,FALSE,"3TJ";#N/A,#N/A,FALSE,"3TN";#N/A,#N/A,FALSE,"3TP";#N/A,#N/A,FALSE,"3SJ";#N/A,#N/A,FALSE,"3CJ";#N/A,#N/A,FALSE,"3CN";#N/A,#N/A,FALSE,"3CP";#N/A,#N/A,FALSE,"3A"}</definedName>
    <definedName name="scarce" hidden="1">{#N/A,#N/A,FALSE,"Summary";#N/A,#N/A,FALSE,"3TJ";#N/A,#N/A,FALSE,"3TN";#N/A,#N/A,FALSE,"3TP";#N/A,#N/A,FALSE,"3SJ";#N/A,#N/A,FALSE,"3CJ";#N/A,#N/A,FALSE,"3CN";#N/A,#N/A,FALSE,"3CP";#N/A,#N/A,FALSE,"3A"}</definedName>
    <definedName name="SCREED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CREED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CREED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cx" localSheetId="0" hidden="1">{"'Break down'!$A$4"}</definedName>
    <definedName name="scx" localSheetId="5" hidden="1">{"'Break down'!$A$4"}</definedName>
    <definedName name="scx" hidden="1">{"'Break down'!$A$4"}</definedName>
    <definedName name="scxzdfdgfgfdgfds" hidden="1">#REF!</definedName>
    <definedName name="sdafdsa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afdsa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df" hidden="1">#REF!</definedName>
    <definedName name="sddsd" localSheetId="5" hidden="1">{"'Break down'!$A$4"}</definedName>
    <definedName name="sddsd" hidden="1">{"'Break down'!$A$4"}</definedName>
    <definedName name="sdefegdeg" localSheetId="0" hidden="1">{#N/A,#N/A,TRUE,"Cover";#N/A,#N/A,TRUE,"Conts";#N/A,#N/A,TRUE,"VOS";#N/A,#N/A,TRUE,"Warrington";#N/A,#N/A,TRUE,"Widnes"}</definedName>
    <definedName name="sdefegdeg" localSheetId="5" hidden="1">{#N/A,#N/A,TRUE,"Cover";#N/A,#N/A,TRUE,"Conts";#N/A,#N/A,TRUE,"VOS";#N/A,#N/A,TRUE,"Warrington";#N/A,#N/A,TRUE,"Widnes"}</definedName>
    <definedName name="sdefegdeg" hidden="1">{#N/A,#N/A,TRUE,"Cover";#N/A,#N/A,TRUE,"Conts";#N/A,#N/A,TRUE,"VOS";#N/A,#N/A,TRUE,"Warrington";#N/A,#N/A,TRUE,"Widnes"}</definedName>
    <definedName name="sdf" localSheetId="0" hidden="1">{#N/A,#N/A,TRUE,"Cover";#N/A,#N/A,TRUE,"Conts";#N/A,#N/A,TRUE,"VOS";#N/A,#N/A,TRUE,"Warrington";#N/A,#N/A,TRUE,"Widnes"}</definedName>
    <definedName name="sdf" localSheetId="5" hidden="1">{#N/A,#N/A,TRUE,"Cover";#N/A,#N/A,TRUE,"Conts";#N/A,#N/A,TRUE,"VOS";#N/A,#N/A,TRUE,"Warrington";#N/A,#N/A,TRUE,"Widnes"}</definedName>
    <definedName name="sdf" hidden="1">{#N/A,#N/A,TRUE,"Cover";#N/A,#N/A,TRUE,"Conts";#N/A,#N/A,TRUE,"VOS";#N/A,#N/A,TRUE,"Warrington";#N/A,#N/A,TRUE,"Widnes"}</definedName>
    <definedName name="sdfasdf" localSheetId="0" hidden="1">{#N/A,#N/A,FALSE,"J-cladding";#N/A,#N/A,FALSE,"L-DT-Cladding";#N/A,#N/A,FALSE,"L-DF-Cladding";#N/A,#N/A,FALSE,"P-Cladding";#N/A,#N/A,FALSE,"N-Cladding";#N/A,#N/A,FALSE,"O-Cladding";#N/A,#N/A,FALSE,"G-Cladding"}</definedName>
    <definedName name="sdfasdf" localSheetId="5" hidden="1">{#N/A,#N/A,FALSE,"J-cladding";#N/A,#N/A,FALSE,"L-DT-Cladding";#N/A,#N/A,FALSE,"L-DF-Cladding";#N/A,#N/A,FALSE,"P-Cladding";#N/A,#N/A,FALSE,"N-Cladding";#N/A,#N/A,FALSE,"O-Cladding";#N/A,#N/A,FALSE,"G-Cladding"}</definedName>
    <definedName name="sdfasdf" hidden="1">{#N/A,#N/A,FALSE,"J-cladding";#N/A,#N/A,FALSE,"L-DT-Cladding";#N/A,#N/A,FALSE,"L-DF-Cladding";#N/A,#N/A,FALSE,"P-Cladding";#N/A,#N/A,FALSE,"N-Cladding";#N/A,#N/A,FALSE,"O-Cladding";#N/A,#N/A,FALSE,"G-Cladding"}</definedName>
    <definedName name="sdfass" localSheetId="0" hidden="1">{"Outflow 1",#N/A,FALSE,"Outflows-Inflows";"Outflow 2",#N/A,FALSE,"Outflows-Inflows";"Inflow 1",#N/A,FALSE,"Outflows-Inflows";"Inflow 2",#N/A,FALSE,"Outflows-Inflows"}</definedName>
    <definedName name="sdfass" localSheetId="5" hidden="1">{"Outflow 1",#N/A,FALSE,"Outflows-Inflows";"Outflow 2",#N/A,FALSE,"Outflows-Inflows";"Inflow 1",#N/A,FALSE,"Outflows-Inflows";"Inflow 2",#N/A,FALSE,"Outflows-Inflows"}</definedName>
    <definedName name="sdfass" hidden="1">{"Outflow 1",#N/A,FALSE,"Outflows-Inflows";"Outflow 2",#N/A,FALSE,"Outflows-Inflows";"Inflow 1",#N/A,FALSE,"Outflows-Inflows";"Inflow 2",#N/A,FALSE,"Outflows-Inflows"}</definedName>
    <definedName name="sdfds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ds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dsfsx" localSheetId="5" hidden="1">{#N/A,#N/A,FALSE,"CCTV"}</definedName>
    <definedName name="sdfdsfsx" hidden="1">{#N/A,#N/A,FALSE,"CCTV"}</definedName>
    <definedName name="SDFE" localSheetId="0" hidden="1">{#N/A,#N/A,FALSE,"CAM-G7";#N/A,#N/A,FALSE,"SPL";#N/A,#N/A,FALSE,"butt-in G7";#N/A,#N/A,FALSE,"dia-in G7";#N/A,#N/A,FALSE,"추가-STA G7"}</definedName>
    <definedName name="SDFE" localSheetId="5" hidden="1">{#N/A,#N/A,FALSE,"CAM-G7";#N/A,#N/A,FALSE,"SPL";#N/A,#N/A,FALSE,"butt-in G7";#N/A,#N/A,FALSE,"dia-in G7";#N/A,#N/A,FALSE,"추가-STA G7"}</definedName>
    <definedName name="SDFE" hidden="1">{#N/A,#N/A,FALSE,"CAM-G7";#N/A,#N/A,FALSE,"SPL";#N/A,#N/A,FALSE,"butt-in G7";#N/A,#N/A,FALSE,"dia-in G7";#N/A,#N/A,FALSE,"추가-STA G7"}</definedName>
    <definedName name="sdffdgh" hidden="1">#REF!</definedName>
    <definedName name="SDFODF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ODF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OD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sd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sd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tgw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tgw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tgw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g" hidden="1">[26]BID!$A$1:$A$1714</definedName>
    <definedName name="sdhydfyftuu" localSheetId="0" hidden="1">{#N/A,#N/A,TRUE,"Cover";#N/A,#N/A,TRUE,"Conts";#N/A,#N/A,TRUE,"VOS";#N/A,#N/A,TRUE,"Warrington";#N/A,#N/A,TRUE,"Widnes"}</definedName>
    <definedName name="sdhydfyftuu" localSheetId="5" hidden="1">{#N/A,#N/A,TRUE,"Cover";#N/A,#N/A,TRUE,"Conts";#N/A,#N/A,TRUE,"VOS";#N/A,#N/A,TRUE,"Warrington";#N/A,#N/A,TRUE,"Widnes"}</definedName>
    <definedName name="sdhydfyftuu" hidden="1">{#N/A,#N/A,TRUE,"Cover";#N/A,#N/A,TRUE,"Conts";#N/A,#N/A,TRUE,"VOS";#N/A,#N/A,TRUE,"Warrington";#N/A,#N/A,TRUE,"Widnes"}</definedName>
    <definedName name="sdsa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sa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sa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sadfsd" hidden="1">#REF!</definedName>
    <definedName name="sdwq" hidden="1">'[41]Qtrly CF'!#REF!</definedName>
    <definedName name="SecA1" localSheetId="0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SecA1" localSheetId="5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SecA1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SecE" localSheetId="0" hidden="1">{#N/A,#N/A,FALSE,"Wadhal";#N/A,#N/A,FALSE,"Manglad U-S";#N/A,#N/A,FALSE,"Manglad D-S";#N/A,#N/A,FALSE,"Ratanpur U-S";#N/A,#N/A,FALSE,"Ratanpur D-S";#N/A,#N/A,FALSE,"VI Face"}</definedName>
    <definedName name="SecE" localSheetId="5" hidden="1">{#N/A,#N/A,FALSE,"Wadhal";#N/A,#N/A,FALSE,"Manglad U-S";#N/A,#N/A,FALSE,"Manglad D-S";#N/A,#N/A,FALSE,"Ratanpur U-S";#N/A,#N/A,FALSE,"Ratanpur D-S";#N/A,#N/A,FALSE,"VI Face"}</definedName>
    <definedName name="SecE" hidden="1">{#N/A,#N/A,FALSE,"Wadhal";#N/A,#N/A,FALSE,"Manglad U-S";#N/A,#N/A,FALSE,"Manglad D-S";#N/A,#N/A,FALSE,"Ratanpur U-S";#N/A,#N/A,FALSE,"Ratanpur D-S";#N/A,#N/A,FALSE,"VI Face"}</definedName>
    <definedName name="SecF" localSheetId="0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SecF" localSheetId="5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SecF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sencount" hidden="1">1</definedName>
    <definedName name="ser" localSheetId="5" hidden="1">{"'Break down'!$A$4"}</definedName>
    <definedName name="ser" hidden="1">{"'Break down'!$A$4"}</definedName>
    <definedName name="Services2" localSheetId="0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ervices2" localSheetId="5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ervices2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etdydy" localSheetId="0" hidden="1">{#N/A,#N/A,TRUE,"Cover";#N/A,#N/A,TRUE,"Conts";#N/A,#N/A,TRUE,"VOS";#N/A,#N/A,TRUE,"Warrington";#N/A,#N/A,TRUE,"Widnes"}</definedName>
    <definedName name="setdydy" localSheetId="5" hidden="1">{#N/A,#N/A,TRUE,"Cover";#N/A,#N/A,TRUE,"Conts";#N/A,#N/A,TRUE,"VOS";#N/A,#N/A,TRUE,"Warrington";#N/A,#N/A,TRUE,"Widnes"}</definedName>
    <definedName name="setdydy" hidden="1">{#N/A,#N/A,TRUE,"Cover";#N/A,#N/A,TRUE,"Conts";#N/A,#N/A,TRUE,"VOS";#N/A,#N/A,TRUE,"Warrington";#N/A,#N/A,TRUE,"Widnes"}</definedName>
    <definedName name="sfas" localSheetId="0" hidden="1">{#N/A,#N/A,FALSE,"골재소요량";#N/A,#N/A,FALSE,"골재소요량"}</definedName>
    <definedName name="sfas" localSheetId="5" hidden="1">{#N/A,#N/A,FALSE,"골재소요량";#N/A,#N/A,FALSE,"골재소요량"}</definedName>
    <definedName name="sfas" hidden="1">{#N/A,#N/A,FALSE,"골재소요량";#N/A,#N/A,FALSE,"골재소요량"}</definedName>
    <definedName name="sfbjdf" hidden="1">#REF!</definedName>
    <definedName name="sffff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ffff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ffff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fhdfj" localSheetId="0" hidden="1">{#N/A,#N/A,TRUE,"Cover";#N/A,#N/A,TRUE,"Conts";#N/A,#N/A,TRUE,"VOS";#N/A,#N/A,TRUE,"Warrington";#N/A,#N/A,TRUE,"Widnes"}</definedName>
    <definedName name="sfhdfj" localSheetId="5" hidden="1">{#N/A,#N/A,TRUE,"Cover";#N/A,#N/A,TRUE,"Conts";#N/A,#N/A,TRUE,"VOS";#N/A,#N/A,TRUE,"Warrington";#N/A,#N/A,TRUE,"Widnes"}</definedName>
    <definedName name="sfhdfj" hidden="1">{#N/A,#N/A,TRUE,"Cover";#N/A,#N/A,TRUE,"Conts";#N/A,#N/A,TRUE,"VOS";#N/A,#N/A,TRUE,"Warrington";#N/A,#N/A,TRUE,"Widnes"}</definedName>
    <definedName name="sfsafas" localSheetId="0" hidden="1">{#N/A,#N/A,FALSE,"물량산출"}</definedName>
    <definedName name="sfsafas" localSheetId="5" hidden="1">{#N/A,#N/A,FALSE,"물량산출"}</definedName>
    <definedName name="sfsafas" hidden="1">{#N/A,#N/A,FALSE,"물량산출"}</definedName>
    <definedName name="sfssf" hidden="1">'[42]Labor abs-NMR'!$I$1:$I$7</definedName>
    <definedName name="sfvdafv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fvdafv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gsegegrt" localSheetId="0" hidden="1">{#N/A,#N/A,TRUE,"Cover";#N/A,#N/A,TRUE,"Conts";#N/A,#N/A,TRUE,"VOS";#N/A,#N/A,TRUE,"Warrington";#N/A,#N/A,TRUE,"Widnes"}</definedName>
    <definedName name="sgsegegrt" localSheetId="5" hidden="1">{#N/A,#N/A,TRUE,"Cover";#N/A,#N/A,TRUE,"Conts";#N/A,#N/A,TRUE,"VOS";#N/A,#N/A,TRUE,"Warrington";#N/A,#N/A,TRUE,"Widnes"}</definedName>
    <definedName name="sgsegegrt" hidden="1">{#N/A,#N/A,TRUE,"Cover";#N/A,#N/A,TRUE,"Conts";#N/A,#N/A,TRUE,"VOS";#N/A,#N/A,TRUE,"Warrington";#N/A,#N/A,TRUE,"Widnes"}</definedName>
    <definedName name="sgsg" localSheetId="0" hidden="1">{#N/A,#N/A,FALSE,"CAM-G7";#N/A,#N/A,FALSE,"SPL";#N/A,#N/A,FALSE,"butt-in G7";#N/A,#N/A,FALSE,"dia-in G7";#N/A,#N/A,FALSE,"추가-STA G7"}</definedName>
    <definedName name="sgsg" localSheetId="5" hidden="1">{#N/A,#N/A,FALSE,"CAM-G7";#N/A,#N/A,FALSE,"SPL";#N/A,#N/A,FALSE,"butt-in G7";#N/A,#N/A,FALSE,"dia-in G7";#N/A,#N/A,FALSE,"추가-STA G7"}</definedName>
    <definedName name="sgsg" hidden="1">{#N/A,#N/A,FALSE,"CAM-G7";#N/A,#N/A,FALSE,"SPL";#N/A,#N/A,FALSE,"butt-in G7";#N/A,#N/A,FALSE,"dia-in G7";#N/A,#N/A,FALSE,"추가-STA G7"}</definedName>
    <definedName name="sgsghju" localSheetId="0" hidden="1">{#N/A,#N/A,TRUE,"Cover";#N/A,#N/A,TRUE,"Conts";#N/A,#N/A,TRUE,"VOS";#N/A,#N/A,TRUE,"Warrington";#N/A,#N/A,TRUE,"Widnes"}</definedName>
    <definedName name="sgsghju" localSheetId="5" hidden="1">{#N/A,#N/A,TRUE,"Cover";#N/A,#N/A,TRUE,"Conts";#N/A,#N/A,TRUE,"VOS";#N/A,#N/A,TRUE,"Warrington";#N/A,#N/A,TRUE,"Widnes"}</definedName>
    <definedName name="sgsghju" hidden="1">{#N/A,#N/A,TRUE,"Cover";#N/A,#N/A,TRUE,"Conts";#N/A,#N/A,TRUE,"VOS";#N/A,#N/A,TRUE,"Warrington";#N/A,#N/A,TRUE,"Widnes"}</definedName>
    <definedName name="sgsgr" localSheetId="0" hidden="1">{#N/A,#N/A,TRUE,"Cover";#N/A,#N/A,TRUE,"Conts";#N/A,#N/A,TRUE,"VOS";#N/A,#N/A,TRUE,"Warrington";#N/A,#N/A,TRUE,"Widnes"}</definedName>
    <definedName name="sgsgr" localSheetId="5" hidden="1">{#N/A,#N/A,TRUE,"Cover";#N/A,#N/A,TRUE,"Conts";#N/A,#N/A,TRUE,"VOS";#N/A,#N/A,TRUE,"Warrington";#N/A,#N/A,TRUE,"Widnes"}</definedName>
    <definedName name="sgsgr" hidden="1">{#N/A,#N/A,TRUE,"Cover";#N/A,#N/A,TRUE,"Conts";#N/A,#N/A,TRUE,"VOS";#N/A,#N/A,TRUE,"Warrington";#N/A,#N/A,TRUE,"Widnes"}</definedName>
    <definedName name="sgsrgr" localSheetId="0" hidden="1">{#N/A,#N/A,FALSE,"물량산출"}</definedName>
    <definedName name="sgsrgr" localSheetId="5" hidden="1">{#N/A,#N/A,FALSE,"물량산출"}</definedName>
    <definedName name="sgsrgr" hidden="1">{#N/A,#N/A,FALSE,"물량산출"}</definedName>
    <definedName name="Sheet" hidden="1">#REF!</definedName>
    <definedName name="SHELTER" localSheetId="5" hidden="1">{#N/A,#N/A,TRUE,"Basic";#N/A,#N/A,TRUE,"EXT-TABLE";#N/A,#N/A,TRUE,"STEEL";#N/A,#N/A,TRUE,"INT-Table";#N/A,#N/A,TRUE,"STEEL";#N/A,#N/A,TRUE,"Door"}</definedName>
    <definedName name="SHELTER" hidden="1">{#N/A,#N/A,TRUE,"Basic";#N/A,#N/A,TRUE,"EXT-TABLE";#N/A,#N/A,TRUE,"STEEL";#N/A,#N/A,TRUE,"INT-Table";#N/A,#N/A,TRUE,"STEEL";#N/A,#N/A,TRUE,"Door"}</definedName>
    <definedName name="shjhj" localSheetId="0" hidden="1">{#N/A,#N/A,FALSE,"CAM-G7";#N/A,#N/A,FALSE,"SPL";#N/A,#N/A,FALSE,"butt-in G7";#N/A,#N/A,FALSE,"dia-in G7";#N/A,#N/A,FALSE,"추가-STA G7"}</definedName>
    <definedName name="shjhj" localSheetId="5" hidden="1">{#N/A,#N/A,FALSE,"CAM-G7";#N/A,#N/A,FALSE,"SPL";#N/A,#N/A,FALSE,"butt-in G7";#N/A,#N/A,FALSE,"dia-in G7";#N/A,#N/A,FALSE,"추가-STA G7"}</definedName>
    <definedName name="shjhj" hidden="1">{#N/A,#N/A,FALSE,"CAM-G7";#N/A,#N/A,FALSE,"SPL";#N/A,#N/A,FALSE,"butt-in G7";#N/A,#N/A,FALSE,"dia-in G7";#N/A,#N/A,FALSE,"추가-STA G7"}</definedName>
    <definedName name="shs" localSheetId="0" hidden="1">{#N/A,#N/A,FALSE,"CAM-G7";#N/A,#N/A,FALSE,"SPL";#N/A,#N/A,FALSE,"butt-in G7";#N/A,#N/A,FALSE,"dia-in G7";#N/A,#N/A,FALSE,"추가-STA G7"}</definedName>
    <definedName name="shs" localSheetId="5" hidden="1">{#N/A,#N/A,FALSE,"CAM-G7";#N/A,#N/A,FALSE,"SPL";#N/A,#N/A,FALSE,"butt-in G7";#N/A,#N/A,FALSE,"dia-in G7";#N/A,#N/A,FALSE,"추가-STA G7"}</definedName>
    <definedName name="shs" hidden="1">{#N/A,#N/A,FALSE,"CAM-G7";#N/A,#N/A,FALSE,"SPL";#N/A,#N/A,FALSE,"butt-in G7";#N/A,#N/A,FALSE,"dia-in G7";#N/A,#N/A,FALSE,"추가-STA G7"}</definedName>
    <definedName name="shshgtr" localSheetId="0" hidden="1">{#N/A,#N/A,TRUE,"Cover";#N/A,#N/A,TRUE,"Conts";#N/A,#N/A,TRUE,"VOS";#N/A,#N/A,TRUE,"Warrington";#N/A,#N/A,TRUE,"Widnes"}</definedName>
    <definedName name="shshgtr" localSheetId="5" hidden="1">{#N/A,#N/A,TRUE,"Cover";#N/A,#N/A,TRUE,"Conts";#N/A,#N/A,TRUE,"VOS";#N/A,#N/A,TRUE,"Warrington";#N/A,#N/A,TRUE,"Widnes"}</definedName>
    <definedName name="shshgtr" hidden="1">{#N/A,#N/A,TRUE,"Cover";#N/A,#N/A,TRUE,"Conts";#N/A,#N/A,TRUE,"VOS";#N/A,#N/A,TRUE,"Warrington";#N/A,#N/A,TRUE,"Widnes"}</definedName>
    <definedName name="shutt" hidden="1">#REF!</definedName>
    <definedName name="sidgsapsga" hidden="1">#REF!</definedName>
    <definedName name="SITE" localSheetId="0" hidden="1">{#N/A,#N/A,TRUE,"Cover";#N/A,#N/A,TRUE,"Conts";#N/A,#N/A,TRUE,"VOS";#N/A,#N/A,TRUE,"Warrington";#N/A,#N/A,TRUE,"Widnes"}</definedName>
    <definedName name="SITE" localSheetId="5" hidden="1">{#N/A,#N/A,TRUE,"Cover";#N/A,#N/A,TRUE,"Conts";#N/A,#N/A,TRUE,"VOS";#N/A,#N/A,TRUE,"Warrington";#N/A,#N/A,TRUE,"Widnes"}</definedName>
    <definedName name="SITE" hidden="1">{#N/A,#N/A,TRUE,"Cover";#N/A,#N/A,TRUE,"Conts";#N/A,#N/A,TRUE,"VOS";#N/A,#N/A,TRUE,"Warrington";#N/A,#N/A,TRUE,"Widnes"}</definedName>
    <definedName name="SITEWORK" localSheetId="0" hidden="1">{#N/A,#N/A,TRUE,"Cover";#N/A,#N/A,TRUE,"Conts";#N/A,#N/A,TRUE,"VOS";#N/A,#N/A,TRUE,"Warrington";#N/A,#N/A,TRUE,"Widnes"}</definedName>
    <definedName name="SITEWORK" localSheetId="5" hidden="1">{#N/A,#N/A,TRUE,"Cover";#N/A,#N/A,TRUE,"Conts";#N/A,#N/A,TRUE,"VOS";#N/A,#N/A,TRUE,"Warrington";#N/A,#N/A,TRUE,"Widnes"}</definedName>
    <definedName name="SITEWORK" hidden="1">{#N/A,#N/A,TRUE,"Cover";#N/A,#N/A,TRUE,"Conts";#N/A,#N/A,TRUE,"VOS";#N/A,#N/A,TRUE,"Warrington";#N/A,#N/A,TRUE,"Widnes"}</definedName>
    <definedName name="ska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ka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kq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kq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M" localSheetId="0" hidden="1">{#N/A,#N/A,FALSE,"Organisation Chart"}</definedName>
    <definedName name="SM" localSheetId="5" hidden="1">{#N/A,#N/A,FALSE,"Organisation Chart"}</definedName>
    <definedName name="SM" hidden="1">{#N/A,#N/A,FALSE,"Organisation Chart"}</definedName>
    <definedName name="sma" localSheetId="0" hidden="1">{"'Break down'!$A$4"}</definedName>
    <definedName name="sma" localSheetId="5" hidden="1">{"'Break down'!$A$4"}</definedName>
    <definedName name="sma" hidden="1">{"'Break down'!$A$4"}</definedName>
    <definedName name="smo" localSheetId="0" hidden="1">{"'Break down'!$A$4"}</definedName>
    <definedName name="smo" localSheetId="5" hidden="1">{"'Break down'!$A$4"}</definedName>
    <definedName name="smo" hidden="1">{"'Break down'!$A$4"}</definedName>
    <definedName name="solver_cvg" hidden="1">0.001</definedName>
    <definedName name="solver_drv" hidden="1">1</definedName>
    <definedName name="solver_est" hidden="1">1</definedName>
    <definedName name="solver_itr" hidden="1">100</definedName>
    <definedName name="solver_lin" hidden="1">2</definedName>
    <definedName name="solver_neg" hidden="1">2</definedName>
    <definedName name="solver_num" hidden="1">0</definedName>
    <definedName name="solver_nwt" hidden="1">1</definedName>
    <definedName name="solver_opt" hidden="1">'[43]14-2010'!#REF!</definedName>
    <definedName name="solver_pre" hidden="1">0.000001</definedName>
    <definedName name="solver_scl" hidden="1">2</definedName>
    <definedName name="solver_sho" hidden="1">2</definedName>
    <definedName name="solver_tim" hidden="1">100</definedName>
    <definedName name="solver_tol" hidden="1">0.05</definedName>
    <definedName name="solver_typ" hidden="1">1</definedName>
    <definedName name="solver_val" hidden="1">0</definedName>
    <definedName name="SpecialPrice" hidden="1">#REF!</definedName>
    <definedName name="SR" hidden="1">#REF!</definedName>
    <definedName name="SRB" localSheetId="5" hidden="1">{"'Sheet1'!$A$4386:$N$4591"}</definedName>
    <definedName name="SRB" hidden="1">{"'Sheet1'!$A$4386:$N$4591"}</definedName>
    <definedName name="srhrh" localSheetId="0" hidden="1">{#N/A,#N/A,TRUE,"Cover";#N/A,#N/A,TRUE,"Conts";#N/A,#N/A,TRUE,"VOS";#N/A,#N/A,TRUE,"Warrington";#N/A,#N/A,TRUE,"Widnes"}</definedName>
    <definedName name="srhrh" localSheetId="5" hidden="1">{#N/A,#N/A,TRUE,"Cover";#N/A,#N/A,TRUE,"Conts";#N/A,#N/A,TRUE,"VOS";#N/A,#N/A,TRUE,"Warrington";#N/A,#N/A,TRUE,"Widnes"}</definedName>
    <definedName name="srhrh" hidden="1">{#N/A,#N/A,TRUE,"Cover";#N/A,#N/A,TRUE,"Conts";#N/A,#N/A,TRUE,"VOS";#N/A,#N/A,TRUE,"Warrington";#N/A,#N/A,TRUE,"Widnes"}</definedName>
    <definedName name="srsetrthgfh" localSheetId="0" hidden="1">{#N/A,#N/A,TRUE,"Cover";#N/A,#N/A,TRUE,"Conts";#N/A,#N/A,TRUE,"VOS";#N/A,#N/A,TRUE,"Warrington";#N/A,#N/A,TRUE,"Widnes"}</definedName>
    <definedName name="srsetrthgfh" localSheetId="5" hidden="1">{#N/A,#N/A,TRUE,"Cover";#N/A,#N/A,TRUE,"Conts";#N/A,#N/A,TRUE,"VOS";#N/A,#N/A,TRUE,"Warrington";#N/A,#N/A,TRUE,"Widnes"}</definedName>
    <definedName name="srsetrthgfh" hidden="1">{#N/A,#N/A,TRUE,"Cover";#N/A,#N/A,TRUE,"Conts";#N/A,#N/A,TRUE,"VOS";#N/A,#N/A,TRUE,"Warrington";#N/A,#N/A,TRUE,"Widnes"}</definedName>
    <definedName name="srsretr" localSheetId="0" hidden="1">{#N/A,#N/A,TRUE,"Cover";#N/A,#N/A,TRUE,"Conts";#N/A,#N/A,TRUE,"VOS";#N/A,#N/A,TRUE,"Warrington";#N/A,#N/A,TRUE,"Widnes"}</definedName>
    <definedName name="srsretr" localSheetId="5" hidden="1">{#N/A,#N/A,TRUE,"Cover";#N/A,#N/A,TRUE,"Conts";#N/A,#N/A,TRUE,"VOS";#N/A,#N/A,TRUE,"Warrington";#N/A,#N/A,TRUE,"Widnes"}</definedName>
    <definedName name="srsretr" hidden="1">{#N/A,#N/A,TRUE,"Cover";#N/A,#N/A,TRUE,"Conts";#N/A,#N/A,TRUE,"VOS";#N/A,#N/A,TRUE,"Warrington";#N/A,#N/A,TRUE,"Widnes"}</definedName>
    <definedName name="srtthyrt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rtthyr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ryeysr" localSheetId="0" hidden="1">{#N/A,#N/A,TRUE,"Cover";#N/A,#N/A,TRUE,"Conts";#N/A,#N/A,TRUE,"VOS";#N/A,#N/A,TRUE,"Warrington";#N/A,#N/A,TRUE,"Widnes"}</definedName>
    <definedName name="sryeysr" localSheetId="5" hidden="1">{#N/A,#N/A,TRUE,"Cover";#N/A,#N/A,TRUE,"Conts";#N/A,#N/A,TRUE,"VOS";#N/A,#N/A,TRUE,"Warrington";#N/A,#N/A,TRUE,"Widnes"}</definedName>
    <definedName name="sryeysr" hidden="1">{#N/A,#N/A,TRUE,"Cover";#N/A,#N/A,TRUE,"Conts";#N/A,#N/A,TRUE,"VOS";#N/A,#N/A,TRUE,"Warrington";#N/A,#N/A,TRUE,"Widnes"}</definedName>
    <definedName name="ssdad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sdad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sdad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SJ" localSheetId="0" hidden="1">{#N/A,#N/A,TRUE,"arnitower";#N/A,#N/A,TRUE,"arnigarage "}</definedName>
    <definedName name="SSJ" localSheetId="5" hidden="1">{#N/A,#N/A,TRUE,"arnitower";#N/A,#N/A,TRUE,"arnigarage "}</definedName>
    <definedName name="SSJ" hidden="1">{#N/A,#N/A,TRUE,"arnitower";#N/A,#N/A,TRUE,"arnigarage "}</definedName>
    <definedName name="sss" localSheetId="0" hidden="1">[24]FitOutConfCentre!#REF!</definedName>
    <definedName name="sss" hidden="1">[24]FitOutConfCentre!#REF!</definedName>
    <definedName name="ssshhh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sshhh" localSheetId="5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sshhh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sss" localSheetId="0" hidden="1">#REF!</definedName>
    <definedName name="ssss" hidden="1">#REF!</definedName>
    <definedName name="sssss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ssss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ssss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tructures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tructures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tructures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tryt5u8h87" localSheetId="0" hidden="1">{#N/A,#N/A,TRUE,"Cover";#N/A,#N/A,TRUE,"Conts";#N/A,#N/A,TRUE,"VOS";#N/A,#N/A,TRUE,"Warrington";#N/A,#N/A,TRUE,"Widnes"}</definedName>
    <definedName name="stryt5u8h87" localSheetId="5" hidden="1">{#N/A,#N/A,TRUE,"Cover";#N/A,#N/A,TRUE,"Conts";#N/A,#N/A,TRUE,"VOS";#N/A,#N/A,TRUE,"Warrington";#N/A,#N/A,TRUE,"Widnes"}</definedName>
    <definedName name="stryt5u8h87" hidden="1">{#N/A,#N/A,TRUE,"Cover";#N/A,#N/A,TRUE,"Conts";#N/A,#N/A,TRUE,"VOS";#N/A,#N/A,TRUE,"Warrington";#N/A,#N/A,TRUE,"Widnes"}</definedName>
    <definedName name="sts" hidden="1">#REF!</definedName>
    <definedName name="summ1" localSheetId="5" hidden="1">{"'Break down'!$A$4"}</definedName>
    <definedName name="summ1" hidden="1">{"'Break down'!$A$4"}</definedName>
    <definedName name="summariseddiff" localSheetId="5" hidden="1">{"'Break down'!$A$4"}</definedName>
    <definedName name="summariseddiff" hidden="1">{"'Break down'!$A$4"}</definedName>
    <definedName name="suresh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ures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w" localSheetId="0" hidden="1">{"LTV Output",#N/A,FALSE,"Output";"DCR Output",#N/A,FALSE,"Output"}</definedName>
    <definedName name="sw" localSheetId="5" hidden="1">{"LTV Output",#N/A,FALSE,"Output";"DCR Output",#N/A,FALSE,"Output"}</definedName>
    <definedName name="sw" hidden="1">{"LTV Output",#N/A,FALSE,"Output";"DCR Output",#N/A,FALSE,"Output"}</definedName>
    <definedName name="SWHF" localSheetId="5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WHF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wsdfa" localSheetId="5" hidden="1">{#N/A,#N/A,TRUE,"Cover";#N/A,#N/A,TRUE,"Conts";#N/A,#N/A,TRUE,"VOS";#N/A,#N/A,TRUE,"Warrington";#N/A,#N/A,TRUE,"Widnes"}</definedName>
    <definedName name="swsdfa" hidden="1">{#N/A,#N/A,TRUE,"Cover";#N/A,#N/A,TRUE,"Conts";#N/A,#N/A,TRUE,"VOS";#N/A,#N/A,TRUE,"Warrington";#N/A,#N/A,TRUE,"Widnes"}</definedName>
    <definedName name="syu" localSheetId="0" hidden="1">{#N/A,#N/A,TRUE,"Cover";#N/A,#N/A,TRUE,"Conts";#N/A,#N/A,TRUE,"VOS";#N/A,#N/A,TRUE,"Warrington";#N/A,#N/A,TRUE,"Widnes"}</definedName>
    <definedName name="syu" localSheetId="5" hidden="1">{#N/A,#N/A,TRUE,"Cover";#N/A,#N/A,TRUE,"Conts";#N/A,#N/A,TRUE,"VOS";#N/A,#N/A,TRUE,"Warrington";#N/A,#N/A,TRUE,"Widnes"}</definedName>
    <definedName name="syu" hidden="1">{#N/A,#N/A,TRUE,"Cover";#N/A,#N/A,TRUE,"Conts";#N/A,#N/A,TRUE,"VOS";#N/A,#N/A,TRUE,"Warrington";#N/A,#N/A,TRUE,"Widnes"}</definedName>
    <definedName name="szxzxcfcgh" hidden="1">#REF!</definedName>
    <definedName name="t5454t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5454t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5454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bl_ProdInfo" hidden="1">#REF!</definedName>
    <definedName name="TC임대" localSheetId="0" hidden="1">{#N/A,#N/A,FALSE,"물량산출"}</definedName>
    <definedName name="TC임대" localSheetId="5" hidden="1">{#N/A,#N/A,FALSE,"물량산출"}</definedName>
    <definedName name="TC임대" hidden="1">{#N/A,#N/A,FALSE,"물량산출"}</definedName>
    <definedName name="TDS" localSheetId="5" hidden="1">{"'Sheet1'!$A$4386:$N$4591"}</definedName>
    <definedName name="TDS" hidden="1">{"'Sheet1'!$A$4386:$N$4591"}</definedName>
    <definedName name="teg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eg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e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emp" localSheetId="0" hidden="1">{"'Break down'!$A$4"}</definedName>
    <definedName name="temp" localSheetId="5" hidden="1">{"'Break down'!$A$4"}</definedName>
    <definedName name="temp" hidden="1">{"'Break down'!$A$4"}</definedName>
    <definedName name="tempo" localSheetId="0" hidden="1">{"'Break down'!$A$4"}</definedName>
    <definedName name="tempo" localSheetId="5" hidden="1">{"'Break down'!$A$4"}</definedName>
    <definedName name="tempo" hidden="1">{"'Break down'!$A$4"}</definedName>
    <definedName name="teri" localSheetId="5" hidden="1">{#N/A,#N/A,TRUE,"Basic";#N/A,#N/A,TRUE,"EXT-TABLE";#N/A,#N/A,TRUE,"STEEL";#N/A,#N/A,TRUE,"INT-Table";#N/A,#N/A,TRUE,"STEEL";#N/A,#N/A,TRUE,"Door"}</definedName>
    <definedName name="teri" hidden="1">{#N/A,#N/A,TRUE,"Basic";#N/A,#N/A,TRUE,"EXT-TABLE";#N/A,#N/A,TRUE,"STEEL";#N/A,#N/A,TRUE,"INT-Table";#N/A,#N/A,TRUE,"STEEL";#N/A,#N/A,TRUE,"Door"}</definedName>
    <definedName name="test" localSheetId="0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test" localSheetId="5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test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testt" localSheetId="5" hidden="1">{#N/A,#N/A,TRUE,"Summary";#N/A,#N/A,TRUE,"Overall";#N/A,#N/A,TRUE,"engineering";#N/A,#N/A,TRUE,"Procurement";#N/A,#N/A,TRUE,"Construction"}</definedName>
    <definedName name="testt" hidden="1">{#N/A,#N/A,TRUE,"Summary";#N/A,#N/A,TRUE,"Overall";#N/A,#N/A,TRUE,"engineering";#N/A,#N/A,TRUE,"Procurement";#N/A,#N/A,TRUE,"Construction"}</definedName>
    <definedName name="TextRefCopyRangeCount" hidden="1">5</definedName>
    <definedName name="tfgf" hidden="1">#REF!</definedName>
    <definedName name="tghy" localSheetId="5" hidden="1">{"'Break down'!$A$4"}</definedName>
    <definedName name="tghy" hidden="1">{"'Break down'!$A$4"}</definedName>
    <definedName name="thierry" localSheetId="0" hidden="1">{"Totax",#N/A,FALSE,"Sheet1";#N/A,#N/A,FALSE,"Law Output"}</definedName>
    <definedName name="thierry" localSheetId="5" hidden="1">{"Totax",#N/A,FALSE,"Sheet1";#N/A,#N/A,FALSE,"Law Output"}</definedName>
    <definedName name="thierry" hidden="1">{"Totax",#N/A,FALSE,"Sheet1";#N/A,#N/A,FALSE,"Law Output"}</definedName>
    <definedName name="thrt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hrt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hr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hwghrt" localSheetId="0" hidden="1">{#N/A,#N/A,TRUE,"Cover";#N/A,#N/A,TRUE,"Conts";#N/A,#N/A,TRUE,"VOS";#N/A,#N/A,TRUE,"Warrington";#N/A,#N/A,TRUE,"Widnes"}</definedName>
    <definedName name="thwghrt" localSheetId="5" hidden="1">{#N/A,#N/A,TRUE,"Cover";#N/A,#N/A,TRUE,"Conts";#N/A,#N/A,TRUE,"VOS";#N/A,#N/A,TRUE,"Warrington";#N/A,#N/A,TRUE,"Widnes"}</definedName>
    <definedName name="thwghrt" hidden="1">{#N/A,#N/A,TRUE,"Cover";#N/A,#N/A,TRUE,"Conts";#N/A,#N/A,TRUE,"VOS";#N/A,#N/A,TRUE,"Warrington";#N/A,#N/A,TRUE,"Widnes"}</definedName>
    <definedName name="tmp" localSheetId="0" hidden="1">{"'Break down'!$A$4"}</definedName>
    <definedName name="tmp" localSheetId="5" hidden="1">{"'Break down'!$A$4"}</definedName>
    <definedName name="tmp" hidden="1">{"'Break down'!$A$4"}</definedName>
    <definedName name="tno" localSheetId="0" hidden="1">{"'Break down'!$A$4"}</definedName>
    <definedName name="tno" localSheetId="5" hidden="1">{"'Break down'!$A$4"}</definedName>
    <definedName name="tno" hidden="1">{"'Break down'!$A$4"}</definedName>
    <definedName name="TODLFJ" localSheetId="0" hidden="1">{"'별표'!$N$220"}</definedName>
    <definedName name="TODLFJ" localSheetId="5" hidden="1">{"'별표'!$N$220"}</definedName>
    <definedName name="TODLFJ" hidden="1">{"'별표'!$N$220"}</definedName>
    <definedName name="TOK" hidden="1">#REF!</definedName>
    <definedName name="tppp" localSheetId="5" hidden="1">{"'Break down'!$A$4"}</definedName>
    <definedName name="tppp" hidden="1">{"'Break down'!$A$4"}</definedName>
    <definedName name="trbnuomi" localSheetId="0" hidden="1">{#N/A,#N/A,TRUE,"Cover";#N/A,#N/A,TRUE,"Conts";#N/A,#N/A,TRUE,"VOS";#N/A,#N/A,TRUE,"Warrington";#N/A,#N/A,TRUE,"Widnes"}</definedName>
    <definedName name="trbnuomi" localSheetId="5" hidden="1">{#N/A,#N/A,TRUE,"Cover";#N/A,#N/A,TRUE,"Conts";#N/A,#N/A,TRUE,"VOS";#N/A,#N/A,TRUE,"Warrington";#N/A,#N/A,TRUE,"Widnes"}</definedName>
    <definedName name="trbnuomi" hidden="1">{#N/A,#N/A,TRUE,"Cover";#N/A,#N/A,TRUE,"Conts";#N/A,#N/A,TRUE,"VOS";#N/A,#N/A,TRUE,"Warrington";#N/A,#N/A,TRUE,"Widnes"}</definedName>
    <definedName name="tretew" localSheetId="0" hidden="1">{#N/A,#N/A,FALSE,"CAM-G7";#N/A,#N/A,FALSE,"SPL";#N/A,#N/A,FALSE,"butt-in G7";#N/A,#N/A,FALSE,"dia-in G7";#N/A,#N/A,FALSE,"추가-STA G7"}</definedName>
    <definedName name="tretew" localSheetId="5" hidden="1">{#N/A,#N/A,FALSE,"CAM-G7";#N/A,#N/A,FALSE,"SPL";#N/A,#N/A,FALSE,"butt-in G7";#N/A,#N/A,FALSE,"dia-in G7";#N/A,#N/A,FALSE,"추가-STA G7"}</definedName>
    <definedName name="tretew" hidden="1">{#N/A,#N/A,FALSE,"CAM-G7";#N/A,#N/A,FALSE,"SPL";#N/A,#N/A,FALSE,"butt-in G7";#N/A,#N/A,FALSE,"dia-in G7";#N/A,#N/A,FALSE,"추가-STA G7"}</definedName>
    <definedName name="trgr" localSheetId="0" hidden="1">{#N/A,#N/A,TRUE,"Cover";#N/A,#N/A,TRUE,"Conts";#N/A,#N/A,TRUE,"VOS";#N/A,#N/A,TRUE,"Warrington";#N/A,#N/A,TRUE,"Widnes"}</definedName>
    <definedName name="trgr" localSheetId="5" hidden="1">{#N/A,#N/A,TRUE,"Cover";#N/A,#N/A,TRUE,"Conts";#N/A,#N/A,TRUE,"VOS";#N/A,#N/A,TRUE,"Warrington";#N/A,#N/A,TRUE,"Widnes"}</definedName>
    <definedName name="trgr" hidden="1">{#N/A,#N/A,TRUE,"Cover";#N/A,#N/A,TRUE,"Conts";#N/A,#N/A,TRUE,"VOS";#N/A,#N/A,TRUE,"Warrington";#N/A,#N/A,TRUE,"Widnes"}</definedName>
    <definedName name="trhe" localSheetId="0" hidden="1">{#N/A,#N/A,TRUE,"Cover";#N/A,#N/A,TRUE,"Conts";#N/A,#N/A,TRUE,"VOS";#N/A,#N/A,TRUE,"Warrington";#N/A,#N/A,TRUE,"Widnes"}</definedName>
    <definedName name="trhe" localSheetId="5" hidden="1">{#N/A,#N/A,TRUE,"Cover";#N/A,#N/A,TRUE,"Conts";#N/A,#N/A,TRUE,"VOS";#N/A,#N/A,TRUE,"Warrington";#N/A,#N/A,TRUE,"Widnes"}</definedName>
    <definedName name="trhe" hidden="1">{#N/A,#N/A,TRUE,"Cover";#N/A,#N/A,TRUE,"Conts";#N/A,#N/A,TRUE,"VOS";#N/A,#N/A,TRUE,"Warrington";#N/A,#N/A,TRUE,"Widnes"}</definedName>
    <definedName name="trhsh" localSheetId="0" hidden="1">{#N/A,#N/A,TRUE,"Cover";#N/A,#N/A,TRUE,"Conts";#N/A,#N/A,TRUE,"VOS";#N/A,#N/A,TRUE,"Warrington";#N/A,#N/A,TRUE,"Widnes"}</definedName>
    <definedName name="trhsh" localSheetId="5" hidden="1">{#N/A,#N/A,TRUE,"Cover";#N/A,#N/A,TRUE,"Conts";#N/A,#N/A,TRUE,"VOS";#N/A,#N/A,TRUE,"Warrington";#N/A,#N/A,TRUE,"Widnes"}</definedName>
    <definedName name="trhsh" hidden="1">{#N/A,#N/A,TRUE,"Cover";#N/A,#N/A,TRUE,"Conts";#N/A,#N/A,TRUE,"VOS";#N/A,#N/A,TRUE,"Warrington";#N/A,#N/A,TRUE,"Widnes"}</definedName>
    <definedName name="trhsw" localSheetId="0" hidden="1">{#N/A,#N/A,TRUE,"Cover";#N/A,#N/A,TRUE,"Conts";#N/A,#N/A,TRUE,"VOS";#N/A,#N/A,TRUE,"Warrington";#N/A,#N/A,TRUE,"Widnes"}</definedName>
    <definedName name="trhsw" localSheetId="5" hidden="1">{#N/A,#N/A,TRUE,"Cover";#N/A,#N/A,TRUE,"Conts";#N/A,#N/A,TRUE,"VOS";#N/A,#N/A,TRUE,"Warrington";#N/A,#N/A,TRUE,"Widnes"}</definedName>
    <definedName name="trhsw" hidden="1">{#N/A,#N/A,TRUE,"Cover";#N/A,#N/A,TRUE,"Conts";#N/A,#N/A,TRUE,"VOS";#N/A,#N/A,TRUE,"Warrington";#N/A,#N/A,TRUE,"Widnes"}</definedName>
    <definedName name="trial" localSheetId="0" hidden="1">{"Outflow 1",#N/A,FALSE,"Outflows-Inflows";"Outflow 2",#N/A,FALSE,"Outflows-Inflows";"Inflow 1",#N/A,FALSE,"Outflows-Inflows";"Inflow 2",#N/A,FALSE,"Outflows-Inflows"}</definedName>
    <definedName name="trial" localSheetId="5" hidden="1">{"Outflow 1",#N/A,FALSE,"Outflows-Inflows";"Outflow 2",#N/A,FALSE,"Outflows-Inflows";"Inflow 1",#N/A,FALSE,"Outflows-Inflows";"Inflow 2",#N/A,FALSE,"Outflows-Inflows"}</definedName>
    <definedName name="trial" hidden="1">{"Outflow 1",#N/A,FALSE,"Outflows-Inflows";"Outflow 2",#N/A,FALSE,"Outflows-Inflows";"Inflow 1",#N/A,FALSE,"Outflows-Inflows";"Inflow 2",#N/A,FALSE,"Outflows-Inflows"}</definedName>
    <definedName name="tte" hidden="1">#REF!</definedName>
    <definedName name="tttt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tt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u6u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u6u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u6u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ui" localSheetId="0" hidden="1">{#N/A,#N/A,TRUE,"Cover";#N/A,#N/A,TRUE,"Conts";#N/A,#N/A,TRUE,"VOS";#N/A,#N/A,TRUE,"Warrington";#N/A,#N/A,TRUE,"Widnes"}</definedName>
    <definedName name="tui" localSheetId="5" hidden="1">{#N/A,#N/A,TRUE,"Cover";#N/A,#N/A,TRUE,"Conts";#N/A,#N/A,TRUE,"VOS";#N/A,#N/A,TRUE,"Warrington";#N/A,#N/A,TRUE,"Widnes"}</definedName>
    <definedName name="tui" hidden="1">{#N/A,#N/A,TRUE,"Cover";#N/A,#N/A,TRUE,"Conts";#N/A,#N/A,TRUE,"VOS";#N/A,#N/A,TRUE,"Warrington";#N/A,#N/A,TRUE,"Widnes"}</definedName>
    <definedName name="tuite" localSheetId="0" hidden="1">{#N/A,#N/A,TRUE,"Cover";#N/A,#N/A,TRUE,"Conts";#N/A,#N/A,TRUE,"VOS";#N/A,#N/A,TRUE,"Warrington";#N/A,#N/A,TRUE,"Widnes"}</definedName>
    <definedName name="tuite" localSheetId="5" hidden="1">{#N/A,#N/A,TRUE,"Cover";#N/A,#N/A,TRUE,"Conts";#N/A,#N/A,TRUE,"VOS";#N/A,#N/A,TRUE,"Warrington";#N/A,#N/A,TRUE,"Widnes"}</definedName>
    <definedName name="tuite" hidden="1">{#N/A,#N/A,TRUE,"Cover";#N/A,#N/A,TRUE,"Conts";#N/A,#N/A,TRUE,"VOS";#N/A,#N/A,TRUE,"Warrington";#N/A,#N/A,TRUE,"Widnes"}</definedName>
    <definedName name="tvtyiuoujl" localSheetId="0" hidden="1">{#N/A,#N/A,TRUE,"Cover";#N/A,#N/A,TRUE,"Conts";#N/A,#N/A,TRUE,"VOS";#N/A,#N/A,TRUE,"Warrington";#N/A,#N/A,TRUE,"Widnes"}</definedName>
    <definedName name="tvtyiuoujl" localSheetId="5" hidden="1">{#N/A,#N/A,TRUE,"Cover";#N/A,#N/A,TRUE,"Conts";#N/A,#N/A,TRUE,"VOS";#N/A,#N/A,TRUE,"Warrington";#N/A,#N/A,TRUE,"Widnes"}</definedName>
    <definedName name="tvtyiuoujl" hidden="1">{#N/A,#N/A,TRUE,"Cover";#N/A,#N/A,TRUE,"Conts";#N/A,#N/A,TRUE,"VOS";#N/A,#N/A,TRUE,"Warrington";#N/A,#N/A,TRUE,"Widnes"}</definedName>
    <definedName name="tw4t3" localSheetId="0" hidden="1">{#N/A,#N/A,FALSE,"포장2"}</definedName>
    <definedName name="tw4t3" localSheetId="5" hidden="1">{#N/A,#N/A,FALSE,"포장2"}</definedName>
    <definedName name="tw4t3" hidden="1">{#N/A,#N/A,FALSE,"포장2"}</definedName>
    <definedName name="tweterwt" localSheetId="0" hidden="1">{#N/A,#N/A,FALSE,"CAM-G7";#N/A,#N/A,FALSE,"SPL";#N/A,#N/A,FALSE,"butt-in G7";#N/A,#N/A,FALSE,"dia-in G7";#N/A,#N/A,FALSE,"추가-STA G7"}</definedName>
    <definedName name="tweterwt" localSheetId="5" hidden="1">{#N/A,#N/A,FALSE,"CAM-G7";#N/A,#N/A,FALSE,"SPL";#N/A,#N/A,FALSE,"butt-in G7";#N/A,#N/A,FALSE,"dia-in G7";#N/A,#N/A,FALSE,"추가-STA G7"}</definedName>
    <definedName name="tweterwt" hidden="1">{#N/A,#N/A,FALSE,"CAM-G7";#N/A,#N/A,FALSE,"SPL";#N/A,#N/A,FALSE,"butt-in G7";#N/A,#N/A,FALSE,"dia-in G7";#N/A,#N/A,FALSE,"추가-STA G7"}</definedName>
    <definedName name="twetewt" localSheetId="0" hidden="1">{#N/A,#N/A,FALSE,"물량산출"}</definedName>
    <definedName name="twetewt" localSheetId="5" hidden="1">{#N/A,#N/A,FALSE,"물량산출"}</definedName>
    <definedName name="twetewt" hidden="1">{#N/A,#N/A,FALSE,"물량산출"}</definedName>
    <definedName name="twetwet" localSheetId="0" hidden="1">{#N/A,#N/A,FALSE,"전력간선"}</definedName>
    <definedName name="twetwet" localSheetId="5" hidden="1">{#N/A,#N/A,FALSE,"전력간선"}</definedName>
    <definedName name="twetwet" hidden="1">{#N/A,#N/A,FALSE,"전력간선"}</definedName>
    <definedName name="twetwetw" localSheetId="0" hidden="1">{#N/A,#N/A,FALSE,"물량산출"}</definedName>
    <definedName name="twetwetw" localSheetId="5" hidden="1">{#N/A,#N/A,FALSE,"물량산출"}</definedName>
    <definedName name="twetwetw" hidden="1">{#N/A,#N/A,FALSE,"물량산출"}</definedName>
    <definedName name="twetwt" localSheetId="0" hidden="1">{#N/A,#N/A,FALSE,"구조1"}</definedName>
    <definedName name="twetwt" localSheetId="5" hidden="1">{#N/A,#N/A,FALSE,"구조1"}</definedName>
    <definedName name="twetwt" hidden="1">{#N/A,#N/A,FALSE,"구조1"}</definedName>
    <definedName name="twwt" localSheetId="0" hidden="1">{#N/A,#N/A,FALSE,"단가표지"}</definedName>
    <definedName name="twwt" localSheetId="5" hidden="1">{#N/A,#N/A,FALSE,"단가표지"}</definedName>
    <definedName name="twwt" hidden="1">{#N/A,#N/A,FALSE,"단가표지"}</definedName>
    <definedName name="ty" localSheetId="0" hidden="1">{#N/A,#N/A,TRUE,"Cover";#N/A,#N/A,TRUE,"Conts";#N/A,#N/A,TRUE,"VOS";#N/A,#N/A,TRUE,"Warrington";#N/A,#N/A,TRUE,"Widnes"}</definedName>
    <definedName name="ty" localSheetId="5" hidden="1">{#N/A,#N/A,TRUE,"Cover";#N/A,#N/A,TRUE,"Conts";#N/A,#N/A,TRUE,"VOS";#N/A,#N/A,TRUE,"Warrington";#N/A,#N/A,TRUE,"Widnes"}</definedName>
    <definedName name="ty" hidden="1">{#N/A,#N/A,TRUE,"Cover";#N/A,#N/A,TRUE,"Conts";#N/A,#N/A,TRUE,"VOS";#N/A,#N/A,TRUE,"Warrington";#N/A,#N/A,TRUE,"Widnes"}</definedName>
    <definedName name="tyeret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yeret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yere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yiddui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yiddui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yiddui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yt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yt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y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yutri" localSheetId="0" hidden="1">{#N/A,#N/A,TRUE,"Cover";#N/A,#N/A,TRUE,"Conts";#N/A,#N/A,TRUE,"VOS";#N/A,#N/A,TRUE,"Warrington";#N/A,#N/A,TRUE,"Widnes"}</definedName>
    <definedName name="tyutri" localSheetId="5" hidden="1">{#N/A,#N/A,TRUE,"Cover";#N/A,#N/A,TRUE,"Conts";#N/A,#N/A,TRUE,"VOS";#N/A,#N/A,TRUE,"Warrington";#N/A,#N/A,TRUE,"Widnes"}</definedName>
    <definedName name="tyutri" hidden="1">{#N/A,#N/A,TRUE,"Cover";#N/A,#N/A,TRUE,"Conts";#N/A,#N/A,TRUE,"VOS";#N/A,#N/A,TRUE,"Warrington";#N/A,#N/A,TRUE,"Widnes"}</definedName>
    <definedName name="U5YT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U5YT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U5Y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u667ri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u667ri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u667ri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ubaid" localSheetId="5" hidden="1">{#N/A,#N/A,FALSE,"VCR"}</definedName>
    <definedName name="ubaid" hidden="1">{#N/A,#N/A,FALSE,"VCR"}</definedName>
    <definedName name="Ubaide" localSheetId="5" hidden="1">{#N/A,#N/A,FALSE,"VCR"}</definedName>
    <definedName name="Ubaide" hidden="1">{#N/A,#N/A,FALSE,"VCR"}</definedName>
    <definedName name="ug" localSheetId="0" hidden="1">{"Inflation-BaseYear",#N/A,FALSE,"Inputs"}</definedName>
    <definedName name="ug" localSheetId="5" hidden="1">{"Inflation-BaseYear",#N/A,FALSE,"Inputs"}</definedName>
    <definedName name="ug" hidden="1">{"Inflation-BaseYear",#N/A,FALSE,"Inputs"}</definedName>
    <definedName name="ugf" localSheetId="0" hidden="1">{"Output-All",#N/A,FALSE,"Output"}</definedName>
    <definedName name="ugf" localSheetId="5" hidden="1">{"Output-All",#N/A,FALSE,"Output"}</definedName>
    <definedName name="ugf" hidden="1">{"Output-All",#N/A,FALSE,"Output"}</definedName>
    <definedName name="uhhtrytrs" localSheetId="0" hidden="1">{#N/A,#N/A,TRUE,"Cover";#N/A,#N/A,TRUE,"Conts";#N/A,#N/A,TRUE,"VOS";#N/A,#N/A,TRUE,"Warrington";#N/A,#N/A,TRUE,"Widnes"}</definedName>
    <definedName name="uhhtrytrs" localSheetId="5" hidden="1">{#N/A,#N/A,TRUE,"Cover";#N/A,#N/A,TRUE,"Conts";#N/A,#N/A,TRUE,"VOS";#N/A,#N/A,TRUE,"Warrington";#N/A,#N/A,TRUE,"Widnes"}</definedName>
    <definedName name="uhhtrytrs" hidden="1">{#N/A,#N/A,TRUE,"Cover";#N/A,#N/A,TRUE,"Conts";#N/A,#N/A,TRUE,"VOS";#N/A,#N/A,TRUE,"Warrington";#N/A,#N/A,TRUE,"Widnes"}</definedName>
    <definedName name="ui" localSheetId="5" hidden="1">{"'Break down'!$A$4"}</definedName>
    <definedName name="ui" hidden="1">{"'Break down'!$A$4"}</definedName>
    <definedName name="UI2Y4RF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UI2Y4RF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UI2Y4R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uih" localSheetId="5" hidden="1">{#N/A,#N/A,TRUE,"Cover";#N/A,#N/A,TRUE,"Conts";#N/A,#N/A,TRUE,"VOS";#N/A,#N/A,TRUE,"Warrington";#N/A,#N/A,TRUE,"Widnes"}</definedName>
    <definedName name="uih" hidden="1">{#N/A,#N/A,TRUE,"Cover";#N/A,#N/A,TRUE,"Conts";#N/A,#N/A,TRUE,"VOS";#N/A,#N/A,TRUE,"Warrington";#N/A,#N/A,TRUE,"Widnes"}</definedName>
    <definedName name="uit" localSheetId="0" hidden="1">{#N/A,#N/A,TRUE,"Cover";#N/A,#N/A,TRUE,"Conts";#N/A,#N/A,TRUE,"VOS";#N/A,#N/A,TRUE,"Warrington";#N/A,#N/A,TRUE,"Widnes"}</definedName>
    <definedName name="uit" localSheetId="5" hidden="1">{#N/A,#N/A,TRUE,"Cover";#N/A,#N/A,TRUE,"Conts";#N/A,#N/A,TRUE,"VOS";#N/A,#N/A,TRUE,"Warrington";#N/A,#N/A,TRUE,"Widnes"}</definedName>
    <definedName name="uit" hidden="1">{#N/A,#N/A,TRUE,"Cover";#N/A,#N/A,TRUE,"Conts";#N/A,#N/A,TRUE,"VOS";#N/A,#N/A,TRUE,"Warrington";#N/A,#N/A,TRUE,"Widnes"}</definedName>
    <definedName name="uiuif" localSheetId="0" hidden="1">{#N/A,#N/A,TRUE,"Cover";#N/A,#N/A,TRUE,"Conts";#N/A,#N/A,TRUE,"VOS";#N/A,#N/A,TRUE,"Warrington";#N/A,#N/A,TRUE,"Widnes"}</definedName>
    <definedName name="uiuif" localSheetId="5" hidden="1">{#N/A,#N/A,TRUE,"Cover";#N/A,#N/A,TRUE,"Conts";#N/A,#N/A,TRUE,"VOS";#N/A,#N/A,TRUE,"Warrington";#N/A,#N/A,TRUE,"Widnes"}</definedName>
    <definedName name="uiuif" hidden="1">{#N/A,#N/A,TRUE,"Cover";#N/A,#N/A,TRUE,"Conts";#N/A,#N/A,TRUE,"VOS";#N/A,#N/A,TRUE,"Warrington";#N/A,#N/A,TRUE,"Widnes"}</definedName>
    <definedName name="uiy" localSheetId="5" hidden="1">{#N/A,#N/A,TRUE,"Cover";#N/A,#N/A,TRUE,"Conts";#N/A,#N/A,TRUE,"VOS";#N/A,#N/A,TRUE,"Warrington";#N/A,#N/A,TRUE,"Widnes"}</definedName>
    <definedName name="uiy" hidden="1">{#N/A,#N/A,TRUE,"Cover";#N/A,#N/A,TRUE,"Conts";#N/A,#N/A,TRUE,"VOS";#N/A,#N/A,TRUE,"Warrington";#N/A,#N/A,TRUE,"Widnes"}</definedName>
    <definedName name="uiyuitii" localSheetId="0" hidden="1">{#N/A,#N/A,TRUE,"Cover";#N/A,#N/A,TRUE,"Conts";#N/A,#N/A,TRUE,"VOS";#N/A,#N/A,TRUE,"Warrington";#N/A,#N/A,TRUE,"Widnes"}</definedName>
    <definedName name="uiyuitii" localSheetId="5" hidden="1">{#N/A,#N/A,TRUE,"Cover";#N/A,#N/A,TRUE,"Conts";#N/A,#N/A,TRUE,"VOS";#N/A,#N/A,TRUE,"Warrington";#N/A,#N/A,TRUE,"Widnes"}</definedName>
    <definedName name="uiyuitii" hidden="1">{#N/A,#N/A,TRUE,"Cover";#N/A,#N/A,TRUE,"Conts";#N/A,#N/A,TRUE,"VOS";#N/A,#N/A,TRUE,"Warrington";#N/A,#N/A,TRUE,"Widnes"}</definedName>
    <definedName name="ujnnmhnnn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ujnnmhnnn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ujnnmhnnn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ujuuyi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ujuuyi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ujuuyi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ulppuipui" localSheetId="0" hidden="1">{#N/A,#N/A,TRUE,"Cover";#N/A,#N/A,TRUE,"Conts";#N/A,#N/A,TRUE,"VOS";#N/A,#N/A,TRUE,"Warrington";#N/A,#N/A,TRUE,"Widnes"}</definedName>
    <definedName name="ulppuipui" localSheetId="5" hidden="1">{#N/A,#N/A,TRUE,"Cover";#N/A,#N/A,TRUE,"Conts";#N/A,#N/A,TRUE,"VOS";#N/A,#N/A,TRUE,"Warrington";#N/A,#N/A,TRUE,"Widnes"}</definedName>
    <definedName name="ulppuipui" hidden="1">{#N/A,#N/A,TRUE,"Cover";#N/A,#N/A,TRUE,"Conts";#N/A,#N/A,TRUE,"VOS";#N/A,#N/A,TRUE,"Warrington";#N/A,#N/A,TRUE,"Widnes"}</definedName>
    <definedName name="ululyulu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ululyulu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ululyulu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olougouio" localSheetId="0" hidden="1">{#N/A,#N/A,TRUE,"Cover";#N/A,#N/A,TRUE,"Conts";#N/A,#N/A,TRUE,"VOS";#N/A,#N/A,TRUE,"Warrington";#N/A,#N/A,TRUE,"Widnes"}</definedName>
    <definedName name="uolougouio" localSheetId="5" hidden="1">{#N/A,#N/A,TRUE,"Cover";#N/A,#N/A,TRUE,"Conts";#N/A,#N/A,TRUE,"VOS";#N/A,#N/A,TRUE,"Warrington";#N/A,#N/A,TRUE,"Widnes"}</definedName>
    <definedName name="uolougouio" hidden="1">{#N/A,#N/A,TRUE,"Cover";#N/A,#N/A,TRUE,"Conts";#N/A,#N/A,TRUE,"VOS";#N/A,#N/A,TRUE,"Warrington";#N/A,#N/A,TRUE,"Widnes"}</definedName>
    <definedName name="upo" localSheetId="5" hidden="1">{"'Break down'!$A$4"}</definedName>
    <definedName name="upo" hidden="1">{"'Break down'!$A$4"}</definedName>
    <definedName name="uuuu" localSheetId="0" hidden="1">{"'Break down'!$A$4"}</definedName>
    <definedName name="uuuu" localSheetId="5" hidden="1">{"'Break down'!$A$4"}</definedName>
    <definedName name="uuuu" hidden="1">{"'Break down'!$A$4"}</definedName>
    <definedName name="uuuyi" localSheetId="0" hidden="1">{"'Break down'!$A$4"}</definedName>
    <definedName name="uuuyi" localSheetId="5" hidden="1">{"'Break down'!$A$4"}</definedName>
    <definedName name="uuuyi" hidden="1">{"'Break down'!$A$4"}</definedName>
    <definedName name="uyr" localSheetId="0" hidden="1">{"Output%",#N/A,FALSE,"Output"}</definedName>
    <definedName name="uyr" localSheetId="5" hidden="1">{"Output%",#N/A,FALSE,"Output"}</definedName>
    <definedName name="uyr" hidden="1">{"Output%",#N/A,FALSE,"Output"}</definedName>
    <definedName name="val" localSheetId="0" hidden="1">{"Financial Report",#N/A,FALSE,"COVER (FINREP)";"Financial Report",#N/A,FALSE,"CONTENTS (FINREP)";"Financial Report",#N/A,FALSE,"FINANCIAL STATEMENT";"Financial Report",#N/A,FALSE,"ARCHITECTS INSTRUCTIONS";"Financial Report",#N/A,FALSE,"PROVISIONAL SUMS";"Financial Report",#N/A,FALSE,"ANTICIPATED INSTRUCTIONS";"Financial Report",#N/A,FALSE,"DAYWORKS";"Financial Report",#N/A,FALSE,"LOSS &amp; EXPENSE";"Standard",#N/A,FALSE,"APPENDIX A";"Valuation",#N/A,FALSE,"VALUATION";"Standard",#N/A,FALSE,"RETENTION STATEMENT";"Progress Chart",#N/A,FALSE,"PROGRESS GRAPH"}</definedName>
    <definedName name="val" localSheetId="5" hidden="1">{"Financial Report",#N/A,FALSE,"COVER (FINREP)";"Financial Report",#N/A,FALSE,"CONTENTS (FINREP)";"Financial Report",#N/A,FALSE,"FINANCIAL STATEMENT";"Financial Report",#N/A,FALSE,"ARCHITECTS INSTRUCTIONS";"Financial Report",#N/A,FALSE,"PROVISIONAL SUMS";"Financial Report",#N/A,FALSE,"ANTICIPATED INSTRUCTIONS";"Financial Report",#N/A,FALSE,"DAYWORKS";"Financial Report",#N/A,FALSE,"LOSS &amp; EXPENSE";"Standard",#N/A,FALSE,"APPENDIX A";"Valuation",#N/A,FALSE,"VALUATION";"Standard",#N/A,FALSE,"RETENTION STATEMENT";"Progress Chart",#N/A,FALSE,"PROGRESS GRAPH"}</definedName>
    <definedName name="val" hidden="1">{"Financial Report",#N/A,FALSE,"COVER (FINREP)";"Financial Report",#N/A,FALSE,"CONTENTS (FINREP)";"Financial Report",#N/A,FALSE,"FINANCIAL STATEMENT";"Financial Report",#N/A,FALSE,"ARCHITECTS INSTRUCTIONS";"Financial Report",#N/A,FALSE,"PROVISIONAL SUMS";"Financial Report",#N/A,FALSE,"ANTICIPATED INSTRUCTIONS";"Financial Report",#N/A,FALSE,"DAYWORKS";"Financial Report",#N/A,FALSE,"LOSS &amp; EXPENSE";"Standard",#N/A,FALSE,"APPENDIX A";"Valuation",#N/A,FALSE,"VALUATION";"Standard",#N/A,FALSE,"RETENTION STATEMENT";"Progress Chart",#N/A,FALSE,"PROGRESS GRAPH"}</definedName>
    <definedName name="Variation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ariation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ariation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bvbvb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vbvbvb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vbvbvvv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vbvbvvv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vcxvzxcxzcA" hidden="1">#REF!</definedName>
    <definedName name="vcxxcxcxxcx" hidden="1">#REF!</definedName>
    <definedName name="vdfdgfdhddgdg" hidden="1">#REF!</definedName>
    <definedName name="VENT" localSheetId="5" hidden="1">{#N/A,#N/A,TRUE,"Cover";#N/A,#N/A,TRUE,"Conts";#N/A,#N/A,TRUE,"VOS";#N/A,#N/A,TRUE,"Warrington";#N/A,#N/A,TRUE,"Widnes"}</definedName>
    <definedName name="VENT" hidden="1">{#N/A,#N/A,TRUE,"Cover";#N/A,#N/A,TRUE,"Conts";#N/A,#N/A,TRUE,"VOS";#N/A,#N/A,TRUE,"Warrington";#N/A,#N/A,TRUE,"Widnes"}</definedName>
    <definedName name="vfdsfffdf" hidden="1">#REF!</definedName>
    <definedName name="vffsfs" localSheetId="5" hidden="1">{#N/A,#N/A,TRUE,"Basic";#N/A,#N/A,TRUE,"EXT-TABLE";#N/A,#N/A,TRUE,"STEEL";#N/A,#N/A,TRUE,"INT-Table";#N/A,#N/A,TRUE,"STEEL";#N/A,#N/A,TRUE,"Door"}</definedName>
    <definedName name="vffsfs" hidden="1">{#N/A,#N/A,TRUE,"Basic";#N/A,#N/A,TRUE,"EXT-TABLE";#N/A,#N/A,TRUE,"STEEL";#N/A,#N/A,TRUE,"INT-Table";#N/A,#N/A,TRUE,"STEEL";#N/A,#N/A,TRUE,"Door"}</definedName>
    <definedName name="vj" localSheetId="0" hidden="1">{#N/A,#N/A,TRUE,"Cover";#N/A,#N/A,TRUE,"Conts";#N/A,#N/A,TRUE,"VOS";#N/A,#N/A,TRUE,"Warrington";#N/A,#N/A,TRUE,"Widnes"}</definedName>
    <definedName name="vj" localSheetId="5" hidden="1">{#N/A,#N/A,TRUE,"Cover";#N/A,#N/A,TRUE,"Conts";#N/A,#N/A,TRUE,"VOS";#N/A,#N/A,TRUE,"Warrington";#N/A,#N/A,TRUE,"Widnes"}</definedName>
    <definedName name="vj" hidden="1">{#N/A,#N/A,TRUE,"Cover";#N/A,#N/A,TRUE,"Conts";#N/A,#N/A,TRUE,"VOS";#N/A,#N/A,TRUE,"Warrington";#N/A,#N/A,TRUE,"Widnes"}</definedName>
    <definedName name="vo" hidden="1">#REF!</definedName>
    <definedName name="vzfxdgxbcxfg" hidden="1">#REF!</definedName>
    <definedName name="w26te" localSheetId="0" hidden="1">{#N/A,#N/A,TRUE,"Cover";#N/A,#N/A,TRUE,"Conts";#N/A,#N/A,TRUE,"VOS";#N/A,#N/A,TRUE,"Warrington";#N/A,#N/A,TRUE,"Widnes"}</definedName>
    <definedName name="w26te" localSheetId="5" hidden="1">{#N/A,#N/A,TRUE,"Cover";#N/A,#N/A,TRUE,"Conts";#N/A,#N/A,TRUE,"VOS";#N/A,#N/A,TRUE,"Warrington";#N/A,#N/A,TRUE,"Widnes"}</definedName>
    <definedName name="w26te" hidden="1">{#N/A,#N/A,TRUE,"Cover";#N/A,#N/A,TRUE,"Conts";#N/A,#N/A,TRUE,"VOS";#N/A,#N/A,TRUE,"Warrington";#N/A,#N/A,TRUE,"Widnes"}</definedName>
    <definedName name="w3t344t" localSheetId="0" hidden="1">{#N/A,#N/A,FALSE,"표지목차"}</definedName>
    <definedName name="w3t344t" localSheetId="5" hidden="1">{#N/A,#N/A,FALSE,"표지목차"}</definedName>
    <definedName name="w3t344t" hidden="1">{#N/A,#N/A,FALSE,"표지목차"}</definedName>
    <definedName name="w6y" localSheetId="0" hidden="1">{#N/A,#N/A,TRUE,"Cover";#N/A,#N/A,TRUE,"Conts";#N/A,#N/A,TRUE,"VOS";#N/A,#N/A,TRUE,"Warrington";#N/A,#N/A,TRUE,"Widnes"}</definedName>
    <definedName name="w6y" localSheetId="5" hidden="1">{#N/A,#N/A,TRUE,"Cover";#N/A,#N/A,TRUE,"Conts";#N/A,#N/A,TRUE,"VOS";#N/A,#N/A,TRUE,"Warrington";#N/A,#N/A,TRUE,"Widnes"}</definedName>
    <definedName name="w6y" hidden="1">{#N/A,#N/A,TRUE,"Cover";#N/A,#N/A,TRUE,"Conts";#N/A,#N/A,TRUE,"VOS";#N/A,#N/A,TRUE,"Warrington";#N/A,#N/A,TRUE,"Widnes"}</definedName>
    <definedName name="waewafe" hidden="1">#REF!</definedName>
    <definedName name="waff" localSheetId="0" hidden="1">{#N/A,#N/A,TRUE,"Cover";#N/A,#N/A,TRUE,"Conts";#N/A,#N/A,TRUE,"VOS";#N/A,#N/A,TRUE,"Warrington";#N/A,#N/A,TRUE,"Widnes"}</definedName>
    <definedName name="waff" localSheetId="5" hidden="1">{#N/A,#N/A,TRUE,"Cover";#N/A,#N/A,TRUE,"Conts";#N/A,#N/A,TRUE,"VOS";#N/A,#N/A,TRUE,"Warrington";#N/A,#N/A,TRUE,"Widnes"}</definedName>
    <definedName name="waff" hidden="1">{#N/A,#N/A,TRUE,"Cover";#N/A,#N/A,TRUE,"Conts";#N/A,#N/A,TRUE,"VOS";#N/A,#N/A,TRUE,"Warrington";#N/A,#N/A,TRUE,"Widnes"}</definedName>
    <definedName name="warergtrjyiu" localSheetId="0" hidden="1">{#N/A,#N/A,TRUE,"Cover";#N/A,#N/A,TRUE,"Conts";#N/A,#N/A,TRUE,"VOS";#N/A,#N/A,TRUE,"Warrington";#N/A,#N/A,TRUE,"Widnes"}</definedName>
    <definedName name="warergtrjyiu" localSheetId="5" hidden="1">{#N/A,#N/A,TRUE,"Cover";#N/A,#N/A,TRUE,"Conts";#N/A,#N/A,TRUE,"VOS";#N/A,#N/A,TRUE,"Warrington";#N/A,#N/A,TRUE,"Widnes"}</definedName>
    <definedName name="warergtrjyiu" hidden="1">{#N/A,#N/A,TRUE,"Cover";#N/A,#N/A,TRUE,"Conts";#N/A,#N/A,TRUE,"VOS";#N/A,#N/A,TRUE,"Warrington";#N/A,#N/A,TRUE,"Widnes"}</definedName>
    <definedName name="Waste" localSheetId="5" hidden="1">{#N/A,#N/A,TRUE,"Basic";#N/A,#N/A,TRUE,"EXT-TABLE";#N/A,#N/A,TRUE,"STEEL";#N/A,#N/A,TRUE,"INT-Table";#N/A,#N/A,TRUE,"STEEL";#N/A,#N/A,TRUE,"Door"}</definedName>
    <definedName name="Waste" hidden="1">{#N/A,#N/A,TRUE,"Basic";#N/A,#N/A,TRUE,"EXT-TABLE";#N/A,#N/A,TRUE,"STEEL";#N/A,#N/A,TRUE,"INT-Table";#N/A,#N/A,TRUE,"STEEL";#N/A,#N/A,TRUE,"Door"}</definedName>
    <definedName name="water_funds" localSheetId="5" hidden="1">{"'Sheet1'!$A$4386:$N$4591"}</definedName>
    <definedName name="water_funds" hidden="1">{"'Sheet1'!$A$4386:$N$4591"}</definedName>
    <definedName name="wawst" localSheetId="0" hidden="1">{#N/A,#N/A,TRUE,"Cover";#N/A,#N/A,TRUE,"Conts";#N/A,#N/A,TRUE,"VOS";#N/A,#N/A,TRUE,"Warrington";#N/A,#N/A,TRUE,"Widnes"}</definedName>
    <definedName name="wawst" localSheetId="5" hidden="1">{#N/A,#N/A,TRUE,"Cover";#N/A,#N/A,TRUE,"Conts";#N/A,#N/A,TRUE,"VOS";#N/A,#N/A,TRUE,"Warrington";#N/A,#N/A,TRUE,"Widnes"}</definedName>
    <definedName name="wawst" hidden="1">{#N/A,#N/A,TRUE,"Cover";#N/A,#N/A,TRUE,"Conts";#N/A,#N/A,TRUE,"VOS";#N/A,#N/A,TRUE,"Warrington";#N/A,#N/A,TRUE,"Widnes"}</definedName>
    <definedName name="wdcqwe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dcqwe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dcqwe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dwqe" hidden="1">[6]FitOutConfCentre!#REF!</definedName>
    <definedName name="wef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f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fwer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fwer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fwer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gWE" localSheetId="0" hidden="1">{#N/A,#N/A,TRUE,"Cover";#N/A,#N/A,TRUE,"Conts";#N/A,#N/A,TRUE,"VOS";#N/A,#N/A,TRUE,"Warrington";#N/A,#N/A,TRUE,"Widnes"}</definedName>
    <definedName name="wegWE" localSheetId="5" hidden="1">{#N/A,#N/A,TRUE,"Cover";#N/A,#N/A,TRUE,"Conts";#N/A,#N/A,TRUE,"VOS";#N/A,#N/A,TRUE,"Warrington";#N/A,#N/A,TRUE,"Widnes"}</definedName>
    <definedName name="wegWE" hidden="1">{#N/A,#N/A,TRUE,"Cover";#N/A,#N/A,TRUE,"Conts";#N/A,#N/A,TRUE,"VOS";#N/A,#N/A,TRUE,"Warrington";#N/A,#N/A,TRUE,"Widnes"}</definedName>
    <definedName name="wegywegt" localSheetId="0" hidden="1">{#N/A,#N/A,TRUE,"Cover";#N/A,#N/A,TRUE,"Conts";#N/A,#N/A,TRUE,"VOS";#N/A,#N/A,TRUE,"Warrington";#N/A,#N/A,TRUE,"Widnes"}</definedName>
    <definedName name="wegywegt" localSheetId="5" hidden="1">{#N/A,#N/A,TRUE,"Cover";#N/A,#N/A,TRUE,"Conts";#N/A,#N/A,TRUE,"VOS";#N/A,#N/A,TRUE,"Warrington";#N/A,#N/A,TRUE,"Widnes"}</definedName>
    <definedName name="wegywegt" hidden="1">{#N/A,#N/A,TRUE,"Cover";#N/A,#N/A,TRUE,"Conts";#N/A,#N/A,TRUE,"VOS";#N/A,#N/A,TRUE,"Warrington";#N/A,#N/A,TRUE,"Widnes"}</definedName>
    <definedName name="wen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n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n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o" localSheetId="5" hidden="1">{"'Break down'!$A$4"}</definedName>
    <definedName name="weo" hidden="1">{"'Break down'!$A$4"}</definedName>
    <definedName name="weq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eq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eq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eqr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qr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qr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qrff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qrff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qrf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r" hidden="1">#REF!</definedName>
    <definedName name="werqr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rqr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rqr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rt" localSheetId="0" hidden="1">{#N/A,#N/A,TRUE,"Cover";#N/A,#N/A,TRUE,"Conts";#N/A,#N/A,TRUE,"VOS";#N/A,#N/A,TRUE,"Warrington";#N/A,#N/A,TRUE,"Widnes"}</definedName>
    <definedName name="wert" localSheetId="5" hidden="1">{#N/A,#N/A,TRUE,"Cover";#N/A,#N/A,TRUE,"Conts";#N/A,#N/A,TRUE,"VOS";#N/A,#N/A,TRUE,"Warrington";#N/A,#N/A,TRUE,"Widnes"}</definedName>
    <definedName name="wert" hidden="1">{#N/A,#N/A,TRUE,"Cover";#N/A,#N/A,TRUE,"Conts";#N/A,#N/A,TRUE,"VOS";#N/A,#N/A,TRUE,"Warrington";#N/A,#N/A,TRUE,"Widnes"}</definedName>
    <definedName name="werttt" localSheetId="5" hidden="1">{"'Break down'!$A$4"}</definedName>
    <definedName name="werttt" hidden="1">{"'Break down'!$A$4"}</definedName>
    <definedName name="wertwr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rtwr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rtwr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tjy" localSheetId="0" hidden="1">{#N/A,#N/A,TRUE,"Cover";#N/A,#N/A,TRUE,"Conts";#N/A,#N/A,TRUE,"VOS";#N/A,#N/A,TRUE,"Warrington";#N/A,#N/A,TRUE,"Widnes"}</definedName>
    <definedName name="wetjy" localSheetId="5" hidden="1">{#N/A,#N/A,TRUE,"Cover";#N/A,#N/A,TRUE,"Conts";#N/A,#N/A,TRUE,"VOS";#N/A,#N/A,TRUE,"Warrington";#N/A,#N/A,TRUE,"Widnes"}</definedName>
    <definedName name="wetjy" hidden="1">{#N/A,#N/A,TRUE,"Cover";#N/A,#N/A,TRUE,"Conts";#N/A,#N/A,TRUE,"VOS";#N/A,#N/A,TRUE,"Warrington";#N/A,#N/A,TRUE,"Widnes"}</definedName>
    <definedName name="wetrtyret" localSheetId="0" hidden="1">{#N/A,#N/A,FALSE,"운반시간"}</definedName>
    <definedName name="wetrtyret" localSheetId="5" hidden="1">{#N/A,#N/A,FALSE,"운반시간"}</definedName>
    <definedName name="wetrtyret" hidden="1">{#N/A,#N/A,FALSE,"운반시간"}</definedName>
    <definedName name="wetwety" localSheetId="0" hidden="1">{#N/A,#N/A,FALSE,"CAM-G7";#N/A,#N/A,FALSE,"SPL";#N/A,#N/A,FALSE,"butt-in G7";#N/A,#N/A,FALSE,"dia-in G7";#N/A,#N/A,FALSE,"추가-STA G7"}</definedName>
    <definedName name="wetwety" localSheetId="5" hidden="1">{#N/A,#N/A,FALSE,"CAM-G7";#N/A,#N/A,FALSE,"SPL";#N/A,#N/A,FALSE,"butt-in G7";#N/A,#N/A,FALSE,"dia-in G7";#N/A,#N/A,FALSE,"추가-STA G7"}</definedName>
    <definedName name="wetwety" hidden="1">{#N/A,#N/A,FALSE,"CAM-G7";#N/A,#N/A,FALSE,"SPL";#N/A,#N/A,FALSE,"butt-in G7";#N/A,#N/A,FALSE,"dia-in G7";#N/A,#N/A,FALSE,"추가-STA G7"}</definedName>
    <definedName name="wetyrutu" localSheetId="0" hidden="1">{#N/A,#N/A,TRUE,"Cover";#N/A,#N/A,TRUE,"Conts";#N/A,#N/A,TRUE,"VOS";#N/A,#N/A,TRUE,"Warrington";#N/A,#N/A,TRUE,"Widnes"}</definedName>
    <definedName name="wetyrutu" localSheetId="5" hidden="1">{#N/A,#N/A,TRUE,"Cover";#N/A,#N/A,TRUE,"Conts";#N/A,#N/A,TRUE,"VOS";#N/A,#N/A,TRUE,"Warrington";#N/A,#N/A,TRUE,"Widnes"}</definedName>
    <definedName name="wetyrutu" hidden="1">{#N/A,#N/A,TRUE,"Cover";#N/A,#N/A,TRUE,"Conts";#N/A,#N/A,TRUE,"VOS";#N/A,#N/A,TRUE,"Warrington";#N/A,#N/A,TRUE,"Widnes"}</definedName>
    <definedName name="WGEW" localSheetId="0" hidden="1">{#N/A,#N/A,TRUE,"Cover";#N/A,#N/A,TRUE,"Conts";#N/A,#N/A,TRUE,"VOS";#N/A,#N/A,TRUE,"Warrington";#N/A,#N/A,TRUE,"Widnes"}</definedName>
    <definedName name="WGEW" localSheetId="5" hidden="1">{#N/A,#N/A,TRUE,"Cover";#N/A,#N/A,TRUE,"Conts";#N/A,#N/A,TRUE,"VOS";#N/A,#N/A,TRUE,"Warrington";#N/A,#N/A,TRUE,"Widnes"}</definedName>
    <definedName name="WGEW" hidden="1">{#N/A,#N/A,TRUE,"Cover";#N/A,#N/A,TRUE,"Conts";#N/A,#N/A,TRUE,"VOS";#N/A,#N/A,TRUE,"Warrington";#N/A,#N/A,TRUE,"Widnes"}</definedName>
    <definedName name="wgWE" localSheetId="0" hidden="1">{#N/A,#N/A,TRUE,"Cover";#N/A,#N/A,TRUE,"Conts";#N/A,#N/A,TRUE,"VOS";#N/A,#N/A,TRUE,"Warrington";#N/A,#N/A,TRUE,"Widnes"}</definedName>
    <definedName name="wgWE" localSheetId="5" hidden="1">{#N/A,#N/A,TRUE,"Cover";#N/A,#N/A,TRUE,"Conts";#N/A,#N/A,TRUE,"VOS";#N/A,#N/A,TRUE,"Warrington";#N/A,#N/A,TRUE,"Widnes"}</definedName>
    <definedName name="wgWE" hidden="1">{#N/A,#N/A,TRUE,"Cover";#N/A,#N/A,TRUE,"Conts";#N/A,#N/A,TRUE,"VOS";#N/A,#N/A,TRUE,"Warrington";#N/A,#N/A,TRUE,"Widnes"}</definedName>
    <definedName name="windows" localSheetId="0" hidden="1">{"'Break down'!$A$4"}</definedName>
    <definedName name="windows" localSheetId="5" hidden="1">{"'Break down'!$A$4"}</definedName>
    <definedName name="windows" hidden="1">{"'Break down'!$A$4"}</definedName>
    <definedName name="wlqrp" hidden="1">0</definedName>
    <definedName name="wm.조골재1" localSheetId="0" hidden="1">{#N/A,#N/A,FALSE,"조골재"}</definedName>
    <definedName name="wm.조골재1" localSheetId="5" hidden="1">{#N/A,#N/A,FALSE,"조골재"}</definedName>
    <definedName name="wm.조골재1" hidden="1">{#N/A,#N/A,FALSE,"조골재"}</definedName>
    <definedName name="WORKSHOP" localSheetId="5" hidden="1">{#N/A,#N/A,TRUE,"Basic";#N/A,#N/A,TRUE,"EXT-TABLE";#N/A,#N/A,TRUE,"STEEL";#N/A,#N/A,TRUE,"INT-Table";#N/A,#N/A,TRUE,"STEEL";#N/A,#N/A,TRUE,"Door"}</definedName>
    <definedName name="WORKSHOP" hidden="1">{#N/A,#N/A,TRUE,"Basic";#N/A,#N/A,TRUE,"EXT-TABLE";#N/A,#N/A,TRUE,"STEEL";#N/A,#N/A,TRUE,"INT-Table";#N/A,#N/A,TRUE,"STEEL";#N/A,#N/A,TRUE,"Door"}</definedName>
    <definedName name="WPG" localSheetId="5" hidden="1">{"'Revised (2)'!$A$1:$K$76"}</definedName>
    <definedName name="WPG" hidden="1">{"'Revised (2)'!$A$1:$K$76"}</definedName>
    <definedName name="wqer" localSheetId="0" hidden="1">{#N/A,#N/A,TRUE,"Cover";#N/A,#N/A,TRUE,"Conts";#N/A,#N/A,TRUE,"VOS";#N/A,#N/A,TRUE,"Warrington";#N/A,#N/A,TRUE,"Widnes"}</definedName>
    <definedName name="wqer" localSheetId="5" hidden="1">{#N/A,#N/A,TRUE,"Cover";#N/A,#N/A,TRUE,"Conts";#N/A,#N/A,TRUE,"VOS";#N/A,#N/A,TRUE,"Warrington";#N/A,#N/A,TRUE,"Widnes"}</definedName>
    <definedName name="wqer" hidden="1">{#N/A,#N/A,TRUE,"Cover";#N/A,#N/A,TRUE,"Conts";#N/A,#N/A,TRUE,"VOS";#N/A,#N/A,TRUE,"Warrington";#N/A,#N/A,TRUE,"Widnes"}</definedName>
    <definedName name="WRITE" localSheetId="5" hidden="1">{#N/A,#N/A,FALSE,"CCTV"}</definedName>
    <definedName name="WRITE" hidden="1">{#N/A,#N/A,FALSE,"CCTV"}</definedName>
    <definedName name="WRN" localSheetId="5" hidden="1">{#N/A,#N/A,FALSE,"CCTV"}</definedName>
    <definedName name="WRN" hidden="1">{#N/A,#N/A,FALSE,"CCTV"}</definedName>
    <definedName name="wrn.11in._.Wellhead._.Cost._.Sheets." localSheetId="5" hidden="1">{#N/A,#N/A,TRUE,"11"", 9-5'8 Csg";#N/A,#N/A,TRUE,"11"", 7"" Csg";#N/A,#N/A,TRUE,"11"", 2-7'8 Tbg"}</definedName>
    <definedName name="wrn.11in._.Wellhead._.Cost._.Sheets." hidden="1">{#N/A,#N/A,TRUE,"11"", 9-5'8 Csg";#N/A,#N/A,TRUE,"11"", 7"" Csg";#N/A,#N/A,TRUE,"11"", 2-7'8 Tbg"}</definedName>
    <definedName name="wrn.2번." localSheetId="0" hidden="1">{#N/A,#N/A,FALSE,"2~8번"}</definedName>
    <definedName name="wrn.2번." localSheetId="5" hidden="1">{#N/A,#N/A,FALSE,"2~8번"}</definedName>
    <definedName name="wrn.2번." hidden="1">{#N/A,#N/A,FALSE,"2~8번"}</definedName>
    <definedName name="wrn.3year._.frcst." localSheetId="0" hidden="1">{#N/A,#N/A,FALSE,"963YR";#N/A,#N/A,FALSE,"mkt mix";#N/A,#N/A,FALSE,"sect 5";#N/A,#N/A,FALSE,"sect 6";#N/A,#N/A,FALSE,"csh";#N/A,#N/A,FALSE,"capx";#N/A,#N/A,FALSE,"bal sheet"}</definedName>
    <definedName name="wrn.3year._.frcst." localSheetId="5" hidden="1">{#N/A,#N/A,FALSE,"963YR";#N/A,#N/A,FALSE,"mkt mix";#N/A,#N/A,FALSE,"sect 5";#N/A,#N/A,FALSE,"sect 6";#N/A,#N/A,FALSE,"csh";#N/A,#N/A,FALSE,"capx";#N/A,#N/A,FALSE,"bal sheet"}</definedName>
    <definedName name="wrn.3year._.frcst." hidden="1">{#N/A,#N/A,FALSE,"963YR";#N/A,#N/A,FALSE,"mkt mix";#N/A,#N/A,FALSE,"sect 5";#N/A,#N/A,FALSE,"sect 6";#N/A,#N/A,FALSE,"csh";#N/A,#N/A,FALSE,"capx";#N/A,#N/A,FALSE,"bal sheet"}</definedName>
    <definedName name="wrn.52." localSheetId="0" hidden="1">{"REBAR",#N/A,FALSE,"Sheet1";"CONCRETE",#N/A,FALSE,"Sheet1"}</definedName>
    <definedName name="wrn.52." localSheetId="5" hidden="1">{"REBAR",#N/A,FALSE,"Sheet1";"CONCRETE",#N/A,FALSE,"Sheet1"}</definedName>
    <definedName name="wrn.52." hidden="1">{"REBAR",#N/A,FALSE,"Sheet1";"CONCRETE",#N/A,FALSE,"Sheet1"}</definedName>
    <definedName name="wrn.97." localSheetId="0" hidden="1">{#N/A,#N/A,FALSE,"지침";#N/A,#N/A,FALSE,"환경분석";#N/A,#N/A,FALSE,"Sheet16"}</definedName>
    <definedName name="wrn.97." localSheetId="5" hidden="1">{#N/A,#N/A,FALSE,"지침";#N/A,#N/A,FALSE,"환경분석";#N/A,#N/A,FALSE,"Sheet16"}</definedName>
    <definedName name="wrn.97." hidden="1">{#N/A,#N/A,FALSE,"지침";#N/A,#N/A,FALSE,"환경분석";#N/A,#N/A,FALSE,"Sheet16"}</definedName>
    <definedName name="WRN.98." localSheetId="0" hidden="1">{#N/A,#N/A,FALSE,"지침";#N/A,#N/A,FALSE,"환경분석";#N/A,#N/A,FALSE,"Sheet16"}</definedName>
    <definedName name="WRN.98." localSheetId="5" hidden="1">{#N/A,#N/A,FALSE,"지침";#N/A,#N/A,FALSE,"환경분석";#N/A,#N/A,FALSE,"Sheet16"}</definedName>
    <definedName name="WRN.98." hidden="1">{#N/A,#N/A,FALSE,"지침";#N/A,#N/A,FALSE,"환경분석";#N/A,#N/A,FALSE,"Sheet16"}</definedName>
    <definedName name="wrn.9in._.Twin._.Splitter._.Cost._.Sheets." localSheetId="5" hidden="1">{#N/A,#N/A,TRUE,"9"" Twin, 26"" Csg";#N/A,#N/A,TRUE,"9"" Twin, 9-5'8 Csg";#N/A,#N/A,TRUE,"9"" Twin, 7"" Csg";#N/A,#N/A,TRUE,"9"" Twin, 2-7'8 Tbg"}</definedName>
    <definedName name="wrn.9in._.Twin._.Splitter._.Cost._.Sheets." hidden="1">{#N/A,#N/A,TRUE,"9"" Twin, 26"" Csg";#N/A,#N/A,TRUE,"9"" Twin, 9-5'8 Csg";#N/A,#N/A,TRUE,"9"" Twin, 7"" Csg";#N/A,#N/A,TRUE,"9"" Twin, 2-7'8 Tbg"}</definedName>
    <definedName name="wrn.AA." localSheetId="0" hidden="1">{#N/A,#N/A,FALSE,"CAM-G7";#N/A,#N/A,FALSE,"SPL";#N/A,#N/A,FALSE,"butt-in G7";#N/A,#N/A,FALSE,"dia-in G7";#N/A,#N/A,FALSE,"추가-STA G7"}</definedName>
    <definedName name="wrn.AA." localSheetId="5" hidden="1">{#N/A,#N/A,FALSE,"CAM-G7";#N/A,#N/A,FALSE,"SPL";#N/A,#N/A,FALSE,"butt-in G7";#N/A,#N/A,FALSE,"dia-in G7";#N/A,#N/A,FALSE,"추가-STA G7"}</definedName>
    <definedName name="wrn.AA." hidden="1">{#N/A,#N/A,FALSE,"CAM-G7";#N/A,#N/A,FALSE,"SPL";#N/A,#N/A,FALSE,"butt-in G7";#N/A,#N/A,FALSE,"dia-in G7";#N/A,#N/A,FALSE,"추가-STA G7"}</definedName>
    <definedName name="wrn.ABUBAKAR._.RIMI._.KAD." localSheetId="0" hidden="1">{#N/A,#N/A,FALSE,"AFR-ELC"}</definedName>
    <definedName name="wrn.ABUBAKAR._.RIMI._.KAD." localSheetId="5" hidden="1">{#N/A,#N/A,FALSE,"AFR-ELC"}</definedName>
    <definedName name="wrn.ABUBAKAR._.RIMI._.KAD." hidden="1">{#N/A,#N/A,FALSE,"AFR-ELC"}</definedName>
    <definedName name="wrn.Accountant." localSheetId="0" hidden="1">{"Accounts",#N/A,FALSE,"Subcontractor";"Accounts",#N/A,FALSE,"Supplier";"Accounts",#N/A,FALSE,"Statutory Authorities"}</definedName>
    <definedName name="wrn.Accountant." localSheetId="5" hidden="1">{"Accounts",#N/A,FALSE,"Subcontractor";"Accounts",#N/A,FALSE,"Supplier";"Accounts",#N/A,FALSE,"Statutory Authorities"}</definedName>
    <definedName name="wrn.Accountant." hidden="1">{"Accounts",#N/A,FALSE,"Subcontractor";"Accounts",#N/A,FALSE,"Supplier";"Accounts",#N/A,FALSE,"Statutory Authorities"}</definedName>
    <definedName name="wrn.ADSS._.CONT._.432._._._.Organisation._.Chart." localSheetId="0" hidden="1">{#N/A,#N/A,FALSE,"Organisation Chart"}</definedName>
    <definedName name="wrn.ADSS._.CONT._.432._._._.Organisation._.Chart." localSheetId="5" hidden="1">{#N/A,#N/A,FALSE,"Organisation Chart"}</definedName>
    <definedName name="wrn.ADSS._.CONT._.432._._._.Organisation._.Chart." hidden="1">{#N/A,#N/A,FALSE,"Organisation Chart"}</definedName>
    <definedName name="wrn.ALL." localSheetId="0" hidden="1">{#N/A,#N/A,FALSE,"INPUTS";#N/A,#N/A,FALSE,"PROFORMA BSHEET";#N/A,#N/A,FALSE,"COMBINED";#N/A,#N/A,FALSE,"ACQUIROR";#N/A,#N/A,FALSE,"TARGET 1";#N/A,#N/A,FALSE,"TARGET 2";#N/A,#N/A,FALSE,"HIGH YIELD";#N/A,#N/A,FALSE,"OVERFUND"}</definedName>
    <definedName name="wrn.ALL." localSheetId="5" hidden="1">{#N/A,#N/A,FALSE,"INPUTS";#N/A,#N/A,FALSE,"PROFORMA BSHEET";#N/A,#N/A,FALSE,"COMBINED";#N/A,#N/A,FALSE,"ACQUIROR";#N/A,#N/A,FALSE,"TARGET 1";#N/A,#N/A,FALSE,"TARGET 2";#N/A,#N/A,FALSE,"HIGH YIELD";#N/A,#N/A,FALSE,"OVERFUND"}</definedName>
    <definedName name="wrn.ALL." hidden="1">{#N/A,#N/A,FALSE,"INPUTS";#N/A,#N/A,FALSE,"PROFORMA BSHEET";#N/A,#N/A,FALSE,"COMBINED";#N/A,#N/A,FALSE,"ACQUIROR";#N/A,#N/A,FALSE,"TARGET 1";#N/A,#N/A,FALSE,"TARGET 2";#N/A,#N/A,FALSE,"HIGH YIELD";#N/A,#N/A,FALSE,"OVERFUND"}</definedName>
    <definedName name="wrn.All._.Cost._.Sheets." localSheetId="5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wrn.All._.Cost._.Sheets.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wrn.All._.Inputs." localSheetId="0" hidden="1">{#N/A,#N/A,FALSE,"Primary";#N/A,#N/A,FALSE,"Secondary";#N/A,#N/A,FALSE,"Latent";#N/A,#N/A,FALSE,"Demand Inputs";#N/A,#N/A,FALSE,"Supply Addn";#N/A,#N/A,FALSE,"Mkt Pen"}</definedName>
    <definedName name="wrn.All._.Inputs." localSheetId="5" hidden="1">{#N/A,#N/A,FALSE,"Primary";#N/A,#N/A,FALSE,"Secondary";#N/A,#N/A,FALSE,"Latent";#N/A,#N/A,FALSE,"Demand Inputs";#N/A,#N/A,FALSE,"Supply Addn";#N/A,#N/A,FALSE,"Mkt Pen"}</definedName>
    <definedName name="wrn.All._.Inputs." hidden="1">{#N/A,#N/A,FALSE,"Primary";#N/A,#N/A,FALSE,"Secondary";#N/A,#N/A,FALSE,"Latent";#N/A,#N/A,FALSE,"Demand Inputs";#N/A,#N/A,FALSE,"Supply Addn";#N/A,#N/A,FALSE,"Mkt Pen"}</definedName>
    <definedName name="wrn.all._.lines." localSheetId="0" hidden="1">{#N/A,#N/A,FALSE,"Summary";#N/A,#N/A,FALSE,"3TJ";#N/A,#N/A,FALSE,"3TN";#N/A,#N/A,FALSE,"3TP";#N/A,#N/A,FALSE,"3SJ";#N/A,#N/A,FALSE,"3CJ";#N/A,#N/A,FALSE,"3CN";#N/A,#N/A,FALSE,"3CP";#N/A,#N/A,FALSE,"3A"}</definedName>
    <definedName name="wrn.all._.lines." localSheetId="5" hidden="1">{#N/A,#N/A,FALSE,"Summary";#N/A,#N/A,FALSE,"3TJ";#N/A,#N/A,FALSE,"3TN";#N/A,#N/A,FALSE,"3TP";#N/A,#N/A,FALSE,"3SJ";#N/A,#N/A,FALSE,"3CJ";#N/A,#N/A,FALSE,"3CN";#N/A,#N/A,FALSE,"3CP";#N/A,#N/A,FALSE,"3A"}</definedName>
    <definedName name="wrn.all._.lines." hidden="1">{#N/A,#N/A,FALSE,"Summary";#N/A,#N/A,FALSE,"3TJ";#N/A,#N/A,FALSE,"3TN";#N/A,#N/A,FALSE,"3TP";#N/A,#N/A,FALSE,"3SJ";#N/A,#N/A,FALSE,"3CJ";#N/A,#N/A,FALSE,"3CN";#N/A,#N/A,FALSE,"3CP";#N/A,#N/A,FALSE,"3A"}</definedName>
    <definedName name="wrn.All._.Pages." localSheetId="0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" localSheetId="5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SHEETS." localSheetId="5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wrn.ALL._.SHEETS.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wrn.AnnualRentRoll." localSheetId="0" hidden="1">{"AnnualRentRoll",#N/A,FALSE,"RentRoll"}</definedName>
    <definedName name="wrn.AnnualRentRoll." localSheetId="5" hidden="1">{"AnnualRentRoll",#N/A,FALSE,"RentRoll"}</definedName>
    <definedName name="wrn.AnnualRentRoll." hidden="1">{"AnnualRentRoll",#N/A,FALSE,"RentRoll"}</definedName>
    <definedName name="wrn.Barbara._.Modular._.Indirects." localSheetId="0" hidden="1">{#N/A,#N/A,FALSE,"COVER";#N/A,#N/A,FALSE,"RECAP";#N/A,#N/A,FALSE,"SANTA BARBARA NONMANUAL";#N/A,#N/A,FALSE,"CEQUIP";#N/A,#N/A,FALSE,"WRATE";#N/A,#N/A,FALSE,"INDIRECT";#N/A,#N/A,FALSE,"TRAIN";#N/A,#N/A,FALSE,"MANLOADED SCHEDULE"}</definedName>
    <definedName name="wrn.Barbara._.Modular._.Indirects." localSheetId="5" hidden="1">{#N/A,#N/A,FALSE,"COVER";#N/A,#N/A,FALSE,"RECAP";#N/A,#N/A,FALSE,"SANTA BARBARA NONMANUAL";#N/A,#N/A,FALSE,"CEQUIP";#N/A,#N/A,FALSE,"WRATE";#N/A,#N/A,FALSE,"INDIRECT";#N/A,#N/A,FALSE,"TRAIN";#N/A,#N/A,FALSE,"MANLOADED SCHEDULE"}</definedName>
    <definedName name="wrn.Barbara._.Modular._.Indirects." hidden="1">{#N/A,#N/A,FALSE,"COVER";#N/A,#N/A,FALSE,"RECAP";#N/A,#N/A,FALSE,"SANTA BARBARA NONMANUAL";#N/A,#N/A,FALSE,"CEQUIP";#N/A,#N/A,FALSE,"WRATE";#N/A,#N/A,FALSE,"INDIRECT";#N/A,#N/A,FALSE,"TRAIN";#N/A,#N/A,FALSE,"MANLOADED SCHEDULE"}</definedName>
    <definedName name="wrn.BaseYearDemand." localSheetId="0" hidden="1">{"Base Year Demand",#N/A,FALSE,"Demand-Base Year"}</definedName>
    <definedName name="wrn.BaseYearDemand." localSheetId="5" hidden="1">{"Base Year Demand",#N/A,FALSE,"Demand-Base Year"}</definedName>
    <definedName name="wrn.BaseYearDemand." hidden="1">{"Base Year Demand",#N/A,FALSE,"Demand-Base Year"}</definedName>
    <definedName name="wrn.Birdie." localSheetId="0" hidden="1">{#N/A,#N/A,FALSE,"Trans Summary";#N/A,#N/A,FALSE,"Proforma Five Yr";#N/A,#N/A,FALSE,"Occ and Rate"}</definedName>
    <definedName name="wrn.Birdie." localSheetId="5" hidden="1">{#N/A,#N/A,FALSE,"Trans Summary";#N/A,#N/A,FALSE,"Proforma Five Yr";#N/A,#N/A,FALSE,"Occ and Rate"}</definedName>
    <definedName name="wrn.Birdie." hidden="1">{#N/A,#N/A,FALSE,"Trans Summary";#N/A,#N/A,FALSE,"Proforma Five Yr";#N/A,#N/A,FALSE,"Occ and Rate"}</definedName>
    <definedName name="wrn.BM." localSheetId="5" hidden="1">{#N/A,#N/A,FALSE,"CCTV"}</definedName>
    <definedName name="wrn.BM." hidden="1">{#N/A,#N/A,FALSE,"CCTV"}</definedName>
    <definedName name="wrn.Both._.Outputs." localSheetId="0" hidden="1">{"LTV Output",#N/A,FALSE,"Output";"DCR Output",#N/A,FALSE,"Output"}</definedName>
    <definedName name="wrn.Both._.Outputs." localSheetId="5" hidden="1">{"LTV Output",#N/A,FALSE,"Output";"DCR Output",#N/A,FALSE,"Output"}</definedName>
    <definedName name="wrn.Both._.Outputs." hidden="1">{"LTV Output",#N/A,FALSE,"Output";"DCR Output",#N/A,FALSE,"Output"}</definedName>
    <definedName name="wrn.Chandana." localSheetId="0" hidden="1">{#N/A,#N/A,FALSE,"VCR"}</definedName>
    <definedName name="wrn.Chandana." localSheetId="5" hidden="1">{#N/A,#N/A,FALSE,"VCR"}</definedName>
    <definedName name="wrn.Chandana." hidden="1">{#N/A,#N/A,FALSE,"VCR"}</definedName>
    <definedName name="wrn.CHIEF._.REVIEW." localSheetId="0" hidden="1">{#N/A,#N/A,FALSE,"Q&amp;AE";#N/A,#N/A,FALSE,"Params";#N/A,#N/A,FALSE,"ReconE";#N/A,#N/A,FALSE,"CostCompE";#N/A,#N/A,FALSE,"SummaryE";#N/A,#N/A,FALSE,"Detail";#N/A,#N/A,FALSE,"PayItem"}</definedName>
    <definedName name="wrn.CHIEF._.REVIEW." localSheetId="5" hidden="1">{#N/A,#N/A,FALSE,"Q&amp;AE";#N/A,#N/A,FALSE,"Params";#N/A,#N/A,FALSE,"ReconE";#N/A,#N/A,FALSE,"CostCompE";#N/A,#N/A,FALSE,"SummaryE";#N/A,#N/A,FALSE,"Detail";#N/A,#N/A,FALSE,"PayItem"}</definedName>
    <definedName name="wrn.CHIEF._.REVIEW." hidden="1">{#N/A,#N/A,FALSE,"Q&amp;AE";#N/A,#N/A,FALSE,"Params";#N/A,#N/A,FALSE,"ReconE";#N/A,#N/A,FALSE,"CostCompE";#N/A,#N/A,FALSE,"SummaryE";#N/A,#N/A,FALSE,"Detail";#N/A,#N/A,FALSE,"PayItem"}</definedName>
    <definedName name="wrn.CIRCUITS." localSheetId="0" hidden="1">{"DBANK",#N/A,FALSE,"PriceE";"CKTS",#N/A,FALSE,"PriceE"}</definedName>
    <definedName name="wrn.CIRCUITS." localSheetId="5" hidden="1">{"DBANK",#N/A,FALSE,"PriceE";"CKTS",#N/A,FALSE,"PriceE"}</definedName>
    <definedName name="wrn.CIRCUITS." hidden="1">{"DBANK",#N/A,FALSE,"PriceE";"CKTS",#N/A,FALSE,"PriceE"}</definedName>
    <definedName name="wrn.COMBINED." localSheetId="0" hidden="1">{#N/A,#N/A,FALSE,"INPUTS";#N/A,#N/A,FALSE,"PROFORMA BSHEET";#N/A,#N/A,FALSE,"COMBINED";#N/A,#N/A,FALSE,"HIGH YIELD";#N/A,#N/A,FALSE,"COMB_GRAPHS"}</definedName>
    <definedName name="wrn.COMBINED." localSheetId="5" hidden="1">{#N/A,#N/A,FALSE,"INPUTS";#N/A,#N/A,FALSE,"PROFORMA BSHEET";#N/A,#N/A,FALSE,"COMBINED";#N/A,#N/A,FALSE,"HIGH YIELD";#N/A,#N/A,FALSE,"COMB_GRAPHS"}</definedName>
    <definedName name="wrn.COMBINED." hidden="1">{#N/A,#N/A,FALSE,"INPUTS";#N/A,#N/A,FALSE,"PROFORMA BSHEET";#N/A,#N/A,FALSE,"COMBINED";#N/A,#N/A,FALSE,"HIGH YIELD";#N/A,#N/A,FALSE,"COMB_GRAPHS"}</definedName>
    <definedName name="wrn.Complete." localSheetId="0" hidden="1">{"Retention",#N/A,FALSE,"Subcontractor";"Contract Sums",#N/A,FALSE,"Subcontractor";"Accounts",#N/A,FALSE,"Subcontractor";"Retention",#N/A,FALSE,"Supplier";"Contract Sums",#N/A,FALSE,"Supplier";"Accounts",#N/A,FALSE,"Supplier";"Retention",#N/A,FALSE,"Statutory Authorities";"Contract Sums",#N/A,FALSE,"Statutory Authorities";"Accounts",#N/A,FALSE,"Statutory Authorities";"Valuation",#N/A,FALSE,"Valuation"}</definedName>
    <definedName name="wrn.Complete." localSheetId="5" hidden="1">{"Retention",#N/A,FALSE,"Subcontractor";"Contract Sums",#N/A,FALSE,"Subcontractor";"Accounts",#N/A,FALSE,"Subcontractor";"Retention",#N/A,FALSE,"Supplier";"Contract Sums",#N/A,FALSE,"Supplier";"Accounts",#N/A,FALSE,"Supplier";"Retention",#N/A,FALSE,"Statutory Authorities";"Contract Sums",#N/A,FALSE,"Statutory Authorities";"Accounts",#N/A,FALSE,"Statutory Authorities";"Valuation",#N/A,FALSE,"Valuation"}</definedName>
    <definedName name="wrn.Complete." hidden="1">{"Retention",#N/A,FALSE,"Subcontractor";"Contract Sums",#N/A,FALSE,"Subcontractor";"Accounts",#N/A,FALSE,"Subcontractor";"Retention",#N/A,FALSE,"Supplier";"Contract Sums",#N/A,FALSE,"Supplier";"Accounts",#N/A,FALSE,"Supplier";"Retention",#N/A,FALSE,"Statutory Authorities";"Contract Sums",#N/A,FALSE,"Statutory Authorities";"Accounts",#N/A,FALSE,"Statutory Authorities";"Valuation",#N/A,FALSE,"Valuation"}</definedName>
    <definedName name="wrn.Complete._.Cost._.Sheet." localSheetId="0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wrn.Complete._.Cost._.Sheet." localSheetId="5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wrn.Complete._.Cost._.Sheet.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wrn.Complete._.Review." localSheetId="0" hidden="1">{#N/A,#N/A,FALSE,"Occ and Rate";#N/A,#N/A,FALSE,"PF Input";#N/A,#N/A,FALSE,"Capital Input";#N/A,#N/A,FALSE,"Proforma Five Yr";#N/A,#N/A,FALSE,"Calculations";#N/A,#N/A,FALSE,"Transaction Summary-DTW"}</definedName>
    <definedName name="wrn.Complete._.Review." localSheetId="5" hidden="1">{#N/A,#N/A,FALSE,"Occ and Rate";#N/A,#N/A,FALSE,"PF Input";#N/A,#N/A,FALSE,"Capital Input";#N/A,#N/A,FALSE,"Proforma Five Yr";#N/A,#N/A,FALSE,"Calculations";#N/A,#N/A,FALSE,"Transaction Summary-DTW"}</definedName>
    <definedName name="wrn.Complete._.Review." hidden="1">{#N/A,#N/A,FALSE,"Occ and Rate";#N/A,#N/A,FALSE,"PF Input";#N/A,#N/A,FALSE,"Capital Input";#N/A,#N/A,FALSE,"Proforma Five Yr";#N/A,#N/A,FALSE,"Calculations";#N/A,#N/A,FALSE,"Transaction Summary-DTW"}</definedName>
    <definedName name="wrn.Contract._.Sum." localSheetId="0" hidden="1">{"Contract Sums",#N/A,FALSE,"Subcontractor";"Contract Sums",#N/A,FALSE,"Supplier";"Contract Sums",#N/A,FALSE,"Statutory Authorities"}</definedName>
    <definedName name="wrn.Contract._.Sum." localSheetId="5" hidden="1">{"Contract Sums",#N/A,FALSE,"Subcontractor";"Contract Sums",#N/A,FALSE,"Supplier";"Contract Sums",#N/A,FALSE,"Statutory Authorities"}</definedName>
    <definedName name="wrn.Contract._.Sum." hidden="1">{"Contract Sums",#N/A,FALSE,"Subcontractor";"Contract Sums",#N/A,FALSE,"Supplier";"Contract Sums",#N/A,FALSE,"Statutory Authorities"}</definedName>
    <definedName name="wrn.Cost._.Summary." localSheetId="0" hidden="1">{"Cost Summary",#N/A,FALSE,"B";"Cost Detail 1",#N/A,FALSE,"C";"Cost Detail 2",#N/A,FALSE,"C"}</definedName>
    <definedName name="wrn.Cost._.Summary." localSheetId="5" hidden="1">{"Cost Summary",#N/A,FALSE,"B";"Cost Detail 1",#N/A,FALSE,"C";"Cost Detail 2",#N/A,FALSE,"C"}</definedName>
    <definedName name="wrn.Cost._.Summary." hidden="1">{"Cost Summary",#N/A,FALSE,"B";"Cost Detail 1",#N/A,FALSE,"C";"Cost Detail 2",#N/A,FALSE,"C"}</definedName>
    <definedName name="wrn.COST_SHEETS." localSheetId="0" hidden="1">{#N/A,#N/A,FALSE,"WBS 1.06";#N/A,#N/A,FALSE,"WBS 1.14";#N/A,#N/A,FALSE,"WBS 1.17";#N/A,#N/A,FALSE,"WBS 1.18"}</definedName>
    <definedName name="wrn.COST_SHEETS." localSheetId="5" hidden="1">{#N/A,#N/A,FALSE,"WBS 1.06";#N/A,#N/A,FALSE,"WBS 1.14";#N/A,#N/A,FALSE,"WBS 1.17";#N/A,#N/A,FALSE,"WBS 1.18"}</definedName>
    <definedName name="wrn.COST_SHEETS." hidden="1">{#N/A,#N/A,FALSE,"WBS 1.06";#N/A,#N/A,FALSE,"WBS 1.14";#N/A,#N/A,FALSE,"WBS 1.17";#N/A,#N/A,FALSE,"WBS 1.18"}</definedName>
    <definedName name="wrn.costprint." localSheetId="0" hidden="1">{"cost",#N/A,FALSE,"B";"Sum",#N/A,FALSE,"C";"Sal1",#N/A,FALSE,"D";"Sal2",#N/A,FALSE,"D";"Mob",#N/A,FALSE,"E";"Eqpcst1",#N/A,FALSE,"F";"Eqpcst2",#N/A,FALSE,"F";"Eqpcst3",#N/A,FALSE,"F";"Est1",#N/A,FALSE,"G";"Est2",#N/A,FALSE,"G";"Fin",#N/A,FALSE,"H";"EqpCal",#N/A,FALSE,"I";"ManCal1",#N/A,FALSE,"J";"ManCal2",#N/A,FALSE,"J";"Consm",#N/A,FALSE,"L";"B O",#N/A,FALSE,"M";"S C",#N/A,FALSE,"N"}</definedName>
    <definedName name="wrn.costprint." localSheetId="5" hidden="1">{"cost",#N/A,FALSE,"B";"Sum",#N/A,FALSE,"C";"Sal1",#N/A,FALSE,"D";"Sal2",#N/A,FALSE,"D";"Mob",#N/A,FALSE,"E";"Eqpcst1",#N/A,FALSE,"F";"Eqpcst2",#N/A,FALSE,"F";"Eqpcst3",#N/A,FALSE,"F";"Est1",#N/A,FALSE,"G";"Est2",#N/A,FALSE,"G";"Fin",#N/A,FALSE,"H";"EqpCal",#N/A,FALSE,"I";"ManCal1",#N/A,FALSE,"J";"ManCal2",#N/A,FALSE,"J";"Consm",#N/A,FALSE,"L";"B O",#N/A,FALSE,"M";"S C",#N/A,FALSE,"N"}</definedName>
    <definedName name="wrn.costprint." hidden="1">{"cost",#N/A,FALSE,"B";"Sum",#N/A,FALSE,"C";"Sal1",#N/A,FALSE,"D";"Sal2",#N/A,FALSE,"D";"Mob",#N/A,FALSE,"E";"Eqpcst1",#N/A,FALSE,"F";"Eqpcst2",#N/A,FALSE,"F";"Eqpcst3",#N/A,FALSE,"F";"Est1",#N/A,FALSE,"G";"Est2",#N/A,FALSE,"G";"Fin",#N/A,FALSE,"H";"EqpCal",#N/A,FALSE,"I";"ManCal1",#N/A,FALSE,"J";"ManCal2",#N/A,FALSE,"J";"Consm",#N/A,FALSE,"L";"B O",#N/A,FALSE,"M";"S C",#N/A,FALSE,"N"}</definedName>
    <definedName name="wrn.Cumulative._.Material._.Cost." localSheetId="0" hidden="1">{#N/A,#N/A,FALSE,"MARCH"}</definedName>
    <definedName name="wrn.Cumulative._.Material._.Cost." localSheetId="5" hidden="1">{#N/A,#N/A,FALSE,"MARCH"}</definedName>
    <definedName name="wrn.Cumulative._.Material._.Cost." hidden="1">{#N/A,#N/A,FALSE,"MARCH"}</definedName>
    <definedName name="wrn.CVR._.FOR._.DIRECTORS." localSheetId="5" hidden="1">{#N/A,#N/A,FALSE,"cvr2 ";#N/A,#N/A,FALSE,"cvr3ic";#N/A,#N/A,FALSE,"cvr5";#N/A,#N/A,FALSE,"cvr5a";#N/A,#N/A,FALSE,"cvr6";#N/A,#N/A,FALSE,"CVR1";#N/A,#N/A,FALSE,"7A";#N/A,#N/A,FALSE,"7BL";#N/A,#N/A,FALSE,"7BP";#N/A,#N/A,FALSE,"7BM";#N/A,#N/A,FALSE,"7C";#N/A,#N/A,FALSE,"7C LO"}</definedName>
    <definedName name="wrn.CVR._.FOR._.DIRECTORS." hidden="1">{#N/A,#N/A,FALSE,"cvr2 ";#N/A,#N/A,FALSE,"cvr3ic";#N/A,#N/A,FALSE,"cvr5";#N/A,#N/A,FALSE,"cvr5a";#N/A,#N/A,FALSE,"cvr6";#N/A,#N/A,FALSE,"CVR1";#N/A,#N/A,FALSE,"7A";#N/A,#N/A,FALSE,"7BL";#N/A,#N/A,FALSE,"7BP";#N/A,#N/A,FALSE,"7BM";#N/A,#N/A,FALSE,"7C";#N/A,#N/A,FALSE,"7C LO"}</definedName>
    <definedName name="wrn.data." localSheetId="0" hidden="1">{"data",#N/A,FALSE,"INPUT"}</definedName>
    <definedName name="wrn.data." localSheetId="5" hidden="1">{"data",#N/A,FALSE,"INPUT"}</definedName>
    <definedName name="wrn.data." hidden="1">{"data",#N/A,FALSE,"INPUT"}</definedName>
    <definedName name="wrn.DCR._.Output." localSheetId="0" hidden="1">{"DCR Output",#N/A,FALSE,"Output"}</definedName>
    <definedName name="wrn.DCR._.Output." localSheetId="5" hidden="1">{"DCR Output",#N/A,FALSE,"Output"}</definedName>
    <definedName name="wrn.DCR._.Output." hidden="1">{"DCR Output",#N/A,FALSE,"Output"}</definedName>
    <definedName name="wrn.Demand._.Calcs." localSheetId="0" hidden="1">{#N/A,#N/A,FALSE,"Demand Calcs"}</definedName>
    <definedName name="wrn.Demand._.Calcs." localSheetId="5" hidden="1">{#N/A,#N/A,FALSE,"Demand Calcs"}</definedName>
    <definedName name="wrn.Demand._.Calcs." hidden="1">{#N/A,#N/A,FALSE,"Demand Calcs"}</definedName>
    <definedName name="wrn.Demand._.Inputs." localSheetId="0" hidden="1">{#N/A,#N/A,FALSE,"Demand Inputs"}</definedName>
    <definedName name="wrn.Demand._.Inputs." localSheetId="5" hidden="1">{#N/A,#N/A,FALSE,"Demand Inputs"}</definedName>
    <definedName name="wrn.Demand._.Inputs." hidden="1">{#N/A,#N/A,FALSE,"Demand Inputs"}</definedName>
    <definedName name="wrn.DRB._.CLAIMS._.FOR._.BILL._.A3._.SIZE." localSheetId="0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wrn.DRB._.CLAIMS._.FOR._.BILL._.A3._.SIZE." localSheetId="5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wrn.DRB._.CLAIMS._.FOR._.BILL._.A3._.SIZE." hidden="1">{"AWARDED MADE BY DRB",#N/A,FALSE,"AWARD MADE BY DRB";"CURRENCY COMPOSITION NR CLAIMS",#N/A,FALSE,"CURRENCY COMPOSITION-NR CLAIMS";"INTEREST Rs NR CLAIMS",#N/A,FALSE,"INTERESTS Rs - NR CLAIMS";"INTEREST USD NR CLAIMS",#N/A,FALSE,"INTERESTS US $ - NR CLAIMS";"INTEREST ITL NR CLAIMS",#N/A,FALSE,"INTERESTS ITL - NR CLAIMS";"CLAIM 2A GROSS AMOUNT",#N/A,FALSE,"CLAIM 2A GROSS AMOUNT";"CLAIM 2A NET AMOUNT",#N/A,FALSE,"CLAIM 2A NET AMOUNT";"CLAIM 2B GROSS AMOUNT",#N/A,FALSE,"CLAIM 2B GROSS AMOUNT";"CLAIM 2B NET AMOUNT",#N/A,FALSE,"CLAIM 2B NET AMOUNT";"CLAIM 2C WORKED HOURS",#N/A,FALSE,"CLAIM 2C WORKED HOURS";"CLAIM 2C GROSS AMOUNT",#N/A,FALSE,"CLAIM 2C GROSS AMOUNT";"CLAIM 2C NET AMOUNT",#N/A,FALSE,"CLAIM 2C NET AMOUNT";"CLAIM 2C INTEREST Rs",#N/A,FALSE,"CLAIM 2C INTEREST Rs";"CLAIM 2C INTEREST USD",#N/A,FALSE,"CLAIM 2C INTEREST US$";"CLAIM 2C INTEREST ITL",#N/A,FALSE,"CLAIM 2C INTEREST ITL";"CLAIM 5A CEM EXP STEEL MARKUP",#N/A,FALSE,"CLAIM 5A CEM&amp;EXP&amp;STEEL MARKUP";"CLAIM 5A CEM EXP ST INTEREST RS",#N/A,FALSE,"CLAIM 5A CEM&amp;EXP&amp;ST INTEREST Rs";"CLAIM 5A CEM EXP ST INTEREST USD",#N/A,FALSE,"CLAIM5A CEM&amp;EXP&amp;ST INTEREST US$";"CLAIM 5A CEM EXP ST INTEREST ITL",#N/A,FALSE,"CLAIM5A CEM&amp;EXP&amp;ST INTEREST ITL";"CLAIM 5A OTHER TAX MARKUP",#N/A,FALSE,"CLAIM 5A OTHER TAX MARKUP";"CLAIM 5A OTHER TAX INTEREST Rs",#N/A,FALSE,"CLAIM5A OTHER TAX INTEREST Rs";"CLAIM 5A OTHER TAX INTEREST USD",#N/A,FALSE,"CLAIM5A OTHER TAX INTEREST US$";"CLAIM 5A OTHER TAX INTEREST ITL",#N/A,FALSE,"CLAIM5A OTHER TAX INTEREST ITL";"CLAIM 13B",#N/A,FALSE,"CLAIM13B";"CLAIM 17B",#N/A,FALSE,"CLAIM 17B";"CLAIM 25A",#N/A,FALSE,"CLAIM 25A";"CLAIM 25B NET AMOUNT",#N/A,FALSE,"CLAIM 25B NET AMOUNT";"CLAIM 25B INTEREST USD",#N/A,FALSE,"CLAIM 25B INTEREST US$";"CLAIM 25B INTEREST Rs",#N/A,FALSE,"CLAIM 25B INTEREST Rs";"CLAIM 25B INTEREST ITL",#N/A,FALSE,"CLAIM 25B INTEREST ITL";"CLAIM 25C NET AMOUNT",#N/A,FALSE,"CLAIM 25C NET AMOUNT";"CLAIM 25C INTEREST Rs",#N/A,FALSE,"CLAIM 25C INTEREST Rs";"CLAIM 25C INTEREST USD",#N/A,FALSE,"CLAIM 25C INTEREST US$";"CLAIM 25C INTEREST ITL",#N/A,FALSE,"CLAIM 25C INTEREST ITL"}</definedName>
    <definedName name="wrn.DRB._.CLAIMS._.FOR._.BILL._.A4._.SIZE." localSheetId="0" hidden="1">{"CLAIM 3A",#N/A,FALSE,"CLAIM 3A";"CLAIM 4A",#N/A,FALSE,"CLAIM 4A";"CLAIM 5A CEM EXP STEEL ABSTRACT",#N/A,FALSE,"CLAIM 5A CEM&amp;EXP&amp;STEEL ABSTRACT";"CLAIM 5A CEMENT ROAD TAX INVOICE",#N/A,FALSE,"CLAIM 5A CEMENT ROADTAX INVOICE";"CLAIM 5A EXPL ROAD TAX INVOICE",#N/A,FALSE,"CLAIM 5A EXPLOS ROADTAX INVOICE";"CLAIM 5A CEM ADD. GOOD TAX INVOICE",#N/A,FALSE,"CLAIM5A CEM ADD.GOODTAX INVOICE";"CLAIM 5A EXP ADD. GOOD TAX INVOICE",#N/A,FALSE,"CLAIM5A EXP ADD.GOODTAX INVOICE";"CLAIM 5A STEEL ADD. GOOD TAX INVOICE",#N/A,FALSE,"CLAIM5A STEEL ADD.GOOD TAX INV.";"CLAIM 5A OTHER TAX ABSTRACT",#N/A,FALSE,"CLAIM 5A OTHER TAX ABSTRACT";"CLAIM 5A PASS GOOD TAX INVOICE",#N/A,FALSE,"CLAIM 5A PASS&amp;GOOD TAX INVOICE";"CLAIM 5A INSUR PREMIUM INVOICE",#N/A,FALSE,"CLAIM 5A INSUR.PREMIUM INVOICE";"CLAIM 6A",#N/A,FALSE,"CLAIM 6A";"CLAIM 7",#N/A,FALSE,"CLAIM 7";"CLAIM 10",#N/A,FALSE,"CLAIM 10";"CLAIM 11",#N/A,FALSE,"CLAIM 11";"CLAIM 12",#N/A,FALSE,"CLAIM 12";"CLAIM 13A",#N/A,FALSE,"CLAIM 13A";"CLAIM 15",#N/A,FALSE,"CLAIM 15";"CLAIM 16",#N/A,FALSE,"CLAIM 16";"CLAIM 17A",#N/A,FALSE,"CLAIM 17A";"CLAIM 18",#N/A,FALSE,"CLAIM 18";"CLAIM 21",#N/A,FALSE,"CLAIM 21";"CLAIM 20",#N/A,FALSE,"CLAIM 20";"CLAIM 22",#N/A,FALSE,"CLAIM 22";"CLAIM 23",#N/A,FALSE,"CLAIM 23";"CLAIM 25C WADHAL ABSTRACT",#N/A,FALSE,"25C WADHAL ABSTRACT";"CLAIM 25C WADHAL COMPENSATION",#N/A,FALSE,"25C WADHAL COMPENSATION";"CLAIM 25C WADHAL LOSS OF PROD. LABOUR",#N/A,FALSE,"25C WADHAL LOSS OF PROD. LABOUR";"CLAIM 25C WADHAL LOSS OF PROD. PLANT",#N/A,FALSE,"25C WADHAL LOSS OF PROD. PLANT";"CLAIM 25C MANGLAD ABSTRACT",#N/A,FALSE,"25C MANGLAD ABSTRACT";"CLAIM 25C MANGLAD COMPENSATION",#N/A,FALSE,"25C MANGLAD COMPENSATION";"CLAIM 25C MANGLAD LOSS OF PROD. LABOUR",#N/A,FALSE,"25C MANGLAD LOSS OF PROD.LABOUR";"CLAIM 25C MANGLAD LOSS OF PROD. PLANT",#N/A,FALSE,"25C MANGLAD LOSS OF PROD. PLANT";"CLAIM 25C RATTANPUR ABSTRACT",#N/A,FALSE,"25C RATTANPUR ABSTRACT";"CLAIM 25C RATTANPUR COMPENSATION",#N/A,FALSE,"25C RATTANPUR COMPENSATION";"CLAIM 25C RATT. LOSS OF PROD. LABOUR",#N/A,FALSE,"25C RATTAN.LOSS OF PROD. LABOUR";"CLAIM 25C RATTAN. LOSS OF PROD PLANT",#N/A,FALSE,"25C RATTAN. LOSS OF PROD. PLANT";"CLAIM 25C 6th FACE ABSTRACT",#N/A,FALSE,"25C 6th FACE ABSTRACT";"CLAIM 25C 6th FACE COMPENSATION",#N/A,FALSE,"25C 6th FACE COMPENSATION";"CLAIM 25C 6th LOSS OF PROD . LABOUR",#N/A,FALSE,"25C 6th LOSS OF PROD. LABOUR";"CLAIM 25C 6th LOSS OF PROD. PLANT",#N/A,FALSE,"25C 6th LOSS OF PROD. PLANT";"CLAIM 25C SURGE SHAFT ABSTRACT",#N/A,FALSE,"25C SURGE SHAFT ABSTRACT";"CLAIM 25C SURGE SHAFT COMPENSATION",#N/A,FALSE,"25C SURGE SHAFT COMPENSATION";"CLAIM 25C SHAFT LOSS OF PROD. LABOUR",#N/A,FALSE,"25C SHAFT LOSS OF PROD. LABOUR";"CLAIM 25C SHAFT LOSS OF PROD. PLANT",#N/A,FALSE,"25C SHAFT LOSS OF PROD. PLANT";"CLAIM 29",#N/A,FALSE,"CLAIM 29";"CLAIM 27",#N/A,FALSE,"CLAIM 27";"CLAIM 13A 17A ESCALATION ABSTRACT",#N/A,FALSE,"13A &amp; 17A ESCALATION ABSTRACT";"CLAIM 13A 17A ESCAL. LABOUR",#N/A,FALSE,"13A &amp; 17A ESCAL. LABOUR";"CLAIM 13A 17A ESCAL. FUEL",#N/A,FALSE,"13A &amp; 17A ESCAL. FUEL";"CLAIM 13A 17A ESCALATION wpi",#N/A,FALSE,"13A &amp; 17A ESCALATION - wpi";"CLAIM 13A 17A ESCAL. weighted wpi",#N/A,FALSE,"13A &amp; 17A ESCAL. weighted wpi";"CLAIM 13A 17A ESCAL. OTEHR MATERIAL",#N/A,FALSE,"13A &amp; 17A ESCAL. OTHER MATERIAL"}</definedName>
    <definedName name="wrn.DRB._.CLAIMS._.FOR._.BILL._.A4._.SIZE." localSheetId="5" hidden="1">{"CLAIM 3A",#N/A,FALSE,"CLAIM 3A";"CLAIM 4A",#N/A,FALSE,"CLAIM 4A";"CLAIM 5A CEM EXP STEEL ABSTRACT",#N/A,FALSE,"CLAIM 5A CEM&amp;EXP&amp;STEEL ABSTRACT";"CLAIM 5A CEMENT ROAD TAX INVOICE",#N/A,FALSE,"CLAIM 5A CEMENT ROADTAX INVOICE";"CLAIM 5A EXPL ROAD TAX INVOICE",#N/A,FALSE,"CLAIM 5A EXPLOS ROADTAX INVOICE";"CLAIM 5A CEM ADD. GOOD TAX INVOICE",#N/A,FALSE,"CLAIM5A CEM ADD.GOODTAX INVOICE";"CLAIM 5A EXP ADD. GOOD TAX INVOICE",#N/A,FALSE,"CLAIM5A EXP ADD.GOODTAX INVOICE";"CLAIM 5A STEEL ADD. GOOD TAX INVOICE",#N/A,FALSE,"CLAIM5A STEEL ADD.GOOD TAX INV.";"CLAIM 5A OTHER TAX ABSTRACT",#N/A,FALSE,"CLAIM 5A OTHER TAX ABSTRACT";"CLAIM 5A PASS GOOD TAX INVOICE",#N/A,FALSE,"CLAIM 5A PASS&amp;GOOD TAX INVOICE";"CLAIM 5A INSUR PREMIUM INVOICE",#N/A,FALSE,"CLAIM 5A INSUR.PREMIUM INVOICE";"CLAIM 6A",#N/A,FALSE,"CLAIM 6A";"CLAIM 7",#N/A,FALSE,"CLAIM 7";"CLAIM 10",#N/A,FALSE,"CLAIM 10";"CLAIM 11",#N/A,FALSE,"CLAIM 11";"CLAIM 12",#N/A,FALSE,"CLAIM 12";"CLAIM 13A",#N/A,FALSE,"CLAIM 13A";"CLAIM 15",#N/A,FALSE,"CLAIM 15";"CLAIM 16",#N/A,FALSE,"CLAIM 16";"CLAIM 17A",#N/A,FALSE,"CLAIM 17A";"CLAIM 18",#N/A,FALSE,"CLAIM 18";"CLAIM 21",#N/A,FALSE,"CLAIM 21";"CLAIM 20",#N/A,FALSE,"CLAIM 20";"CLAIM 22",#N/A,FALSE,"CLAIM 22";"CLAIM 23",#N/A,FALSE,"CLAIM 23";"CLAIM 25C WADHAL ABSTRACT",#N/A,FALSE,"25C WADHAL ABSTRACT";"CLAIM 25C WADHAL COMPENSATION",#N/A,FALSE,"25C WADHAL COMPENSATION";"CLAIM 25C WADHAL LOSS OF PROD. LABOUR",#N/A,FALSE,"25C WADHAL LOSS OF PROD. LABOUR";"CLAIM 25C WADHAL LOSS OF PROD. PLANT",#N/A,FALSE,"25C WADHAL LOSS OF PROD. PLANT";"CLAIM 25C MANGLAD ABSTRACT",#N/A,FALSE,"25C MANGLAD ABSTRACT";"CLAIM 25C MANGLAD COMPENSATION",#N/A,FALSE,"25C MANGLAD COMPENSATION";"CLAIM 25C MANGLAD LOSS OF PROD. LABOUR",#N/A,FALSE,"25C MANGLAD LOSS OF PROD.LABOUR";"CLAIM 25C MANGLAD LOSS OF PROD. PLANT",#N/A,FALSE,"25C MANGLAD LOSS OF PROD. PLANT";"CLAIM 25C RATTANPUR ABSTRACT",#N/A,FALSE,"25C RATTANPUR ABSTRACT";"CLAIM 25C RATTANPUR COMPENSATION",#N/A,FALSE,"25C RATTANPUR COMPENSATION";"CLAIM 25C RATT. LOSS OF PROD. LABOUR",#N/A,FALSE,"25C RATTAN.LOSS OF PROD. LABOUR";"CLAIM 25C RATTAN. LOSS OF PROD PLANT",#N/A,FALSE,"25C RATTAN. LOSS OF PROD. PLANT";"CLAIM 25C 6th FACE ABSTRACT",#N/A,FALSE,"25C 6th FACE ABSTRACT";"CLAIM 25C 6th FACE COMPENSATION",#N/A,FALSE,"25C 6th FACE COMPENSATION";"CLAIM 25C 6th LOSS OF PROD . LABOUR",#N/A,FALSE,"25C 6th LOSS OF PROD. LABOUR";"CLAIM 25C 6th LOSS OF PROD. PLANT",#N/A,FALSE,"25C 6th LOSS OF PROD. PLANT";"CLAIM 25C SURGE SHAFT ABSTRACT",#N/A,FALSE,"25C SURGE SHAFT ABSTRACT";"CLAIM 25C SURGE SHAFT COMPENSATION",#N/A,FALSE,"25C SURGE SHAFT COMPENSATION";"CLAIM 25C SHAFT LOSS OF PROD. LABOUR",#N/A,FALSE,"25C SHAFT LOSS OF PROD. LABOUR";"CLAIM 25C SHAFT LOSS OF PROD. PLANT",#N/A,FALSE,"25C SHAFT LOSS OF PROD. PLANT";"CLAIM 29",#N/A,FALSE,"CLAIM 29";"CLAIM 27",#N/A,FALSE,"CLAIM 27";"CLAIM 13A 17A ESCALATION ABSTRACT",#N/A,FALSE,"13A &amp; 17A ESCALATION ABSTRACT";"CLAIM 13A 17A ESCAL. LABOUR",#N/A,FALSE,"13A &amp; 17A ESCAL. LABOUR";"CLAIM 13A 17A ESCAL. FUEL",#N/A,FALSE,"13A &amp; 17A ESCAL. FUEL";"CLAIM 13A 17A ESCALATION wpi",#N/A,FALSE,"13A &amp; 17A ESCALATION - wpi";"CLAIM 13A 17A ESCAL. weighted wpi",#N/A,FALSE,"13A &amp; 17A ESCAL. weighted wpi";"CLAIM 13A 17A ESCAL. OTEHR MATERIAL",#N/A,FALSE,"13A &amp; 17A ESCAL. OTHER MATERIAL"}</definedName>
    <definedName name="wrn.DRB._.CLAIMS._.FOR._.BILL._.A4._.SIZE." hidden="1">{"CLAIM 3A",#N/A,FALSE,"CLAIM 3A";"CLAIM 4A",#N/A,FALSE,"CLAIM 4A";"CLAIM 5A CEM EXP STEEL ABSTRACT",#N/A,FALSE,"CLAIM 5A CEM&amp;EXP&amp;STEEL ABSTRACT";"CLAIM 5A CEMENT ROAD TAX INVOICE",#N/A,FALSE,"CLAIM 5A CEMENT ROADTAX INVOICE";"CLAIM 5A EXPL ROAD TAX INVOICE",#N/A,FALSE,"CLAIM 5A EXPLOS ROADTAX INVOICE";"CLAIM 5A CEM ADD. GOOD TAX INVOICE",#N/A,FALSE,"CLAIM5A CEM ADD.GOODTAX INVOICE";"CLAIM 5A EXP ADD. GOOD TAX INVOICE",#N/A,FALSE,"CLAIM5A EXP ADD.GOODTAX INVOICE";"CLAIM 5A STEEL ADD. GOOD TAX INVOICE",#N/A,FALSE,"CLAIM5A STEEL ADD.GOOD TAX INV.";"CLAIM 5A OTHER TAX ABSTRACT",#N/A,FALSE,"CLAIM 5A OTHER TAX ABSTRACT";"CLAIM 5A PASS GOOD TAX INVOICE",#N/A,FALSE,"CLAIM 5A PASS&amp;GOOD TAX INVOICE";"CLAIM 5A INSUR PREMIUM INVOICE",#N/A,FALSE,"CLAIM 5A INSUR.PREMIUM INVOICE";"CLAIM 6A",#N/A,FALSE,"CLAIM 6A";"CLAIM 7",#N/A,FALSE,"CLAIM 7";"CLAIM 10",#N/A,FALSE,"CLAIM 10";"CLAIM 11",#N/A,FALSE,"CLAIM 11";"CLAIM 12",#N/A,FALSE,"CLAIM 12";"CLAIM 13A",#N/A,FALSE,"CLAIM 13A";"CLAIM 15",#N/A,FALSE,"CLAIM 15";"CLAIM 16",#N/A,FALSE,"CLAIM 16";"CLAIM 17A",#N/A,FALSE,"CLAIM 17A";"CLAIM 18",#N/A,FALSE,"CLAIM 18";"CLAIM 21",#N/A,FALSE,"CLAIM 21";"CLAIM 20",#N/A,FALSE,"CLAIM 20";"CLAIM 22",#N/A,FALSE,"CLAIM 22";"CLAIM 23",#N/A,FALSE,"CLAIM 23";"CLAIM 25C WADHAL ABSTRACT",#N/A,FALSE,"25C WADHAL ABSTRACT";"CLAIM 25C WADHAL COMPENSATION",#N/A,FALSE,"25C WADHAL COMPENSATION";"CLAIM 25C WADHAL LOSS OF PROD. LABOUR",#N/A,FALSE,"25C WADHAL LOSS OF PROD. LABOUR";"CLAIM 25C WADHAL LOSS OF PROD. PLANT",#N/A,FALSE,"25C WADHAL LOSS OF PROD. PLANT";"CLAIM 25C MANGLAD ABSTRACT",#N/A,FALSE,"25C MANGLAD ABSTRACT";"CLAIM 25C MANGLAD COMPENSATION",#N/A,FALSE,"25C MANGLAD COMPENSATION";"CLAIM 25C MANGLAD LOSS OF PROD. LABOUR",#N/A,FALSE,"25C MANGLAD LOSS OF PROD.LABOUR";"CLAIM 25C MANGLAD LOSS OF PROD. PLANT",#N/A,FALSE,"25C MANGLAD LOSS OF PROD. PLANT";"CLAIM 25C RATTANPUR ABSTRACT",#N/A,FALSE,"25C RATTANPUR ABSTRACT";"CLAIM 25C RATTANPUR COMPENSATION",#N/A,FALSE,"25C RATTANPUR COMPENSATION";"CLAIM 25C RATT. LOSS OF PROD. LABOUR",#N/A,FALSE,"25C RATTAN.LOSS OF PROD. LABOUR";"CLAIM 25C RATTAN. LOSS OF PROD PLANT",#N/A,FALSE,"25C RATTAN. LOSS OF PROD. PLANT";"CLAIM 25C 6th FACE ABSTRACT",#N/A,FALSE,"25C 6th FACE ABSTRACT";"CLAIM 25C 6th FACE COMPENSATION",#N/A,FALSE,"25C 6th FACE COMPENSATION";"CLAIM 25C 6th LOSS OF PROD . LABOUR",#N/A,FALSE,"25C 6th LOSS OF PROD. LABOUR";"CLAIM 25C 6th LOSS OF PROD. PLANT",#N/A,FALSE,"25C 6th LOSS OF PROD. PLANT";"CLAIM 25C SURGE SHAFT ABSTRACT",#N/A,FALSE,"25C SURGE SHAFT ABSTRACT";"CLAIM 25C SURGE SHAFT COMPENSATION",#N/A,FALSE,"25C SURGE SHAFT COMPENSATION";"CLAIM 25C SHAFT LOSS OF PROD. LABOUR",#N/A,FALSE,"25C SHAFT LOSS OF PROD. LABOUR";"CLAIM 25C SHAFT LOSS OF PROD. PLANT",#N/A,FALSE,"25C SHAFT LOSS OF PROD. PLANT";"CLAIM 29",#N/A,FALSE,"CLAIM 29";"CLAIM 27",#N/A,FALSE,"CLAIM 27";"CLAIM 13A 17A ESCALATION ABSTRACT",#N/A,FALSE,"13A &amp; 17A ESCALATION ABSTRACT";"CLAIM 13A 17A ESCAL. LABOUR",#N/A,FALSE,"13A &amp; 17A ESCAL. LABOUR";"CLAIM 13A 17A ESCAL. FUEL",#N/A,FALSE,"13A &amp; 17A ESCAL. FUEL";"CLAIM 13A 17A ESCALATION wpi",#N/A,FALSE,"13A &amp; 17A ESCALATION - wpi";"CLAIM 13A 17A ESCAL. weighted wpi",#N/A,FALSE,"13A &amp; 17A ESCAL. weighted wpi";"CLAIM 13A 17A ESCAL. OTEHR MATERIAL",#N/A,FALSE,"13A &amp; 17A ESCAL. OTHER MATERIAL"}</definedName>
    <definedName name="wrn.ExitAndSalesAssumptions." localSheetId="0" hidden="1">{#N/A,#N/A,FALSE,"ExitStratigy"}</definedName>
    <definedName name="wrn.ExitAndSalesAssumptions." localSheetId="5" hidden="1">{#N/A,#N/A,FALSE,"ExitStratigy"}</definedName>
    <definedName name="wrn.ExitAndSalesAssumptions." hidden="1">{#N/A,#N/A,FALSE,"ExitStratigy"}</definedName>
    <definedName name="wrn.Fair._.Share._.Calcs." localSheetId="0" hidden="1">{#N/A,#N/A,FALSE,"Fair Share"}</definedName>
    <definedName name="wrn.Fair._.Share._.Calcs." localSheetId="5" hidden="1">{#N/A,#N/A,FALSE,"Fair Share"}</definedName>
    <definedName name="wrn.Fair._.Share._.Calcs." hidden="1">{#N/A,#N/A,FALSE,"Fair Share"}</definedName>
    <definedName name="wrn.FINAL._.ACCOUNT." localSheetId="0" hidden="1">{"Final Account",#N/A,FALSE,"FINAL ACCOUNT";"Final Account",#N/A,FALSE,"GENERAL SUMMARY";"Final Account",#N/A,FALSE,"REMEASUREMENT";"Final Account",#N/A,FALSE,"ARCHITECTS INSTRUCTIONS";"Final Account",#N/A,FALSE,"PROVISIONAL SUMS";"Final Account",#N/A,FALSE,"DOM SPEC SUBCONTRACTORS";"Final Account",#N/A,FALSE,"DAYWORKS";"Final Account",#N/A,FALSE,"LOSS &amp; EXPENSE";"Standard",#N/A,FALSE,"APPENDIX A"}</definedName>
    <definedName name="wrn.FINAL._.ACCOUNT." localSheetId="5" hidden="1">{"Final Account",#N/A,FALSE,"FINAL ACCOUNT";"Final Account",#N/A,FALSE,"GENERAL SUMMARY";"Final Account",#N/A,FALSE,"REMEASUREMENT";"Final Account",#N/A,FALSE,"ARCHITECTS INSTRUCTIONS";"Final Account",#N/A,FALSE,"PROVISIONAL SUMS";"Final Account",#N/A,FALSE,"DOM SPEC SUBCONTRACTORS";"Final Account",#N/A,FALSE,"DAYWORKS";"Final Account",#N/A,FALSE,"LOSS &amp; EXPENSE";"Standard",#N/A,FALSE,"APPENDIX A"}</definedName>
    <definedName name="wrn.FINAL._.ACCOUNT." hidden="1">{"Final Account",#N/A,FALSE,"FINAL ACCOUNT";"Final Account",#N/A,FALSE,"GENERAL SUMMARY";"Final Account",#N/A,FALSE,"REMEASUREMENT";"Final Account",#N/A,FALSE,"ARCHITECTS INSTRUCTIONS";"Final Account",#N/A,FALSE,"PROVISIONAL SUMS";"Final Account",#N/A,FALSE,"DOM SPEC SUBCONTRACTORS";"Final Account",#N/A,FALSE,"DAYWORKS";"Final Account",#N/A,FALSE,"LOSS &amp; EXPENSE";"Standard",#N/A,FALSE,"APPENDIX A"}</definedName>
    <definedName name="wrn.FINAL._.ESTIMATE." localSheetId="0" hidden="1">{#N/A,#N/A,FALSE,"ProjInfo";#N/A,#N/A,FALSE,"Params";#N/A,#N/A,FALSE,"Q&amp;AE";#N/A,#N/A,FALSE,"CostCompE";#N/A,#N/A,FALSE,"SummaryE";#N/A,#N/A,FALSE,"PayItem";#N/A,#N/A,FALSE,"Detail";#N/A,#N/A,FALSE,"ReconE"}</definedName>
    <definedName name="wrn.FINAL._.ESTIMATE." localSheetId="5" hidden="1">{#N/A,#N/A,FALSE,"ProjInfo";#N/A,#N/A,FALSE,"Params";#N/A,#N/A,FALSE,"Q&amp;AE";#N/A,#N/A,FALSE,"CostCompE";#N/A,#N/A,FALSE,"SummaryE";#N/A,#N/A,FALSE,"PayItem";#N/A,#N/A,FALSE,"Detail";#N/A,#N/A,FALSE,"ReconE"}</definedName>
    <definedName name="wrn.FINAL._.ESTIMATE." hidden="1">{#N/A,#N/A,FALSE,"ProjInfo";#N/A,#N/A,FALSE,"Params";#N/A,#N/A,FALSE,"Q&amp;AE";#N/A,#N/A,FALSE,"CostCompE";#N/A,#N/A,FALSE,"SummaryE";#N/A,#N/A,FALSE,"PayItem";#N/A,#N/A,FALSE,"Detail";#N/A,#N/A,FALSE,"ReconE"}</definedName>
    <definedName name="wrn.Final._.Output." localSheetId="0" hidden="1">{#N/A,#N/A,FALSE,"Final Output"}</definedName>
    <definedName name="wrn.Final._.Output." localSheetId="5" hidden="1">{#N/A,#N/A,FALSE,"Final Output"}</definedName>
    <definedName name="wrn.Final._.Output." hidden="1">{#N/A,#N/A,FALSE,"Final Output"}</definedName>
    <definedName name="wrn.Final._.Valuation." localSheetId="0" hidden="1">{"Valuation",#N/A,FALSE,"VALUATION";"Practical Completion",#N/A,FALSE,"RETENTION STATEMENT";"Progress Chart",#N/A,FALSE,"PROGRESS GRAPH"}</definedName>
    <definedName name="wrn.Final._.Valuation." localSheetId="5" hidden="1">{"Valuation",#N/A,FALSE,"VALUATION";"Practical Completion",#N/A,FALSE,"RETENTION STATEMENT";"Progress Chart",#N/A,FALSE,"PROGRESS GRAPH"}</definedName>
    <definedName name="wrn.Final._.Valuation." hidden="1">{"Valuation",#N/A,FALSE,"VALUATION";"Practical Completion",#N/A,FALSE,"RETENTION STATEMENT";"Progress Chart",#N/A,FALSE,"PROGRESS GRAPH"}</definedName>
    <definedName name="wrn.FINANCIAL._.REPORT." localSheetId="0" hidden="1">{"Financial Report",#N/A,FALSE,"COVER (FINREP)";"Financial Report",#N/A,FALSE,"CONTENTS (FINREP)";"Financial Report",#N/A,FALSE,"FINANCIAL STATEMENT";"Financial Report",#N/A,FALSE,"ARCHITECTS INSTRUCTIONS";"Financial Report",#N/A,FALSE,"PROVISIONAL SUMS";"Financial Report",#N/A,FALSE,"ANTICIPATED INSTRUCTIONS";"Financial Report",#N/A,FALSE,"LOSS &amp; EXPENSE";"Standard",#N/A,FALSE,"APPENDIX A"}</definedName>
    <definedName name="wrn.FINANCIAL._.REPORT." localSheetId="5" hidden="1">{"Financial Report",#N/A,FALSE,"COVER (FINREP)";"Financial Report",#N/A,FALSE,"CONTENTS (FINREP)";"Financial Report",#N/A,FALSE,"FINANCIAL STATEMENT";"Financial Report",#N/A,FALSE,"ARCHITECTS INSTRUCTIONS";"Financial Report",#N/A,FALSE,"PROVISIONAL SUMS";"Financial Report",#N/A,FALSE,"ANTICIPATED INSTRUCTIONS";"Financial Report",#N/A,FALSE,"LOSS &amp; EXPENSE";"Standard",#N/A,FALSE,"APPENDIX A"}</definedName>
    <definedName name="wrn.FINANCIAL._.REPORT." hidden="1">{"Financial Report",#N/A,FALSE,"COVER (FINREP)";"Financial Report",#N/A,FALSE,"CONTENTS (FINREP)";"Financial Report",#N/A,FALSE,"FINANCIAL STATEMENT";"Financial Report",#N/A,FALSE,"ARCHITECTS INSTRUCTIONS";"Financial Report",#N/A,FALSE,"PROVISIONAL SUMS";"Financial Report",#N/A,FALSE,"ANTICIPATED INSTRUCTIONS";"Financial Report",#N/A,FALSE,"LOSS &amp; EXPENSE";"Standard",#N/A,FALSE,"APPENDIX A"}</definedName>
    <definedName name="wrn.FinStats." localSheetId="0" hidden="1">{#N/A,#N/A,FALSE,"BS-lead";#N/A,#N/A,FALSE,"BS- cladding";#N/A,#N/A,FALSE,"BS-GRC";#N/A,#N/A,FALSE,"P&amp;L-Lead";#N/A,#N/A,FALSE,"P&amp;L-Cladding";#N/A,#N/A,FALSE,"P&amp;L-GRC"}</definedName>
    <definedName name="wrn.FinStats." localSheetId="5" hidden="1">{#N/A,#N/A,FALSE,"BS-lead";#N/A,#N/A,FALSE,"BS- cladding";#N/A,#N/A,FALSE,"BS-GRC";#N/A,#N/A,FALSE,"P&amp;L-Lead";#N/A,#N/A,FALSE,"P&amp;L-Cladding";#N/A,#N/A,FALSE,"P&amp;L-GRC"}</definedName>
    <definedName name="wrn.FinStats." hidden="1">{#N/A,#N/A,FALSE,"BS-lead";#N/A,#N/A,FALSE,"BS- cladding";#N/A,#N/A,FALSE,"BS-GRC";#N/A,#N/A,FALSE,"P&amp;L-Lead";#N/A,#N/A,FALSE,"P&amp;L-Cladding";#N/A,#N/A,FALSE,"P&amp;L-GRC"}</definedName>
    <definedName name="wrn.Fuel._.oil._.option." localSheetId="0" hidden="1">{"FUEL OIL",#N/A,FALSE,"Option"}</definedName>
    <definedName name="wrn.Fuel._.oil._.option." localSheetId="5" hidden="1">{"FUEL OIL",#N/A,FALSE,"Option"}</definedName>
    <definedName name="wrn.Fuel._.oil._.option." hidden="1">{"FUEL OIL",#N/A,FALSE,"Option"}</definedName>
    <definedName name="wrn.full." localSheetId="0" hidden="1">{"b",#N/A,FALSE,"B";"C 1",#N/A,FALSE,"C";"C 2",#N/A,FALSE,"C";"D 1",#N/A,FALSE,"D";"d 2",#N/A,FALSE,"D";"D 3",#N/A,FALSE,"D";"E",#N/A,FALSE,"E";"F 1",#N/A,FALSE,"F";"F 2",#N/A,FALSE,"F";"F 3",#N/A,FALSE,"F";"G 1",#N/A,FALSE,"G";"G 2",#N/A,FALSE,"G";"I 1",#N/A,FALSE,"I";"J 1",#N/A,FALSE,"J";"J 2",#N/A,FALSE,"J";"L",#N/A,FALSE,"L";"M 1",#N/A,FALSE,"M";"N",#N/A,FALSE,"N"}</definedName>
    <definedName name="wrn.full." localSheetId="5" hidden="1">{"b",#N/A,FALSE,"B";"C 1",#N/A,FALSE,"C";"C 2",#N/A,FALSE,"C";"D 1",#N/A,FALSE,"D";"d 2",#N/A,FALSE,"D";"D 3",#N/A,FALSE,"D";"E",#N/A,FALSE,"E";"F 1",#N/A,FALSE,"F";"F 2",#N/A,FALSE,"F";"F 3",#N/A,FALSE,"F";"G 1",#N/A,FALSE,"G";"G 2",#N/A,FALSE,"G";"I 1",#N/A,FALSE,"I";"J 1",#N/A,FALSE,"J";"J 2",#N/A,FALSE,"J";"L",#N/A,FALSE,"L";"M 1",#N/A,FALSE,"M";"N",#N/A,FALSE,"N"}</definedName>
    <definedName name="wrn.full." hidden="1">{"b",#N/A,FALSE,"B";"C 1",#N/A,FALSE,"C";"C 2",#N/A,FALSE,"C";"D 1",#N/A,FALSE,"D";"d 2",#N/A,FALSE,"D";"D 3",#N/A,FALSE,"D";"E",#N/A,FALSE,"E";"F 1",#N/A,FALSE,"F";"F 2",#N/A,FALSE,"F";"F 3",#N/A,FALSE,"F";"G 1",#N/A,FALSE,"G";"G 2",#N/A,FALSE,"G";"I 1",#N/A,FALSE,"I";"J 1",#N/A,FALSE,"J";"J 2",#N/A,FALSE,"J";"L",#N/A,FALSE,"L";"M 1",#N/A,FALSE,"M";"N",#N/A,FALSE,"N"}</definedName>
    <definedName name="wrn.Full._.Financials." localSheetId="5" hidden="1">{#N/A,#N/A,TRUE,"Financials";#N/A,#N/A,TRUE,"Operating Statistics";#N/A,#N/A,TRUE,"Capex &amp; Depreciation";#N/A,#N/A,TRUE,"Debt"}</definedName>
    <definedName name="wrn.Full._.Financials." hidden="1">{#N/A,#N/A,TRUE,"Financials";#N/A,#N/A,TRUE,"Operating Statistics";#N/A,#N/A,TRUE,"Capex &amp; Depreciation";#N/A,#N/A,TRUE,"Debt"}</definedName>
    <definedName name="wrn.Full._.Report.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s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s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s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GRAPHS." localSheetId="0" hidden="1">{#N/A,#N/A,FALSE,"ACQ_GRAPHS";#N/A,#N/A,FALSE,"T_1 GRAPHS";#N/A,#N/A,FALSE,"T_2 GRAPHS";#N/A,#N/A,FALSE,"COMB_GRAPHS"}</definedName>
    <definedName name="wrn.GRAPHS." localSheetId="5" hidden="1">{#N/A,#N/A,FALSE,"ACQ_GRAPHS";#N/A,#N/A,FALSE,"T_1 GRAPHS";#N/A,#N/A,FALSE,"T_2 GRAPHS";#N/A,#N/A,FALSE,"COMB_GRAPHS"}</definedName>
    <definedName name="wrn.GRAPHS." hidden="1">{#N/A,#N/A,FALSE,"ACQ_GRAPHS";#N/A,#N/A,FALSE,"T_1 GRAPHS";#N/A,#N/A,FALSE,"T_2 GRAPHS";#N/A,#N/A,FALSE,"COMB_GRAPHS"}</definedName>
    <definedName name="wrn.Harley._.House." localSheetId="0" hidden="1">{"HarleyHouse",#N/A,FALSE,"Elem Cost( New Bld) "}</definedName>
    <definedName name="wrn.Harley._.House." localSheetId="5" hidden="1">{"HarleyHouse",#N/A,FALSE,"Elem Cost( New Bld) "}</definedName>
    <definedName name="wrn.Harley._.House." hidden="1">{"HarleyHouse",#N/A,FALSE,"Elem Cost( New Bld) "}</definedName>
    <definedName name="wrn.Inputs." localSheetId="0" hidden="1">{"Inflation-BaseYear",#N/A,FALSE,"Inputs"}</definedName>
    <definedName name="wrn.Inputs." localSheetId="5" hidden="1">{"Inflation-BaseYear",#N/A,FALSE,"Inputs"}</definedName>
    <definedName name="wrn.Inputs." hidden="1">{"Inflation-BaseYear",#N/A,FALSE,"Inputs"}</definedName>
    <definedName name="wrn.Interim._.Valuation." localSheetId="0" hidden="1">{"Valuation",#N/A,FALSE,"VALUATION";"Standard",#N/A,FALSE,"RETENTION STATEMENT";"Progress Chart",#N/A,FALSE,"PROGRESS GRAPH"}</definedName>
    <definedName name="wrn.Interim._.Valuation." localSheetId="5" hidden="1">{"Valuation",#N/A,FALSE,"VALUATION";"Standard",#N/A,FALSE,"RETENTION STATEMENT";"Progress Chart",#N/A,FALSE,"PROGRESS GRAPH"}</definedName>
    <definedName name="wrn.Interim._.Valuation." hidden="1">{"Valuation",#N/A,FALSE,"VALUATION";"Standard",#N/A,FALSE,"RETENTION STATEMENT";"Progress Chart",#N/A,FALSE,"PROGRESS GRAPH"}</definedName>
    <definedName name="wrn.Internal._.Detail." localSheetId="0" hidden="1">{"IntDetail",#N/A,FALSE,"Reports";"IntSummary",#N/A,FALSE,"Reports"}</definedName>
    <definedName name="wrn.Internal._.Detail." localSheetId="5" hidden="1">{"IntDetail",#N/A,FALSE,"Reports";"IntSummary",#N/A,FALSE,"Reports"}</definedName>
    <definedName name="wrn.Internal._.Detail." hidden="1">{"IntDetail",#N/A,FALSE,"Reports";"IntSummary",#N/A,FALSE,"Reports"}</definedName>
    <definedName name="wrn.Investment._.Review." localSheetId="0" hidden="1">{#N/A,#N/A,FALSE,"Proforma Five Yr";#N/A,#N/A,FALSE,"Capital Input";#N/A,#N/A,FALSE,"Calculations";#N/A,#N/A,FALSE,"Transaction Summary-DTW"}</definedName>
    <definedName name="wrn.Investment._.Review." localSheetId="5" hidden="1">{#N/A,#N/A,FALSE,"Proforma Five Yr";#N/A,#N/A,FALSE,"Capital Input";#N/A,#N/A,FALSE,"Calculations";#N/A,#N/A,FALSE,"Transaction Summary-DTW"}</definedName>
    <definedName name="wrn.Investment._.Review." hidden="1">{#N/A,#N/A,FALSE,"Proforma Five Yr";#N/A,#N/A,FALSE,"Capital Input";#N/A,#N/A,FALSE,"Calculations";#N/A,#N/A,FALSE,"Transaction Summary-DTW"}</definedName>
    <definedName name="wrn.item1." localSheetId="0" hidden="1">{#N/A,#N/A,FALSE,"Wadhal";#N/A,#N/A,FALSE,"Manglad U-S";#N/A,#N/A,FALSE,"Manglad D-S";#N/A,#N/A,FALSE,"Ratanpur U-S";#N/A,#N/A,FALSE,"Ratanpur D-S";#N/A,#N/A,FALSE,"VI Face"}</definedName>
    <definedName name="wrn.item1." localSheetId="5" hidden="1">{#N/A,#N/A,FALSE,"Wadhal";#N/A,#N/A,FALSE,"Manglad U-S";#N/A,#N/A,FALSE,"Manglad D-S";#N/A,#N/A,FALSE,"Ratanpur U-S";#N/A,#N/A,FALSE,"Ratanpur D-S";#N/A,#N/A,FALSE,"VI Face"}</definedName>
    <definedName name="wrn.item1." hidden="1">{#N/A,#N/A,FALSE,"Wadhal";#N/A,#N/A,FALSE,"Manglad U-S";#N/A,#N/A,FALSE,"Manglad D-S";#N/A,#N/A,FALSE,"Ratanpur U-S";#N/A,#N/A,FALSE,"Ratanpur D-S";#N/A,#N/A,FALSE,"VI Face"}</definedName>
    <definedName name="wrn.Latent._.Demand._.Inputs." localSheetId="0" hidden="1">{#N/A,#N/A,FALSE,"Latent"}</definedName>
    <definedName name="wrn.Latent._.Demand._.Inputs." localSheetId="5" hidden="1">{#N/A,#N/A,FALSE,"Latent"}</definedName>
    <definedName name="wrn.Latent._.Demand._.Inputs." hidden="1">{#N/A,#N/A,FALSE,"Latent"}</definedName>
    <definedName name="wrn.LeadsAPL." localSheetId="0" hidden="1">{#N/A,#N/A,FALSE,"G-Lead";#N/A,#N/A,FALSE,"LT loans";#N/A,#N/A,FALSE,"Reserves";#N/A,#N/A,FALSE,"J-lead";#N/A,#N/A,FALSE,"L-DT-lead";#N/A,#N/A,FALSE,"L-DF-lead";#N/A,#N/A,FALSE,"M associate";#N/A,#N/A,FALSE,"M subsidiary";#N/A,#N/A,FALSE,"P-Lead";#N/A,#N/A,FALSE,"N-Lead";#N/A,#N/A,FALSE,"O-Lead";#N/A,#N/A,FALSE,"G-Lead"}</definedName>
    <definedName name="wrn.LeadsAPL." localSheetId="5" hidden="1">{#N/A,#N/A,FALSE,"G-Lead";#N/A,#N/A,FALSE,"LT loans";#N/A,#N/A,FALSE,"Reserves";#N/A,#N/A,FALSE,"J-lead";#N/A,#N/A,FALSE,"L-DT-lead";#N/A,#N/A,FALSE,"L-DF-lead";#N/A,#N/A,FALSE,"M associate";#N/A,#N/A,FALSE,"M subsidiary";#N/A,#N/A,FALSE,"P-Lead";#N/A,#N/A,FALSE,"N-Lead";#N/A,#N/A,FALSE,"O-Lead";#N/A,#N/A,FALSE,"G-Lead"}</definedName>
    <definedName name="wrn.LeadsAPL." hidden="1">{#N/A,#N/A,FALSE,"G-Lead";#N/A,#N/A,FALSE,"LT loans";#N/A,#N/A,FALSE,"Reserves";#N/A,#N/A,FALSE,"J-lead";#N/A,#N/A,FALSE,"L-DT-lead";#N/A,#N/A,FALSE,"L-DF-lead";#N/A,#N/A,FALSE,"M associate";#N/A,#N/A,FALSE,"M subsidiary";#N/A,#N/A,FALSE,"P-Lead";#N/A,#N/A,FALSE,"N-Lead";#N/A,#N/A,FALSE,"O-Lead";#N/A,#N/A,FALSE,"G-Lead"}</definedName>
    <definedName name="wrn.LeadsCladding." localSheetId="0" hidden="1">{#N/A,#N/A,FALSE,"J-cladding";#N/A,#N/A,FALSE,"L-DT-Cladding";#N/A,#N/A,FALSE,"L-DF-Cladding";#N/A,#N/A,FALSE,"P-Cladding";#N/A,#N/A,FALSE,"N-Cladding";#N/A,#N/A,FALSE,"O-Cladding";#N/A,#N/A,FALSE,"G-Cladding"}</definedName>
    <definedName name="wrn.LeadsCladding." localSheetId="5" hidden="1">{#N/A,#N/A,FALSE,"J-cladding";#N/A,#N/A,FALSE,"L-DT-Cladding";#N/A,#N/A,FALSE,"L-DF-Cladding";#N/A,#N/A,FALSE,"P-Cladding";#N/A,#N/A,FALSE,"N-Cladding";#N/A,#N/A,FALSE,"O-Cladding";#N/A,#N/A,FALSE,"G-Cladding"}</definedName>
    <definedName name="wrn.LeadsCladding." hidden="1">{#N/A,#N/A,FALSE,"J-cladding";#N/A,#N/A,FALSE,"L-DT-Cladding";#N/A,#N/A,FALSE,"L-DF-Cladding";#N/A,#N/A,FALSE,"P-Cladding";#N/A,#N/A,FALSE,"N-Cladding";#N/A,#N/A,FALSE,"O-Cladding";#N/A,#N/A,FALSE,"G-Cladding"}</definedName>
    <definedName name="wrn.LeadsGRC." localSheetId="0" hidden="1">{#N/A,#N/A,FALSE,"J-GRC";#N/A,#N/A,FALSE,"L-DT-GRC";#N/A,#N/A,FALSE,"L-DF-GRC";#N/A,#N/A,FALSE,"P-GRC";#N/A,#N/A,FALSE,"N-GRC";#N/A,#N/A,FALSE,"O-GRC";#N/A,#N/A,FALSE,"G-GRC"}</definedName>
    <definedName name="wrn.LeadsGRC." localSheetId="5" hidden="1">{#N/A,#N/A,FALSE,"J-GRC";#N/A,#N/A,FALSE,"L-DT-GRC";#N/A,#N/A,FALSE,"L-DF-GRC";#N/A,#N/A,FALSE,"P-GRC";#N/A,#N/A,FALSE,"N-GRC";#N/A,#N/A,FALSE,"O-GRC";#N/A,#N/A,FALSE,"G-GRC"}</definedName>
    <definedName name="wrn.LeadsGRC." hidden="1">{#N/A,#N/A,FALSE,"J-GRC";#N/A,#N/A,FALSE,"L-DT-GRC";#N/A,#N/A,FALSE,"L-DF-GRC";#N/A,#N/A,FALSE,"P-GRC";#N/A,#N/A,FALSE,"N-GRC";#N/A,#N/A,FALSE,"O-GRC";#N/A,#N/A,FALSE,"G-GRC"}</definedName>
    <definedName name="wrn.Legal." localSheetId="5" hidden="1">{"Legal - Summary",#N/A,TRUE,"Casino Summary";"Legal - Tables 2002",#N/A,TRUE,"Tables 2002";"Legal - Cas Mkt Summ",#N/A,TRUE,"Casino Mkt Summary";"Legal - Hard Count",#N/A,TRUE,"Hard Ct.";"Legal - Slots",#N/A,TRUE,"Slots";"Legal - Slot Mkt",#N/A,TRUE,"Slot Marketing";"Legal - Soft Count",#N/A,TRUE,"Soft Ct.";"Legal - Race &amp; Sports",#N/A,TRUE,"R &amp; S";"Legal - Cas Admin Summ",#N/A,TRUE,"Cas Adm Summ";"Legal - Credit",#N/A,TRUE,"Credit";"Legal - Cage",#N/A,TRUE,"Cage";"Legal - Coll",#N/A,TRUE,"Collections";"Legal - Cas Admin",#N/A,TRUE,"Cas Adm";"Legal - Surv",#N/A,TRUE,"Surveill"}</definedName>
    <definedName name="wrn.Legal." hidden="1">{"Legal - Summary",#N/A,TRUE,"Casino Summary";"Legal - Tables 2002",#N/A,TRUE,"Tables 2002";"Legal - Cas Mkt Summ",#N/A,TRUE,"Casino Mkt Summary";"Legal - Hard Count",#N/A,TRUE,"Hard Ct.";"Legal - Slots",#N/A,TRUE,"Slots";"Legal - Slot Mkt",#N/A,TRUE,"Slot Marketing";"Legal - Soft Count",#N/A,TRUE,"Soft Ct.";"Legal - Race &amp; Sports",#N/A,TRUE,"R &amp; S";"Legal - Cas Admin Summ",#N/A,TRUE,"Cas Adm Summ";"Legal - Credit",#N/A,TRUE,"Credit";"Legal - Cage",#N/A,TRUE,"Cage";"Legal - Coll",#N/A,TRUE,"Collections";"Legal - Cas Admin",#N/A,TRUE,"Cas Adm";"Legal - Surv",#N/A,TRUE,"Surveill"}</definedName>
    <definedName name="wrn.Letter." localSheetId="5" hidden="1">{"Letter - Cas Sum",#N/A,TRUE,"Casino Summary";"Letter - Table 2002",#N/A,TRUE,"Tables 2002";"Letter - Cas Mkt",#N/A,TRUE,"Casino Mkt Summary";"Letter - Slots",#N/A,TRUE,"Slots";"Letter - Slot Mkt",#N/A,TRUE,"Slot Marketing";"Letter - Soft Count",#N/A,TRUE,"Soft Ct.";"Letter - Hard Count",#N/A,TRUE,"Hard Ct.";"Legal - R&amp;S",#N/A,TRUE,"R &amp; S";"Letter - Cas Admin",#N/A,TRUE,"Cas Adm Summ";"Letter - Credit",#N/A,TRUE,"Credit";"Letter - Cage",#N/A,TRUE,"Cage";"Letter - Coll",#N/A,TRUE,"Collections";"Letter - Cas Admin",#N/A,TRUE,"Cas Adm";"Letter - Surv",#N/A,TRUE,"Surveill"}</definedName>
    <definedName name="wrn.Letter." hidden="1">{"Letter - Cas Sum",#N/A,TRUE,"Casino Summary";"Letter - Table 2002",#N/A,TRUE,"Tables 2002";"Letter - Cas Mkt",#N/A,TRUE,"Casino Mkt Summary";"Letter - Slots",#N/A,TRUE,"Slots";"Letter - Slot Mkt",#N/A,TRUE,"Slot Marketing";"Letter - Soft Count",#N/A,TRUE,"Soft Ct.";"Letter - Hard Count",#N/A,TRUE,"Hard Ct.";"Legal - R&amp;S",#N/A,TRUE,"R &amp; S";"Letter - Cas Admin",#N/A,TRUE,"Cas Adm Summ";"Letter - Credit",#N/A,TRUE,"Credit";"Letter - Cage",#N/A,TRUE,"Cage";"Letter - Coll",#N/A,TRUE,"Collections";"Letter - Cas Admin",#N/A,TRUE,"Cas Adm";"Letter - Surv",#N/A,TRUE,"Surveill"}</definedName>
    <definedName name="wrn.Lewers." localSheetId="0" hidden="1">{#N/A,#N/A,FALSE,"Assumps";#N/A,#N/A,FALSE,"Summary3";#N/A,#N/A,FALSE,"Owned";#N/A,#N/A,FALSE,"Ewa";#N/A,#N/A,FALSE,"Waikiki";#N/A,#N/A,FALSE,"Reef";#N/A,#N/A,FALSE,"Kuhio";#N/A,#N/A,FALSE,"East";#N/A,#N/A,FALSE,"West";#N/A,#N/A,FALSE,"Islander_Waikiki";#N/A,#N/A,FALSE,"Surf";#N/A,#N/A,FALSE,"Ala_Wai";#N/A,#N/A,FALSE,"Reef_Towers";#N/A,#N/A,FALSE,"Waikiki_Tower";#N/A,#N/A,FALSE,"Edgewater";#N/A,#N/A,FALSE,"Village";#N/A,#N/A,FALSE,"Coral_Seas";#N/A,#N/A,FALSE,"Reef_Lanais";#N/A,#N/A,FALSE,"Royal";#N/A,#N/A,FALSE,"Retail";#N/A,#N/A,FALSE,"Retail2";#N/A,#N/A,FALSE,"Parking";#N/A,#N/A,FALSE,"Manage";#N/A,#N/A,FALSE,"Manback";#N/A,#N/A,FALSE,"Invest";#N/A,#N/A,FALSE,"Commercial";#N/A,#N/A,FALSE,"Dev"}</definedName>
    <definedName name="wrn.Lewers." localSheetId="5" hidden="1">{#N/A,#N/A,FALSE,"Assumps";#N/A,#N/A,FALSE,"Summary3";#N/A,#N/A,FALSE,"Owned";#N/A,#N/A,FALSE,"Ewa";#N/A,#N/A,FALSE,"Waikiki";#N/A,#N/A,FALSE,"Reef";#N/A,#N/A,FALSE,"Kuhio";#N/A,#N/A,FALSE,"East";#N/A,#N/A,FALSE,"West";#N/A,#N/A,FALSE,"Islander_Waikiki";#N/A,#N/A,FALSE,"Surf";#N/A,#N/A,FALSE,"Ala_Wai";#N/A,#N/A,FALSE,"Reef_Towers";#N/A,#N/A,FALSE,"Waikiki_Tower";#N/A,#N/A,FALSE,"Edgewater";#N/A,#N/A,FALSE,"Village";#N/A,#N/A,FALSE,"Coral_Seas";#N/A,#N/A,FALSE,"Reef_Lanais";#N/A,#N/A,FALSE,"Royal";#N/A,#N/A,FALSE,"Retail";#N/A,#N/A,FALSE,"Retail2";#N/A,#N/A,FALSE,"Parking";#N/A,#N/A,FALSE,"Manage";#N/A,#N/A,FALSE,"Manback";#N/A,#N/A,FALSE,"Invest";#N/A,#N/A,FALSE,"Commercial";#N/A,#N/A,FALSE,"Dev"}</definedName>
    <definedName name="wrn.Lewers." hidden="1">{#N/A,#N/A,FALSE,"Assumps";#N/A,#N/A,FALSE,"Summary3";#N/A,#N/A,FALSE,"Owned";#N/A,#N/A,FALSE,"Ewa";#N/A,#N/A,FALSE,"Waikiki";#N/A,#N/A,FALSE,"Reef";#N/A,#N/A,FALSE,"Kuhio";#N/A,#N/A,FALSE,"East";#N/A,#N/A,FALSE,"West";#N/A,#N/A,FALSE,"Islander_Waikiki";#N/A,#N/A,FALSE,"Surf";#N/A,#N/A,FALSE,"Ala_Wai";#N/A,#N/A,FALSE,"Reef_Towers";#N/A,#N/A,FALSE,"Waikiki_Tower";#N/A,#N/A,FALSE,"Edgewater";#N/A,#N/A,FALSE,"Village";#N/A,#N/A,FALSE,"Coral_Seas";#N/A,#N/A,FALSE,"Reef_Lanais";#N/A,#N/A,FALSE,"Royal";#N/A,#N/A,FALSE,"Retail";#N/A,#N/A,FALSE,"Retail2";#N/A,#N/A,FALSE,"Parking";#N/A,#N/A,FALSE,"Manage";#N/A,#N/A,FALSE,"Manback";#N/A,#N/A,FALSE,"Invest";#N/A,#N/A,FALSE,"Commercial";#N/A,#N/A,FALSE,"Dev"}</definedName>
    <definedName name="wrn.LewersII." localSheetId="0" hidden="1">{#N/A,#N/A,FALSE,"Assumps";#N/A,#N/A,FALSE,"Owned";#N/A,#N/A,FALSE,"Retail";#N/A,#N/A,FALSE,"Retail2";#N/A,#N/A,FALSE,"Parking";#N/A,#N/A,FALSE,"Manage";#N/A,#N/A,FALSE,"Manback";#N/A,#N/A,FALSE,"Invest";#N/A,#N/A,FALSE,"Commercial"}</definedName>
    <definedName name="wrn.LewersII." localSheetId="5" hidden="1">{#N/A,#N/A,FALSE,"Assumps";#N/A,#N/A,FALSE,"Owned";#N/A,#N/A,FALSE,"Retail";#N/A,#N/A,FALSE,"Retail2";#N/A,#N/A,FALSE,"Parking";#N/A,#N/A,FALSE,"Manage";#N/A,#N/A,FALSE,"Manback";#N/A,#N/A,FALSE,"Invest";#N/A,#N/A,FALSE,"Commercial"}</definedName>
    <definedName name="wrn.LewersII." hidden="1">{#N/A,#N/A,FALSE,"Assumps";#N/A,#N/A,FALSE,"Owned";#N/A,#N/A,FALSE,"Retail";#N/A,#N/A,FALSE,"Retail2";#N/A,#N/A,FALSE,"Parking";#N/A,#N/A,FALSE,"Manage";#N/A,#N/A,FALSE,"Manback";#N/A,#N/A,FALSE,"Invest";#N/A,#N/A,FALSE,"Commercial"}</definedName>
    <definedName name="wrn.LoanInformation." localSheetId="0" hidden="1">{#N/A,#N/A,FALSE,"LoanAssumptions"}</definedName>
    <definedName name="wrn.LoanInformation." localSheetId="5" hidden="1">{#N/A,#N/A,FALSE,"LoanAssumptions"}</definedName>
    <definedName name="wrn.LoanInformation." hidden="1">{#N/A,#N/A,FALSE,"LoanAssumptions"}</definedName>
    <definedName name="wrn.LTV._.Output." localSheetId="0" hidden="1">{"LTV Output",#N/A,FALSE,"Output"}</definedName>
    <definedName name="wrn.LTV._.Output." localSheetId="5" hidden="1">{"LTV Output",#N/A,FALSE,"Output"}</definedName>
    <definedName name="wrn.LTV._.Output." hidden="1">{"LTV Output",#N/A,FALSE,"Output"}</definedName>
    <definedName name="wrn.Manpower._.Details." localSheetId="0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wrn.Manpower._.Details." localSheetId="5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wrn.Manpower._.Details.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wrn.Mission._.Bay._.Sheets." localSheetId="0" hidden="1">{#N/A,#N/A,FALSE,"General";#N/A,#N/A,FALSE,"Rooms";#N/A,#N/A,FALSE,"Undistributed";#N/A,#N/A,FALSE,"F&amp;B";#N/A,#N/A,FALSE,"NEW MODEL";#N/A,#N/A,FALSE,"P&amp;L I"}</definedName>
    <definedName name="wrn.Mission._.Bay._.Sheets." localSheetId="5" hidden="1">{#N/A,#N/A,FALSE,"General";#N/A,#N/A,FALSE,"Rooms";#N/A,#N/A,FALSE,"Undistributed";#N/A,#N/A,FALSE,"F&amp;B";#N/A,#N/A,FALSE,"NEW MODEL";#N/A,#N/A,FALSE,"P&amp;L I"}</definedName>
    <definedName name="wrn.Mission._.Bay._.Sheets." hidden="1">{#N/A,#N/A,FALSE,"General";#N/A,#N/A,FALSE,"Rooms";#N/A,#N/A,FALSE,"Undistributed";#N/A,#N/A,FALSE,"F&amp;B";#N/A,#N/A,FALSE,"NEW MODEL";#N/A,#N/A,FALSE,"P&amp;L I"}</definedName>
    <definedName name="wrn.MonthlyRentRoll." localSheetId="0" hidden="1">{"MonthlyRentRoll",#N/A,FALSE,"RentRoll"}</definedName>
    <definedName name="wrn.MonthlyRentRoll." localSheetId="5" hidden="1">{"MonthlyRentRoll",#N/A,FALSE,"RentRoll"}</definedName>
    <definedName name="wrn.MonthlyRentRoll." hidden="1">{"MonthlyRentRoll",#N/A,FALSE,"RentRoll"}</definedName>
    <definedName name="wrn.Occupancy._.Calcs." localSheetId="0" hidden="1">{#N/A,#N/A,FALSE,"Occ. Calcs"}</definedName>
    <definedName name="wrn.Occupancy._.Calcs." localSheetId="5" hidden="1">{#N/A,#N/A,FALSE,"Occ. Calcs"}</definedName>
    <definedName name="wrn.Occupancy._.Calcs." hidden="1">{#N/A,#N/A,FALSE,"Occ. Calcs"}</definedName>
    <definedName name="wrn.OCS._.REPORT." localSheetId="0" hidden="1">{#N/A,#N/A,FALSE,"Cover";#N/A,#N/A,FALSE,"Index";#N/A,#N/A,FALSE,"Spec";#N/A,#N/A,FALSE,"Breakdown";#N/A,#N/A,FALSE,"Cost Plan"}</definedName>
    <definedName name="wrn.OCS._.REPORT." localSheetId="5" hidden="1">{#N/A,#N/A,FALSE,"Cover";#N/A,#N/A,FALSE,"Index";#N/A,#N/A,FALSE,"Spec";#N/A,#N/A,FALSE,"Breakdown";#N/A,#N/A,FALSE,"Cost Plan"}</definedName>
    <definedName name="wrn.OCS._.REPORT." hidden="1">{#N/A,#N/A,FALSE,"Cover";#N/A,#N/A,FALSE,"Index";#N/A,#N/A,FALSE,"Spec";#N/A,#N/A,FALSE,"Breakdown";#N/A,#N/A,FALSE,"Cost Plan"}</definedName>
    <definedName name="wrn.ON_COSTS." localSheetId="5" hidden="1">{#N/A,#N/A,FALSE,"Summary";#N/A,#N/A,FALSE,"Plant";#N/A,#N/A,FALSE,"Staff";#N/A,#N/A,FALSE,"Prelim";#N/A,#N/A,FALSE,"Others"}</definedName>
    <definedName name="wrn.ON_COSTS." hidden="1">{#N/A,#N/A,FALSE,"Summary";#N/A,#N/A,FALSE,"Plant";#N/A,#N/A,FALSE,"Staff";#N/A,#N/A,FALSE,"Prelim";#N/A,#N/A,FALSE,"Others"}</definedName>
    <definedName name="wrn.One._.Pager._.plus._.Technicals." localSheetId="5" hidden="1">{#N/A,#N/A,FALSE,"One Pager";#N/A,#N/A,FALSE,"Technical"}</definedName>
    <definedName name="wrn.One._.Pager._.plus._.Technicals." hidden="1">{#N/A,#N/A,FALSE,"One Pager";#N/A,#N/A,FALSE,"Technical"}</definedName>
    <definedName name="wrn.OperatingAssumtions." localSheetId="0" hidden="1">{#N/A,#N/A,FALSE,"OperatingAssumptions"}</definedName>
    <definedName name="wrn.OperatingAssumtions." localSheetId="5" hidden="1">{#N/A,#N/A,FALSE,"OperatingAssumptions"}</definedName>
    <definedName name="wrn.OperatingAssumtions." hidden="1">{#N/A,#N/A,FALSE,"OperatingAssumptions"}</definedName>
    <definedName name="wrn.Operations._.Review." localSheetId="0" hidden="1">{#N/A,#N/A,FALSE,"Proforma Five Yr";#N/A,#N/A,FALSE,"Occ and Rate";#N/A,#N/A,FALSE,"PF Input";#N/A,#N/A,FALSE,"Hotcomps"}</definedName>
    <definedName name="wrn.Operations._.Review." localSheetId="5" hidden="1">{#N/A,#N/A,FALSE,"Proforma Five Yr";#N/A,#N/A,FALSE,"Occ and Rate";#N/A,#N/A,FALSE,"PF Input";#N/A,#N/A,FALSE,"Hotcomps"}</definedName>
    <definedName name="wrn.Operations._.Review." hidden="1">{#N/A,#N/A,FALSE,"Proforma Five Yr";#N/A,#N/A,FALSE,"Occ and Rate";#N/A,#N/A,FALSE,"PF Input";#N/A,#N/A,FALSE,"Hotcomps"}</definedName>
    <definedName name="wrn.Ops._.Charlie._.Packet." localSheetId="0" hidden="1">{#N/A,#N/A,FALSE,"Proforma Five Yr";#N/A,#N/A,FALSE,"Occ and Rate";#N/A,#N/A,FALSE,"PF Input";#N/A,#N/A,FALSE,"Ops Summary";#N/A,#N/A,FALSE,"Hotcomps"}</definedName>
    <definedName name="wrn.Ops._.Charlie._.Packet." localSheetId="5" hidden="1">{#N/A,#N/A,FALSE,"Proforma Five Yr";#N/A,#N/A,FALSE,"Occ and Rate";#N/A,#N/A,FALSE,"PF Input";#N/A,#N/A,FALSE,"Ops Summary";#N/A,#N/A,FALSE,"Hotcomps"}</definedName>
    <definedName name="wrn.Ops._.Charlie._.Packet." hidden="1">{#N/A,#N/A,FALSE,"Proforma Five Yr";#N/A,#N/A,FALSE,"Occ and Rate";#N/A,#N/A,FALSE,"PF Input";#N/A,#N/A,FALSE,"Ops Summary";#N/A,#N/A,FALSE,"Hotcomps"}</definedName>
    <definedName name="wrn.Others." localSheetId="0" hidden="1">{#N/A,#N/A,FALSE,"O-RDD";#N/A,#N/A,FALSE,"O-ODrs"}</definedName>
    <definedName name="wrn.Others." localSheetId="5" hidden="1">{#N/A,#N/A,FALSE,"O-RDD";#N/A,#N/A,FALSE,"O-ODrs"}</definedName>
    <definedName name="wrn.Others." hidden="1">{#N/A,#N/A,FALSE,"O-RDD";#N/A,#N/A,FALSE,"O-ODrs"}</definedName>
    <definedName name="wrn.Output3Column." localSheetId="0" hidden="1">{"Output-3Column",#N/A,FALSE,"Output"}</definedName>
    <definedName name="wrn.Output3Column." localSheetId="5" hidden="1">{"Output-3Column",#N/A,FALSE,"Output"}</definedName>
    <definedName name="wrn.Output3Column." hidden="1">{"Output-3Column",#N/A,FALSE,"Output"}</definedName>
    <definedName name="wrn.OutputAll." localSheetId="0" hidden="1">{"Output-All",#N/A,FALSE,"Output"}</definedName>
    <definedName name="wrn.OutputAll." localSheetId="5" hidden="1">{"Output-All",#N/A,FALSE,"Output"}</definedName>
    <definedName name="wrn.OutputAll." hidden="1">{"Output-All",#N/A,FALSE,"Output"}</definedName>
    <definedName name="wrn.OutputBaseYear." localSheetId="0" hidden="1">{"Output-BaseYear",#N/A,FALSE,"Output"}</definedName>
    <definedName name="wrn.OutputBaseYear." localSheetId="5" hidden="1">{"Output-BaseYear",#N/A,FALSE,"Output"}</definedName>
    <definedName name="wrn.OutputBaseYear." hidden="1">{"Output-BaseYear",#N/A,FALSE,"Output"}</definedName>
    <definedName name="wrn.OutputMin." localSheetId="0" hidden="1">{"Output-Min",#N/A,FALSE,"Output"}</definedName>
    <definedName name="wrn.OutputMin." localSheetId="5" hidden="1">{"Output-Min",#N/A,FALSE,"Output"}</definedName>
    <definedName name="wrn.OutputMin." hidden="1">{"Output-Min",#N/A,FALSE,"Output"}</definedName>
    <definedName name="wrn.OutputPercent." localSheetId="0" hidden="1">{"Output%",#N/A,FALSE,"Output"}</definedName>
    <definedName name="wrn.OutputPercent." localSheetId="5" hidden="1">{"Output%",#N/A,FALSE,"Output"}</definedName>
    <definedName name="wrn.OutputPercent." hidden="1">{"Output%",#N/A,FALSE,"Output"}</definedName>
    <definedName name="wrn.Package." localSheetId="0" hidden="1">{#N/A,#N/A,FALSE,"Rationale";#N/A,#N/A,FALSE,"SUPPLY &amp; DEMAND";#N/A,#N/A,FALSE,"5 YR PROFORMA";#N/A,#N/A,FALSE,"INVESTMENT RETURNS SUMMARY";#N/A,#N/A,FALSE,"Executive Summary"}</definedName>
    <definedName name="wrn.Package." localSheetId="5" hidden="1">{#N/A,#N/A,FALSE,"Rationale";#N/A,#N/A,FALSE,"SUPPLY &amp; DEMAND";#N/A,#N/A,FALSE,"5 YR PROFORMA";#N/A,#N/A,FALSE,"INVESTMENT RETURNS SUMMARY";#N/A,#N/A,FALSE,"Executive Summary"}</definedName>
    <definedName name="wrn.Package." hidden="1">{#N/A,#N/A,FALSE,"Rationale";#N/A,#N/A,FALSE,"SUPPLY &amp; DEMAND";#N/A,#N/A,FALSE,"5 YR PROFORMA";#N/A,#N/A,FALSE,"INVESTMENT RETURNS SUMMARY";#N/A,#N/A,FALSE,"Executive Summary"}</definedName>
    <definedName name="wrn.Penetration." localSheetId="0" hidden="1">{#N/A,#N/A,FALSE,"Mkt Pen"}</definedName>
    <definedName name="wrn.Penetration." localSheetId="5" hidden="1">{#N/A,#N/A,FALSE,"Mkt Pen"}</definedName>
    <definedName name="wrn.Penetration." hidden="1">{#N/A,#N/A,FALSE,"Mkt Pen"}</definedName>
    <definedName name="wrn.Phase._.I." localSheetId="0" hidden="1">{#N/A,#N/A,FALSE,"Transaction Summary-DTW";#N/A,#N/A,FALSE,"Proforma Five Yr";#N/A,#N/A,FALSE,"Occ and Rate"}</definedName>
    <definedName name="wrn.Phase._.I." localSheetId="5" hidden="1">{#N/A,#N/A,FALSE,"Transaction Summary-DTW";#N/A,#N/A,FALSE,"Proforma Five Yr";#N/A,#N/A,FALSE,"Occ and Rate"}</definedName>
    <definedName name="wrn.Phase._.I." hidden="1">{#N/A,#N/A,FALSE,"Transaction Summary-DTW";#N/A,#N/A,FALSE,"Proforma Five Yr";#N/A,#N/A,FALSE,"Occ and Rate"}</definedName>
    <definedName name="wrn.pr3sty." localSheetId="0" hidden="1">{#N/A,#N/A,FALSE,"intag";#N/A,#N/A,FALSE,"budg";#N/A,#N/A,FALSE,"samtl"}</definedName>
    <definedName name="wrn.pr3sty." localSheetId="5" hidden="1">{#N/A,#N/A,FALSE,"intag";#N/A,#N/A,FALSE,"budg";#N/A,#N/A,FALSE,"samtl"}</definedName>
    <definedName name="wrn.pr3sty." hidden="1">{#N/A,#N/A,FALSE,"intag";#N/A,#N/A,FALSE,"budg";#N/A,#N/A,FALSE,"samtl"}</definedName>
    <definedName name="wrn.pr3sty.neu" localSheetId="0" hidden="1">{#N/A,#N/A,FALSE,"intag";#N/A,#N/A,FALSE,"budg";#N/A,#N/A,FALSE,"samtl"}</definedName>
    <definedName name="wrn.pr3sty.neu" localSheetId="5" hidden="1">{#N/A,#N/A,FALSE,"intag";#N/A,#N/A,FALSE,"budg";#N/A,#N/A,FALSE,"samtl"}</definedName>
    <definedName name="wrn.pr3sty.neu" hidden="1">{#N/A,#N/A,FALSE,"intag";#N/A,#N/A,FALSE,"budg";#N/A,#N/A,FALSE,"samtl"}</definedName>
    <definedName name="wrn.Presentation." localSheetId="0" hidden="1">{#N/A,#N/A,TRUE,"Summary";"AnnualRentRoll",#N/A,TRUE,"RentRoll";#N/A,#N/A,TRUE,"ExitStratigy";#N/A,#N/A,TRUE,"OperatingAssumptions"}</definedName>
    <definedName name="wrn.Presentation." localSheetId="5" hidden="1">{#N/A,#N/A,TRUE,"Summary";"AnnualRentRoll",#N/A,TRUE,"RentRoll";#N/A,#N/A,TRUE,"ExitStratigy";#N/A,#N/A,TRUE,"OperatingAssumptions"}</definedName>
    <definedName name="wrn.Presentation." hidden="1">{#N/A,#N/A,TRUE,"Summary";"AnnualRentRoll",#N/A,TRUE,"RentRoll";#N/A,#N/A,TRUE,"ExitStratigy";#N/A,#N/A,TRUE,"OperatingAssumptions"}</definedName>
    <definedName name="wrn.Primary._.Competition." localSheetId="0" hidden="1">{#N/A,#N/A,FALSE,"Primary"}</definedName>
    <definedName name="wrn.Primary._.Competition." localSheetId="5" hidden="1">{#N/A,#N/A,FALSE,"Primary"}</definedName>
    <definedName name="wrn.Primary._.Competition." hidden="1">{#N/A,#N/A,FALSE,"Primary"}</definedName>
    <definedName name="wrn.Principal." localSheetId="0" hidden="1">{#N/A,#N/A,FALSE,"Principal";#N/A,#N/A,FALSE,"Principal2"}</definedName>
    <definedName name="wrn.Principal." localSheetId="5" hidden="1">{#N/A,#N/A,FALSE,"Principal";#N/A,#N/A,FALSE,"Principal2"}</definedName>
    <definedName name="wrn.Principal." hidden="1">{#N/A,#N/A,FALSE,"Principal";#N/A,#N/A,FALSE,"Principal2"}</definedName>
    <definedName name="wrn.Print." localSheetId="0" hidden="1">{"vi1",#N/A,FALSE,"Financial Statements";"vi2",#N/A,FALSE,"Financial Statements";#N/A,#N/A,FALSE,"DCF"}</definedName>
    <definedName name="wrn.Print." localSheetId="5" hidden="1">{"vi1",#N/A,FALSE,"Financial Statements";"vi2",#N/A,FALSE,"Financial Statements";#N/A,#N/A,FALSE,"DCF"}</definedName>
    <definedName name="wrn.Print." hidden="1">{"vi1",#N/A,FALSE,"Financial Statements";"vi2",#N/A,FALSE,"Financial Statements";#N/A,#N/A,FALSE,"DCF"}</definedName>
    <definedName name="wrn.Print._.4." localSheetId="0" hidden="1">{"Outflow 1",#N/A,FALSE,"Outflows-Inflows";"Outflow 2",#N/A,FALSE,"Outflows-Inflows";"Inflow 1",#N/A,FALSE,"Outflows-Inflows";"Inflow 2",#N/A,FALSE,"Outflows-Inflows"}</definedName>
    <definedName name="wrn.Print._.4." localSheetId="5" hidden="1">{"Outflow 1",#N/A,FALSE,"Outflows-Inflows";"Outflow 2",#N/A,FALSE,"Outflows-Inflows";"Inflow 1",#N/A,FALSE,"Outflows-Inflows";"Inflow 2",#N/A,FALSE,"Outflows-Inflows"}</definedName>
    <definedName name="wrn.Print._.4." hidden="1">{"Outflow 1",#N/A,FALSE,"Outflows-Inflows";"Outflow 2",#N/A,FALSE,"Outflows-Inflows";"Inflow 1",#N/A,FALSE,"Outflows-Inflows";"Inflow 2",#N/A,FALSE,"Outflows-Inflows"}</definedName>
    <definedName name="wrn.Print._.6." localSheetId="0" hidden="1">{"print 1.6",#N/A,FALSE,"Sheet1";"print 2.6",#N/A,FALSE,"Sheet1";"print 3.6",#N/A,FALSE,"Sheet1";"print 4.6",#N/A,FALSE,"Sheet1";"print 5.6",#N/A,FALSE,"Sheet1";"print 6.6",#N/A,FALSE,"Sheet1"}</definedName>
    <definedName name="wrn.Print._.6." localSheetId="5" hidden="1">{"print 1.6",#N/A,FALSE,"Sheet1";"print 2.6",#N/A,FALSE,"Sheet1";"print 3.6",#N/A,FALSE,"Sheet1";"print 4.6",#N/A,FALSE,"Sheet1";"print 5.6",#N/A,FALSE,"Sheet1";"print 6.6",#N/A,FALSE,"Sheet1"}</definedName>
    <definedName name="wrn.Print._.6." hidden="1">{"print 1.6",#N/A,FALSE,"Sheet1";"print 2.6",#N/A,FALSE,"Sheet1";"print 3.6",#N/A,FALSE,"Sheet1";"print 4.6",#N/A,FALSE,"Sheet1";"print 5.6",#N/A,FALSE,"Sheet1";"print 6.6",#N/A,FALSE,"Sheet1"}</definedName>
    <definedName name="wrn.Print._.Output." localSheetId="5" hidden="1">{#N/A,#N/A,FALSE,"OUTPUT SHEET "}</definedName>
    <definedName name="wrn.Print._.Output." hidden="1">{#N/A,#N/A,FALSE,"OUTPUT SHEET "}</definedName>
    <definedName name="wrn.PRINT._.REPORT." localSheetId="0" hidden="1">{#N/A,#N/A,FALSE,"summary";#N/A,#N/A,FALSE,"preliminy";#N/A,#N/A,FALSE,"bill 3";#N/A,#N/A,FALSE,"bill 4"}</definedName>
    <definedName name="wrn.PRINT._.REPORT." localSheetId="5" hidden="1">{#N/A,#N/A,FALSE,"summary";#N/A,#N/A,FALSE,"preliminy";#N/A,#N/A,FALSE,"bill 3";#N/A,#N/A,FALSE,"bill 4"}</definedName>
    <definedName name="wrn.PRINT._.REPORT." hidden="1">{#N/A,#N/A,FALSE,"summary";#N/A,#N/A,FALSE,"preliminy";#N/A,#N/A,FALSE,"bill 3";#N/A,#N/A,FALSE,"bill 4"}</definedName>
    <definedName name="wrn.Print.B" localSheetId="0" hidden="1">{"View1",#N/A,FALSE,"Sheet1";"View2",#N/A,FALSE,"Sheet1"}</definedName>
    <definedName name="wrn.Print.B" localSheetId="5" hidden="1">{"View1",#N/A,FALSE,"Sheet1";"View2",#N/A,FALSE,"Sheet1"}</definedName>
    <definedName name="wrn.Print.B" hidden="1">{"View1",#N/A,FALSE,"Sheet1";"View2",#N/A,FALSE,"Sheet1"}</definedName>
    <definedName name="wrn.print2" localSheetId="0" hidden="1">{"View1",#N/A,FALSE,"Sheet1";"View2",#N/A,FALSE,"Sheet1"}</definedName>
    <definedName name="wrn.print2" localSheetId="5" hidden="1">{"View1",#N/A,FALSE,"Sheet1";"View2",#N/A,FALSE,"Sheet1"}</definedName>
    <definedName name="wrn.print2" hidden="1">{"View1",#N/A,FALSE,"Sheet1";"View2",#N/A,FALSE,"Sheet1"}</definedName>
    <definedName name="wrn.PrintallD.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rn.PrintallD.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rn.PrintallD.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rn.PrintallG.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wrn.PrintallG." localSheetId="5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wrn.PrintallG.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wrn.printb2" localSheetId="0" hidden="1">{"View1",#N/A,FALSE,"Sheet1";"View2",#N/A,FALSE,"Sheet1"}</definedName>
    <definedName name="wrn.printb2" localSheetId="5" hidden="1">{"View1",#N/A,FALSE,"Sheet1";"View2",#N/A,FALSE,"Sheet1"}</definedName>
    <definedName name="wrn.printb2" hidden="1">{"View1",#N/A,FALSE,"Sheet1";"View2",#N/A,FALSE,"Sheet1"}</definedName>
    <definedName name="wrn.PrintCurr." localSheetId="5" hidden="1">{#N/A,#N/A,FALSE,"Sheet1";#N/A,#N/A,FALSE,"Sheet2";#N/A,#N/A,FALSE,"Sheet3"}</definedName>
    <definedName name="wrn.PrintCurr." hidden="1">{#N/A,#N/A,FALSE,"Sheet1";#N/A,#N/A,FALSE,"Sheet2";#N/A,#N/A,FALSE,"Sheet3"}</definedName>
    <definedName name="wrn.PrintPrev1." localSheetId="5" hidden="1">{#N/A,#N/A,FALSE,"Sheet4";#N/A,#N/A,FALSE,"Sheet5";#N/A,#N/A,FALSE,"Sheet6"}</definedName>
    <definedName name="wrn.PrintPrev1." hidden="1">{#N/A,#N/A,FALSE,"Sheet4";#N/A,#N/A,FALSE,"Sheet5";#N/A,#N/A,FALSE,"Sheet6"}</definedName>
    <definedName name="wrn.PrintPrev2." localSheetId="5" hidden="1">{#N/A,#N/A,FALSE,"Sheet7";#N/A,#N/A,FALSE,"Sheet8";#N/A,#N/A,FALSE,"Sheet9"}</definedName>
    <definedName name="wrn.PrintPrev2." hidden="1">{#N/A,#N/A,FALSE,"Sheet7";#N/A,#N/A,FALSE,"Sheet8";#N/A,#N/A,FALSE,"Sheet9"}</definedName>
    <definedName name="wrn.Prints._.All." localSheetId="0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wrn.Prints._.All." localSheetId="5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wrn.Prints._.All.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wrn.Prints._All.B" localSheetId="0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wrn.Prints._All.B" localSheetId="5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wrn.Prints._All.B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wrn.Proforma._.Review." localSheetId="0" hidden="1">{#N/A,#N/A,FALSE,"Occ and Rate";#N/A,#N/A,FALSE,"PF Input";#N/A,#N/A,FALSE,"Proforma Five Yr";#N/A,#N/A,FALSE,"Hotcomps"}</definedName>
    <definedName name="wrn.Proforma._.Review." localSheetId="5" hidden="1">{#N/A,#N/A,FALSE,"Occ and Rate";#N/A,#N/A,FALSE,"PF Input";#N/A,#N/A,FALSE,"Proforma Five Yr";#N/A,#N/A,FALSE,"Hotcomps"}</definedName>
    <definedName name="wrn.Proforma._.Review." hidden="1">{#N/A,#N/A,FALSE,"Occ and Rate";#N/A,#N/A,FALSE,"PF Input";#N/A,#N/A,FALSE,"Proforma Five Yr";#N/A,#N/A,FALSE,"Hotcomps"}</definedName>
    <definedName name="wrn.PropertyInformation." localSheetId="0" hidden="1">{#N/A,#N/A,FALSE,"PropertyInfo"}</definedName>
    <definedName name="wrn.PropertyInformation." localSheetId="5" hidden="1">{#N/A,#N/A,FALSE,"PropertyInfo"}</definedName>
    <definedName name="wrn.PropertyInformation." hidden="1">{#N/A,#N/A,FALSE,"PropertyInfo"}</definedName>
    <definedName name="wrn.Redundant._.Equipment._.Option." localSheetId="0" hidden="1">{"pumps",#N/A,FALSE,"Option"}</definedName>
    <definedName name="wrn.Redundant._.Equipment._.Option." localSheetId="5" hidden="1">{"pumps",#N/A,FALSE,"Option"}</definedName>
    <definedName name="wrn.Redundant._.Equipment._.Option." hidden="1">{"pumps",#N/A,FALSE,"Option"}</definedName>
    <definedName name="wrn.Retention._.Statement." localSheetId="0" hidden="1">{"Retention",#N/A,FALSE,"Subcontractor";"Retention",#N/A,FALSE,"Supplier";"Retention",#N/A,FALSE,"Statutory Authorities"}</definedName>
    <definedName name="wrn.Retention._.Statement." localSheetId="5" hidden="1">{"Retention",#N/A,FALSE,"Subcontractor";"Retention",#N/A,FALSE,"Supplier";"Retention",#N/A,FALSE,"Statutory Authorities"}</definedName>
    <definedName name="wrn.Retention._.Statement." hidden="1">{"Retention",#N/A,FALSE,"Subcontractor";"Retention",#N/A,FALSE,"Supplier";"Retention",#N/A,FALSE,"Statutory Authorities"}</definedName>
    <definedName name="wrn.Secondary._.Competition." localSheetId="0" hidden="1">{#N/A,#N/A,FALSE,"Secondary"}</definedName>
    <definedName name="wrn.Secondary._.Competition." localSheetId="5" hidden="1">{#N/A,#N/A,FALSE,"Secondary"}</definedName>
    <definedName name="wrn.Secondary._.Competition." hidden="1">{#N/A,#N/A,FALSE,"Secondary"}</definedName>
    <definedName name="wrn.Selected._.Sheets." localSheetId="0" hidden="1">{#N/A,#N/A,FALSE,"Input";#N/A,#N/A,FALSE,"Comps";#N/A,#N/A,FALSE,"Check";#N/A,#N/A,FALSE,"Sheet1";#N/A,#N/A,FALSE,"Flowthrough &amp; Analysis Final";#N/A,#N/A,FALSE,"FY Operating";#N/A,#N/A,FALSE,"Flowthrough &amp; Analysis FY";#N/A,#N/A,FALSE,"Flowthrough &amp; Analysis Hpref1";#N/A,#N/A,FALSE,"Flowthrough &amp; Analysis Total";#N/A,#N/A,FALSE,"Flowthrough &amp; Analysis 2";#N/A,#N/A,FALSE,"Debt"}</definedName>
    <definedName name="wrn.Selected._.Sheets." localSheetId="5" hidden="1">{#N/A,#N/A,FALSE,"Input";#N/A,#N/A,FALSE,"Comps";#N/A,#N/A,FALSE,"Check";#N/A,#N/A,FALSE,"Sheet1";#N/A,#N/A,FALSE,"Flowthrough &amp; Analysis Final";#N/A,#N/A,FALSE,"FY Operating";#N/A,#N/A,FALSE,"Flowthrough &amp; Analysis FY";#N/A,#N/A,FALSE,"Flowthrough &amp; Analysis Hpref1";#N/A,#N/A,FALSE,"Flowthrough &amp; Analysis Total";#N/A,#N/A,FALSE,"Flowthrough &amp; Analysis 2";#N/A,#N/A,FALSE,"Debt"}</definedName>
    <definedName name="wrn.Selected._.Sheets." hidden="1">{#N/A,#N/A,FALSE,"Input";#N/A,#N/A,FALSE,"Comps";#N/A,#N/A,FALSE,"Check";#N/A,#N/A,FALSE,"Sheet1";#N/A,#N/A,FALSE,"Flowthrough &amp; Analysis Final";#N/A,#N/A,FALSE,"FY Operating";#N/A,#N/A,FALSE,"Flowthrough &amp; Analysis FY";#N/A,#N/A,FALSE,"Flowthrough &amp; Analysis Hpref1";#N/A,#N/A,FALSE,"Flowthrough &amp; Analysis Total";#N/A,#N/A,FALSE,"Flowthrough &amp; Analysis 2";#N/A,#N/A,FALSE,"Debt"}</definedName>
    <definedName name="wrn.Seth." localSheetId="0" hidden="1">{#N/A,#N/A,FALSE,"Assumps";#N/A,#N/A,FALSE,"Summary";#N/A,#N/A,FALSE,"Owned";#N/A,#N/A,FALSE,"Waikiki";#N/A,#N/A,FALSE,"Reef";#N/A,#N/A,FALSE,"Kuhio";#N/A,#N/A,FALSE,"East";#N/A,#N/A,FALSE,"West";#N/A,#N/A,FALSE,"Reef_Towers";#N/A,#N/A,FALSE,"Waikiki_Tower";#N/A,#N/A,FALSE,"Edgewater";#N/A,#N/A,FALSE,"Village";#N/A,#N/A,FALSE,"Coral_Seas";#N/A,#N/A,FALSE,"Reef_Lanais";#N/A,#N/A,FALSE,"Royal";#N/A,#N/A,FALSE,"Islander_Waikiki";#N/A,#N/A,FALSE,"Surf";#N/A,#N/A,FALSE,"Ala_Wai";"Manage1",#N/A,FALSE,"Manage";#N/A,#N/A,FALSE,"Manback";"Invest1",#N/A,FALSE,"Invest";"Commercial1",#N/A,FALSE,"Commercial";"Dev1",#N/A,FALSE,"Dev"}</definedName>
    <definedName name="wrn.Seth." localSheetId="5" hidden="1">{#N/A,#N/A,FALSE,"Assumps";#N/A,#N/A,FALSE,"Summary";#N/A,#N/A,FALSE,"Owned";#N/A,#N/A,FALSE,"Waikiki";#N/A,#N/A,FALSE,"Reef";#N/A,#N/A,FALSE,"Kuhio";#N/A,#N/A,FALSE,"East";#N/A,#N/A,FALSE,"West";#N/A,#N/A,FALSE,"Reef_Towers";#N/A,#N/A,FALSE,"Waikiki_Tower";#N/A,#N/A,FALSE,"Edgewater";#N/A,#N/A,FALSE,"Village";#N/A,#N/A,FALSE,"Coral_Seas";#N/A,#N/A,FALSE,"Reef_Lanais";#N/A,#N/A,FALSE,"Royal";#N/A,#N/A,FALSE,"Islander_Waikiki";#N/A,#N/A,FALSE,"Surf";#N/A,#N/A,FALSE,"Ala_Wai";"Manage1",#N/A,FALSE,"Manage";#N/A,#N/A,FALSE,"Manback";"Invest1",#N/A,FALSE,"Invest";"Commercial1",#N/A,FALSE,"Commercial";"Dev1",#N/A,FALSE,"Dev"}</definedName>
    <definedName name="wrn.Seth." hidden="1">{#N/A,#N/A,FALSE,"Assumps";#N/A,#N/A,FALSE,"Summary";#N/A,#N/A,FALSE,"Owned";#N/A,#N/A,FALSE,"Waikiki";#N/A,#N/A,FALSE,"Reef";#N/A,#N/A,FALSE,"Kuhio";#N/A,#N/A,FALSE,"East";#N/A,#N/A,FALSE,"West";#N/A,#N/A,FALSE,"Reef_Towers";#N/A,#N/A,FALSE,"Waikiki_Tower";#N/A,#N/A,FALSE,"Edgewater";#N/A,#N/A,FALSE,"Village";#N/A,#N/A,FALSE,"Coral_Seas";#N/A,#N/A,FALSE,"Reef_Lanais";#N/A,#N/A,FALSE,"Royal";#N/A,#N/A,FALSE,"Islander_Waikiki";#N/A,#N/A,FALSE,"Surf";#N/A,#N/A,FALSE,"Ala_Wai";"Manage1",#N/A,FALSE,"Manage";#N/A,#N/A,FALSE,"Manback";"Invest1",#N/A,FALSE,"Invest";"Commercial1",#N/A,FALSE,"Commercial";"Dev1",#N/A,FALSE,"Dev"}</definedName>
    <definedName name="wrn.SethII." localSheetId="0" hidden="1">{#N/A,#N/A,FALSE,"Assumps";#N/A,#N/A,FALSE,"Owned";#N/A,#N/A,FALSE,"Manage";#N/A,#N/A,FALSE,"Manback";#N/A,#N/A,FALSE,"Invest";#N/A,#N/A,FALSE,"Commercial"}</definedName>
    <definedName name="wrn.SethII." localSheetId="5" hidden="1">{#N/A,#N/A,FALSE,"Assumps";#N/A,#N/A,FALSE,"Owned";#N/A,#N/A,FALSE,"Manage";#N/A,#N/A,FALSE,"Manback";#N/A,#N/A,FALSE,"Invest";#N/A,#N/A,FALSE,"Commercial"}</definedName>
    <definedName name="wrn.SethII." hidden="1">{#N/A,#N/A,FALSE,"Assumps";#N/A,#N/A,FALSE,"Owned";#N/A,#N/A,FALSE,"Manage";#N/A,#N/A,FALSE,"Manback";#N/A,#N/A,FALSE,"Invest";#N/A,#N/A,FALSE,"Commercial"}</definedName>
    <definedName name="wrn.Short._.Print." localSheetId="0" hidden="1">{#N/A,#N/A,FALSE,"Cover";#N/A,#N/A,FALSE,"Stack";#N/A,#N/A,FALSE,"Cost S";#N/A,#N/A,FALSE," CF";#N/A,#N/A,FALSE,"Investor"}</definedName>
    <definedName name="wrn.Short._.Print." localSheetId="5" hidden="1">{#N/A,#N/A,FALSE,"Cover";#N/A,#N/A,FALSE,"Stack";#N/A,#N/A,FALSE,"Cost S";#N/A,#N/A,FALSE," CF";#N/A,#N/A,FALSE,"Investor"}</definedName>
    <definedName name="wrn.Short._.Print." hidden="1">{#N/A,#N/A,FALSE,"Cover";#N/A,#N/A,FALSE,"Stack";#N/A,#N/A,FALSE,"Cost S";#N/A,#N/A,FALSE," CF";#N/A,#N/A,FALSE,"Investor"}</definedName>
    <definedName name="wrn.Site._.expenses." localSheetId="0" hidden="1">{#N/A,#N/A,FALSE,"Expenses";#N/A,#N/A,FALSE,"Expenses"}</definedName>
    <definedName name="wrn.Site._.expenses." localSheetId="5" hidden="1">{#N/A,#N/A,FALSE,"Expenses";#N/A,#N/A,FALSE,"Expenses"}</definedName>
    <definedName name="wrn.Site._.expenses." hidden="1">{#N/A,#N/A,FALSE,"Expenses";#N/A,#N/A,FALSE,"Expenses"}</definedName>
    <definedName name="wrn.Stat._.Auths." localSheetId="0" hidden="1">{"Retention",#N/A,FALSE,"Statutory Authorities";"Contract Sums",#N/A,FALSE,"Statutory Authorities";"Accounts",#N/A,FALSE,"Statutory Authorities"}</definedName>
    <definedName name="wrn.Stat._.Auths." localSheetId="5" hidden="1">{"Retention",#N/A,FALSE,"Statutory Authorities";"Contract Sums",#N/A,FALSE,"Statutory Authorities";"Accounts",#N/A,FALSE,"Statutory Authorities"}</definedName>
    <definedName name="wrn.Stat._.Auths." hidden="1">{"Retention",#N/A,FALSE,"Statutory Authorities";"Contract Sums",#N/A,FALSE,"Statutory Authorities";"Accounts",#N/A,FALSE,"Statutory Authorities"}</definedName>
    <definedName name="wrn.STG._.BLDG._.ENCLOSURE." localSheetId="0" hidden="1">{"turbine",#N/A,FALSE,"Option"}</definedName>
    <definedName name="wrn.STG._.BLDG._.ENCLOSURE." localSheetId="5" hidden="1">{"turbine",#N/A,FALSE,"Option"}</definedName>
    <definedName name="wrn.STG._.BLDG._.ENCLOSURE." hidden="1">{"turbine",#N/A,FALSE,"Option"}</definedName>
    <definedName name="wrn.struckgi." localSheetId="0" hidden="1">{#N/A,#N/A,TRUE,"arnitower";#N/A,#N/A,TRUE,"arnigarage "}</definedName>
    <definedName name="wrn.struckgi." localSheetId="5" hidden="1">{#N/A,#N/A,TRUE,"arnitower";#N/A,#N/A,TRUE,"arnigarage "}</definedName>
    <definedName name="wrn.struckgi." hidden="1">{#N/A,#N/A,TRUE,"arnitower";#N/A,#N/A,TRUE,"arnigarage "}</definedName>
    <definedName name="wrn.Subbies." localSheetId="0" hidden="1">{"Retention",#N/A,FALSE,"Subcontractor";"Contract Sums",#N/A,FALSE,"Subcontractor";"Accounts",#N/A,FALSE,"Subcontractor"}</definedName>
    <definedName name="wrn.Subbies." localSheetId="5" hidden="1">{"Retention",#N/A,FALSE,"Subcontractor";"Contract Sums",#N/A,FALSE,"Subcontractor";"Accounts",#N/A,FALSE,"Subcontractor"}</definedName>
    <definedName name="wrn.Subbies." hidden="1">{"Retention",#N/A,FALSE,"Subcontractor";"Contract Sums",#N/A,FALSE,"Subcontractor";"Accounts",#N/A,FALSE,"Subcontractor"}</definedName>
    <definedName name="wrn.Summary." localSheetId="0" hidden="1">{#N/A,#N/A,FALSE,"Summary"}</definedName>
    <definedName name="wrn.Summary." localSheetId="5" hidden="1">{#N/A,#N/A,FALSE,"Summary"}</definedName>
    <definedName name="wrn.Summary." hidden="1">{#N/A,#N/A,FALSE,"Summary"}</definedName>
    <definedName name="wrn.Suppliers." localSheetId="0" hidden="1">{"Retention",#N/A,FALSE,"Supplier";"Contract Sums",#N/A,FALSE,"Supplier";"Accounts",#N/A,FALSE,"Supplier"}</definedName>
    <definedName name="wrn.Suppliers." localSheetId="5" hidden="1">{"Retention",#N/A,FALSE,"Supplier";"Contract Sums",#N/A,FALSE,"Supplier";"Accounts",#N/A,FALSE,"Supplier"}</definedName>
    <definedName name="wrn.Suppliers." hidden="1">{"Retention",#N/A,FALSE,"Supplier";"Contract Sums",#N/A,FALSE,"Supplier";"Accounts",#N/A,FALSE,"Supplier"}</definedName>
    <definedName name="wrn.Supply._.Additions." localSheetId="0" hidden="1">{#N/A,#N/A,FALSE,"Supply Addn"}</definedName>
    <definedName name="wrn.Supply._.Additions." localSheetId="5" hidden="1">{#N/A,#N/A,FALSE,"Supply Addn"}</definedName>
    <definedName name="wrn.Supply._.Additions." hidden="1">{#N/A,#N/A,FALSE,"Supply Addn"}</definedName>
    <definedName name="wrn.TEST." localSheetId="0" hidden="1">{#N/A,#N/A,FALSE,"估價單  (3)"}</definedName>
    <definedName name="wrn.TEST." localSheetId="5" hidden="1">{#N/A,#N/A,FALSE,"估價單  (3)"}</definedName>
    <definedName name="wrn.TEST." hidden="1">{#N/A,#N/A,FALSE,"估價單  (3)"}</definedName>
    <definedName name="wrn.Totar." localSheetId="0" hidden="1">{"Totax",#N/A,FALSE,"Sheet1";#N/A,#N/A,FALSE,"Law Output"}</definedName>
    <definedName name="wrn.Totar." localSheetId="5" hidden="1">{"Totax",#N/A,FALSE,"Sheet1";#N/A,#N/A,FALSE,"Law Output"}</definedName>
    <definedName name="wrn.Totar." hidden="1">{"Totax",#N/A,FALSE,"Sheet1";#N/A,#N/A,FALSE,"Law Output"}</definedName>
    <definedName name="wrn.Tycon._.Model." localSheetId="0" hidden="1">{"rtn",#N/A,FALSE,"RTN";"tables",#N/A,FALSE,"RTN";"cf",#N/A,FALSE,"CF";"stats",#N/A,FALSE,"Stats";"prop",#N/A,FALSE,"Prop"}</definedName>
    <definedName name="wrn.Tycon._.Model." localSheetId="5" hidden="1">{"rtn",#N/A,FALSE,"RTN";"tables",#N/A,FALSE,"RTN";"cf",#N/A,FALSE,"CF";"stats",#N/A,FALSE,"Stats";"prop",#N/A,FALSE,"Prop"}</definedName>
    <definedName name="wrn.Tycon._.Model." hidden="1">{"rtn",#N/A,FALSE,"RTN";"tables",#N/A,FALSE,"RTN";"cf",#N/A,FALSE,"CF";"stats",#N/A,FALSE,"Stats";"prop",#N/A,FALSE,"Prop"}</definedName>
    <definedName name="wrn.valn." localSheetId="0" hidden="1">{#N/A,#N/A,TRUE,"valbd";#N/A,#N/A,TRUE,"Summy"}</definedName>
    <definedName name="wrn.valn." localSheetId="5" hidden="1">{#N/A,#N/A,TRUE,"valbd";#N/A,#N/A,TRUE,"Summy"}</definedName>
    <definedName name="wrn.valn." hidden="1">{#N/A,#N/A,TRUE,"valbd";#N/A,#N/A,TRUE,"Summy"}</definedName>
    <definedName name="wrn.VALUATION." localSheetId="0" hidden="1">{#N/A,#N/A,FALSE,"Valuation Assumptions";#N/A,#N/A,FALSE,"Summary";#N/A,#N/A,FALSE,"DCF";#N/A,#N/A,FALSE,"Valuation";#N/A,#N/A,FALSE,"WACC";#N/A,#N/A,FALSE,"UBVH";#N/A,#N/A,FALSE,"Free Cash Flow"}</definedName>
    <definedName name="wrn.VALUATION." localSheetId="5" hidden="1">{#N/A,#N/A,FALSE,"Valuation Assumptions";#N/A,#N/A,FALSE,"Summary";#N/A,#N/A,FALSE,"DCF";#N/A,#N/A,FALSE,"Valuation";#N/A,#N/A,FALSE,"WACC";#N/A,#N/A,FALSE,"UBVH";#N/A,#N/A,FALSE,"Free Cash Flow"}</definedName>
    <definedName name="wrn.VALUATION." hidden="1">{#N/A,#N/A,FALSE,"Valuation Assumptions";#N/A,#N/A,FALSE,"Summary";#N/A,#N/A,FALSE,"DCF";#N/A,#N/A,FALSE,"Valuation";#N/A,#N/A,FALSE,"WACC";#N/A,#N/A,FALSE,"UBVH";#N/A,#N/A,FALSE,"Free Cash Flow"}</definedName>
    <definedName name="wrn.VALUATION._.REPORT." localSheetId="0" hidden="1">{"Financial Report",#N/A,FALSE,"COVER (FINREP)";"Financial Report",#N/A,FALSE,"CONTENTS (FINREP)";"Financial Report",#N/A,FALSE,"FINANCIAL STATEMENT";"Financial Report",#N/A,FALSE,"ARCHITECTS INSTRUCTIONS";"Financial Report",#N/A,FALSE,"PROVISIONAL SUMS";"Financial Report",#N/A,FALSE,"ANTICIPATED INSTRUCTIONS";"Financial Report",#N/A,FALSE,"DAYWORKS";"Financial Report",#N/A,FALSE,"LOSS &amp; EXPENSE";"Standard",#N/A,FALSE,"APPENDIX A";"Valuation",#N/A,FALSE,"VALUATION";"Standard",#N/A,FALSE,"RETENTION STATEMENT";"Progress Chart",#N/A,FALSE,"PROGRESS GRAPH"}</definedName>
    <definedName name="wrn.VALUATION._.REPORT." localSheetId="5" hidden="1">{"Financial Report",#N/A,FALSE,"COVER (FINREP)";"Financial Report",#N/A,FALSE,"CONTENTS (FINREP)";"Financial Report",#N/A,FALSE,"FINANCIAL STATEMENT";"Financial Report",#N/A,FALSE,"ARCHITECTS INSTRUCTIONS";"Financial Report",#N/A,FALSE,"PROVISIONAL SUMS";"Financial Report",#N/A,FALSE,"ANTICIPATED INSTRUCTIONS";"Financial Report",#N/A,FALSE,"DAYWORKS";"Financial Report",#N/A,FALSE,"LOSS &amp; EXPENSE";"Standard",#N/A,FALSE,"APPENDIX A";"Valuation",#N/A,FALSE,"VALUATION";"Standard",#N/A,FALSE,"RETENTION STATEMENT";"Progress Chart",#N/A,FALSE,"PROGRESS GRAPH"}</definedName>
    <definedName name="wrn.VALUATION._.REPORT." hidden="1">{"Financial Report",#N/A,FALSE,"COVER (FINREP)";"Financial Report",#N/A,FALSE,"CONTENTS (FINREP)";"Financial Report",#N/A,FALSE,"FINANCIAL STATEMENT";"Financial Report",#N/A,FALSE,"ARCHITECTS INSTRUCTIONS";"Financial Report",#N/A,FALSE,"PROVISIONAL SUMS";"Financial Report",#N/A,FALSE,"ANTICIPATED INSTRUCTIONS";"Financial Report",#N/A,FALSE,"DAYWORKS";"Financial Report",#N/A,FALSE,"LOSS &amp; EXPENSE";"Standard",#N/A,FALSE,"APPENDIX A";"Valuation",#N/A,FALSE,"VALUATION";"Standard",#N/A,FALSE,"RETENTION STATEMENT";"Progress Chart",#N/A,FALSE,"PROGRESS GRAPH"}</definedName>
    <definedName name="wrn.Warrington._.Widnes._.QS._.Costs." localSheetId="0" hidden="1">{#N/A,#N/A,TRUE,"Cover";#N/A,#N/A,TRUE,"Conts";#N/A,#N/A,TRUE,"VOS";#N/A,#N/A,TRUE,"Warrington";#N/A,#N/A,TRUE,"Widnes"}</definedName>
    <definedName name="wrn.Warrington._.Widnes._.QS._.Costs." localSheetId="5" hidden="1">{#N/A,#N/A,TRUE,"Cover";#N/A,#N/A,TRUE,"Conts";#N/A,#N/A,TRUE,"VOS";#N/A,#N/A,TRUE,"Warrington";#N/A,#N/A,TRUE,"Widnes"}</definedName>
    <definedName name="wrn.Warrington._.Widnes._.QS._.Costs." hidden="1">{#N/A,#N/A,TRUE,"Cover";#N/A,#N/A,TRUE,"Conts";#N/A,#N/A,TRUE,"VOS";#N/A,#N/A,TRUE,"Warrington";#N/A,#N/A,TRUE,"Widnes"}</definedName>
    <definedName name="wrn.WHOUSE._.CT." localSheetId="0" hidden="1">{"WESTINGHOUSE",#N/A,FALSE,"Option"}</definedName>
    <definedName name="wrn.WHOUSE._.CT." localSheetId="5" hidden="1">{"WESTINGHOUSE",#N/A,FALSE,"Option"}</definedName>
    <definedName name="wrn.WHOUSE._.CT." hidden="1">{"WESTINGHOUSE",#N/A,FALSE,"Option"}</definedName>
    <definedName name="wrn.WorkBook._.Print." localSheetId="5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wrn.WorkBook._.Print.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wrn.골재소요량." localSheetId="0" hidden="1">{#N/A,#N/A,FALSE,"골재소요량";#N/A,#N/A,FALSE,"골재소요량"}</definedName>
    <definedName name="wrn.골재소요량." localSheetId="5" hidden="1">{#N/A,#N/A,FALSE,"골재소요량";#N/A,#N/A,FALSE,"골재소요량"}</definedName>
    <definedName name="wrn.골재소요량." hidden="1">{#N/A,#N/A,FALSE,"골재소요량";#N/A,#N/A,FALSE,"골재소요량"}</definedName>
    <definedName name="wrn.광명._.장미." localSheetId="0" hidden="1">{#N/A,#N/A,FALSE,"기초사업정보(1)";#N/A,#N/A,FALSE,"기초사업정보(2)";#N/A,#N/A,FALSE,"기초사업정보(3)";#N/A,#N/A,FALSE,"QG1 분양률 리스크 평가";#N/A,#N/A,FALSE,"QG1 주요 추가 리스크 평가";#N/A,#N/A,FALSE,"QG1 전략과 종합"}</definedName>
    <definedName name="wrn.광명._.장미." localSheetId="5" hidden="1">{#N/A,#N/A,FALSE,"기초사업정보(1)";#N/A,#N/A,FALSE,"기초사업정보(2)";#N/A,#N/A,FALSE,"기초사업정보(3)";#N/A,#N/A,FALSE,"QG1 분양률 리스크 평가";#N/A,#N/A,FALSE,"QG1 주요 추가 리스크 평가";#N/A,#N/A,FALSE,"QG1 전략과 종합"}</definedName>
    <definedName name="wrn.광명._.장미." hidden="1">{#N/A,#N/A,FALSE,"기초사업정보(1)";#N/A,#N/A,FALSE,"기초사업정보(2)";#N/A,#N/A,FALSE,"기초사업정보(3)";#N/A,#N/A,FALSE,"QG1 분양률 리스크 평가";#N/A,#N/A,FALSE,"QG1 주요 추가 리스크 평가";#N/A,#N/A,FALSE,"QG1 전략과 종합"}</definedName>
    <definedName name="wrn.교육청." localSheetId="0" hidden="1">{#N/A,#N/A,FALSE,"전력간선"}</definedName>
    <definedName name="wrn.교육청." localSheetId="5" hidden="1">{#N/A,#N/A,FALSE,"전력간선"}</definedName>
    <definedName name="wrn.교육청." hidden="1">{#N/A,#N/A,FALSE,"전력간선"}</definedName>
    <definedName name="wrn.구조2." localSheetId="0" hidden="1">{#N/A,#N/A,FALSE,"구조2"}</definedName>
    <definedName name="wrn.구조2." localSheetId="5" hidden="1">{#N/A,#N/A,FALSE,"구조2"}</definedName>
    <definedName name="wrn.구조2." hidden="1">{#N/A,#N/A,FALSE,"구조2"}</definedName>
    <definedName name="wrn.단가표지." localSheetId="0" hidden="1">{#N/A,#N/A,FALSE,"단가표지"}</definedName>
    <definedName name="wrn.단가표지." localSheetId="5" hidden="1">{#N/A,#N/A,FALSE,"단가표지"}</definedName>
    <definedName name="wrn.단가표지." hidden="1">{#N/A,#N/A,FALSE,"단가표지"}</definedName>
    <definedName name="wrn.리스크시트." localSheetId="0" hidden="1">{#N/A,#N/A,FALSE,"QG1 분양률 리스크 평가";#N/A,#N/A,FALSE,"QG1 주요 추가 리스크 평가";#N/A,#N/A,FALSE,"분양률";#N/A,#N/A,FALSE,"Back-up";#N/A,#N/A,FALSE,"QG1 전략과 종합"}</definedName>
    <definedName name="wrn.리스크시트." localSheetId="5" hidden="1">{#N/A,#N/A,FALSE,"QG1 분양률 리스크 평가";#N/A,#N/A,FALSE,"QG1 주요 추가 리스크 평가";#N/A,#N/A,FALSE,"분양률";#N/A,#N/A,FALSE,"Back-up";#N/A,#N/A,FALSE,"QG1 전략과 종합"}</definedName>
    <definedName name="wrn.리스크시트." hidden="1">{#N/A,#N/A,FALSE,"QG1 분양률 리스크 평가";#N/A,#N/A,FALSE,"QG1 주요 추가 리스크 평가";#N/A,#N/A,FALSE,"분양률";#N/A,#N/A,FALSE,"Back-up";#N/A,#N/A,FALSE,"QG1 전략과 종합"}</definedName>
    <definedName name="wrn.배수1." localSheetId="0" hidden="1">{#N/A,#N/A,FALSE,"배수1"}</definedName>
    <definedName name="wrn.배수1." localSheetId="5" hidden="1">{#N/A,#N/A,FALSE,"배수1"}</definedName>
    <definedName name="wrn.배수1." hidden="1">{#N/A,#N/A,FALSE,"배수1"}</definedName>
    <definedName name="wrn.배수2." localSheetId="0" hidden="1">{#N/A,#N/A,FALSE,"배수2"}</definedName>
    <definedName name="wrn.배수2." localSheetId="5" hidden="1">{#N/A,#N/A,FALSE,"배수2"}</definedName>
    <definedName name="wrn.배수2." hidden="1">{#N/A,#N/A,FALSE,"배수2"}</definedName>
    <definedName name="wrn.부대1." localSheetId="0" hidden="1">{#N/A,#N/A,FALSE,"부대1"}</definedName>
    <definedName name="wrn.부대1." localSheetId="5" hidden="1">{#N/A,#N/A,FALSE,"부대1"}</definedName>
    <definedName name="wrn.부대1." hidden="1">{#N/A,#N/A,FALSE,"부대1"}</definedName>
    <definedName name="wrn.부대2." localSheetId="0" hidden="1">{#N/A,#N/A,FALSE,"부대2"}</definedName>
    <definedName name="wrn.부대2." localSheetId="5" hidden="1">{#N/A,#N/A,FALSE,"부대2"}</definedName>
    <definedName name="wrn.부대2." hidden="1">{#N/A,#N/A,FALSE,"부대2"}</definedName>
    <definedName name="wrn.부산주경기장.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wrn.부산주경기장.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wrn.부산주경기장.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wrn.속도." localSheetId="0" hidden="1">{#N/A,#N/A,FALSE,"속도"}</definedName>
    <definedName name="wrn.속도." localSheetId="5" hidden="1">{#N/A,#N/A,FALSE,"속도"}</definedName>
    <definedName name="wrn.속도." hidden="1">{#N/A,#N/A,FALSE,"속도"}</definedName>
    <definedName name="wrn.실행품의." localSheetId="0" hidden="1">{#N/A,#N/A,FALSE,"갑지";#N/A,#N/A,FALSE,"개요";#N/A,#N/A,FALSE,"비목별";#N/A,#N/A,FALSE,"건물별";#N/A,#N/A,FALSE,"기구표";#N/A,#N/A,FALSE,"직원투입"}</definedName>
    <definedName name="wrn.실행품의." localSheetId="5" hidden="1">{#N/A,#N/A,FALSE,"갑지";#N/A,#N/A,FALSE,"개요";#N/A,#N/A,FALSE,"비목별";#N/A,#N/A,FALSE,"건물별";#N/A,#N/A,FALSE,"기구표";#N/A,#N/A,FALSE,"직원투입"}</definedName>
    <definedName name="wrn.실행품의." hidden="1">{#N/A,#N/A,FALSE,"갑지";#N/A,#N/A,FALSE,"개요";#N/A,#N/A,FALSE,"비목별";#N/A,#N/A,FALSE,"건물별";#N/A,#N/A,FALSE,"기구표";#N/A,#N/A,FALSE,"직원투입"}</definedName>
    <definedName name="wrn.역삼동._.기획." localSheetId="0" hidden="1">{#N/A,#N/A,TRUE,"표지";#N/A,#N/A,TRUE,"목차";#N/A,#N/A,TRUE,"소목차1";#N/A,#N/A,TRUE,"일정표";#N/A,#N/A,TRUE,"소목차2";#N/A,#N/A,TRUE,"사업개요 ";#N/A,#N/A,TRUE,"지역환경";#N/A,#N/A,TRUE,"동시분양분석";#N/A,#N/A,TRUE,"동시분양분석 (2)";#N/A,#N/A,TRUE,"사업여건 분석";#N/A,#N/A,TRUE,"소목차3";#N/A,#N/A,TRUE,"5가";#N/A,#N/A,TRUE,"첨3";#N/A,#N/A,TRUE,"입면도";#N/A,#N/A,TRUE,"소목차4";#N/A,#N/A,TRUE,"기본전제";#N/A,#N/A,TRUE,"target";#N/A,#N/A,TRUE,"단계별분양전략";#N/A,#N/A,TRUE,"영업전략1";#N/A,#N/A,TRUE,"영업전략2";#N/A,#N/A,TRUE,"mh기본원칙";#N/A,#N/A,TRUE,"인력운영";#N/A,#N/A,TRUE,"소목차5";#N/A,#N/A,TRUE,"총괄예산";#N/A,#N/A,TRUE,"예산1";#N/A,#N/A,TRUE,"예산2";#N/A,#N/A,TRUE,"예산3";#N/A,#N/A,TRUE,"예산4";#N/A,#N/A,TRUE,"홍보예산"}</definedName>
    <definedName name="wrn.역삼동._.기획." localSheetId="5" hidden="1">{#N/A,#N/A,TRUE,"표지";#N/A,#N/A,TRUE,"목차";#N/A,#N/A,TRUE,"소목차1";#N/A,#N/A,TRUE,"일정표";#N/A,#N/A,TRUE,"소목차2";#N/A,#N/A,TRUE,"사업개요 ";#N/A,#N/A,TRUE,"지역환경";#N/A,#N/A,TRUE,"동시분양분석";#N/A,#N/A,TRUE,"동시분양분석 (2)";#N/A,#N/A,TRUE,"사업여건 분석";#N/A,#N/A,TRUE,"소목차3";#N/A,#N/A,TRUE,"5가";#N/A,#N/A,TRUE,"첨3";#N/A,#N/A,TRUE,"입면도";#N/A,#N/A,TRUE,"소목차4";#N/A,#N/A,TRUE,"기본전제";#N/A,#N/A,TRUE,"target";#N/A,#N/A,TRUE,"단계별분양전략";#N/A,#N/A,TRUE,"영업전략1";#N/A,#N/A,TRUE,"영업전략2";#N/A,#N/A,TRUE,"mh기본원칙";#N/A,#N/A,TRUE,"인력운영";#N/A,#N/A,TRUE,"소목차5";#N/A,#N/A,TRUE,"총괄예산";#N/A,#N/A,TRUE,"예산1";#N/A,#N/A,TRUE,"예산2";#N/A,#N/A,TRUE,"예산3";#N/A,#N/A,TRUE,"예산4";#N/A,#N/A,TRUE,"홍보예산"}</definedName>
    <definedName name="wrn.역삼동._.기획." hidden="1">{#N/A,#N/A,TRUE,"표지";#N/A,#N/A,TRUE,"목차";#N/A,#N/A,TRUE,"소목차1";#N/A,#N/A,TRUE,"일정표";#N/A,#N/A,TRUE,"소목차2";#N/A,#N/A,TRUE,"사업개요 ";#N/A,#N/A,TRUE,"지역환경";#N/A,#N/A,TRUE,"동시분양분석";#N/A,#N/A,TRUE,"동시분양분석 (2)";#N/A,#N/A,TRUE,"사업여건 분석";#N/A,#N/A,TRUE,"소목차3";#N/A,#N/A,TRUE,"5가";#N/A,#N/A,TRUE,"첨3";#N/A,#N/A,TRUE,"입면도";#N/A,#N/A,TRUE,"소목차4";#N/A,#N/A,TRUE,"기본전제";#N/A,#N/A,TRUE,"target";#N/A,#N/A,TRUE,"단계별분양전략";#N/A,#N/A,TRUE,"영업전략1";#N/A,#N/A,TRUE,"영업전략2";#N/A,#N/A,TRUE,"mh기본원칙";#N/A,#N/A,TRUE,"인력운영";#N/A,#N/A,TRUE,"소목차5";#N/A,#N/A,TRUE,"총괄예산";#N/A,#N/A,TRUE,"예산1";#N/A,#N/A,TRUE,"예산2";#N/A,#N/A,TRUE,"예산3";#N/A,#N/A,TRUE,"예산4";#N/A,#N/A,TRUE,"홍보예산"}</definedName>
    <definedName name="wrn.역삼동._.분양교육." localSheetId="0" hidden="1">{#N/A,#N/A,TRUE,"표지";#N/A,#N/A,TRUE,"사업개요";#N/A,#N/A,TRUE,"청약일정";#N/A,#N/A,TRUE,"모델,현장위치";#N/A,#N/A,TRUE,"4차 참여업체1";#N/A,#N/A,TRUE,"단지조감도,배치도";#N/A,#N/A,TRUE,"단지특장점";#N/A,#N/A,TRUE,"24평형";#N/A,#N/A,TRUE,"마감재";#N/A,#N/A,TRUE,"사업현황";#N/A,#N/A,TRUE,"생활환경";#N/A,#N/A,TRUE,"교통환경";#N/A,#N/A,TRUE,"교육환경";#N/A,#N/A,TRUE,"입면도";#N/A,#N/A,TRUE,"시세 비교";#N/A,#N/A,TRUE,"주택구분1";#N/A,#N/A,TRUE,"주택구분2";#N/A,#N/A,TRUE,"청약 및 분양정보(기타1) (2)";#N/A,#N/A,TRUE,"청약 및 분양정보(기타1)";#N/A,#N/A,TRUE,"기타2";#N/A,#N/A,TRUE,"기타3";#N/A,#N/A,TRUE,"청약제도변경";#N/A,#N/A,TRUE,"부동산정책"}</definedName>
    <definedName name="wrn.역삼동._.분양교육." localSheetId="5" hidden="1">{#N/A,#N/A,TRUE,"표지";#N/A,#N/A,TRUE,"사업개요";#N/A,#N/A,TRUE,"청약일정";#N/A,#N/A,TRUE,"모델,현장위치";#N/A,#N/A,TRUE,"4차 참여업체1";#N/A,#N/A,TRUE,"단지조감도,배치도";#N/A,#N/A,TRUE,"단지특장점";#N/A,#N/A,TRUE,"24평형";#N/A,#N/A,TRUE,"마감재";#N/A,#N/A,TRUE,"사업현황";#N/A,#N/A,TRUE,"생활환경";#N/A,#N/A,TRUE,"교통환경";#N/A,#N/A,TRUE,"교육환경";#N/A,#N/A,TRUE,"입면도";#N/A,#N/A,TRUE,"시세 비교";#N/A,#N/A,TRUE,"주택구분1";#N/A,#N/A,TRUE,"주택구분2";#N/A,#N/A,TRUE,"청약 및 분양정보(기타1) (2)";#N/A,#N/A,TRUE,"청약 및 분양정보(기타1)";#N/A,#N/A,TRUE,"기타2";#N/A,#N/A,TRUE,"기타3";#N/A,#N/A,TRUE,"청약제도변경";#N/A,#N/A,TRUE,"부동산정책"}</definedName>
    <definedName name="wrn.역삼동._.분양교육." hidden="1">{#N/A,#N/A,TRUE,"표지";#N/A,#N/A,TRUE,"사업개요";#N/A,#N/A,TRUE,"청약일정";#N/A,#N/A,TRUE,"모델,현장위치";#N/A,#N/A,TRUE,"4차 참여업체1";#N/A,#N/A,TRUE,"단지조감도,배치도";#N/A,#N/A,TRUE,"단지특장점";#N/A,#N/A,TRUE,"24평형";#N/A,#N/A,TRUE,"마감재";#N/A,#N/A,TRUE,"사업현황";#N/A,#N/A,TRUE,"생활환경";#N/A,#N/A,TRUE,"교통환경";#N/A,#N/A,TRUE,"교육환경";#N/A,#N/A,TRUE,"입면도";#N/A,#N/A,TRUE,"시세 비교";#N/A,#N/A,TRUE,"주택구분1";#N/A,#N/A,TRUE,"주택구분2";#N/A,#N/A,TRUE,"청약 및 분양정보(기타1) (2)";#N/A,#N/A,TRUE,"청약 및 분양정보(기타1)";#N/A,#N/A,TRUE,"기타2";#N/A,#N/A,TRUE,"기타3";#N/A,#N/A,TRUE,"청약제도변경";#N/A,#N/A,TRUE,"부동산정책"}</definedName>
    <definedName name="wrn.운반시간." localSheetId="0" hidden="1">{#N/A,#N/A,FALSE,"운반시간"}</definedName>
    <definedName name="wrn.운반시간." localSheetId="5" hidden="1">{#N/A,#N/A,FALSE,"운반시간"}</definedName>
    <definedName name="wrn.운반시간." hidden="1">{#N/A,#N/A,FALSE,"운반시간"}</definedName>
    <definedName name="wrn.이인주." localSheetId="0" hidden="1">{#N/A,#N/A,FALSE,"물량산출"}</definedName>
    <definedName name="wrn.이인주." localSheetId="5" hidden="1">{#N/A,#N/A,FALSE,"물량산출"}</definedName>
    <definedName name="wrn.이인주." hidden="1">{#N/A,#N/A,FALSE,"물량산출"}</definedName>
    <definedName name="wrn.이정표." localSheetId="0" hidden="1">{#N/A,#N/A,FALSE,"이정표"}</definedName>
    <definedName name="wrn.이정표." localSheetId="5" hidden="1">{#N/A,#N/A,FALSE,"이정표"}</definedName>
    <definedName name="wrn.이정표." hidden="1">{#N/A,#N/A,FALSE,"이정표"}</definedName>
    <definedName name="wrn.제기동._.교안._.그림없음." localSheetId="0" hidden="1">{#N/A,#N/A,FALSE,"사업개요";#N/A,#N/A,FALSE,"청약일정";#N/A,#N/A,FALSE,"4차 참여업체1";#N/A,#N/A,FALSE,"4차 참여업체2";#N/A,#N/A,FALSE,"입면도";#N/A,#N/A,FALSE,"평형별 공통 특장점";#N/A,#N/A,FALSE,"평형별 특장점 32A";#N/A,#N/A,FALSE,"평형별 특장점 32B";#N/A,#N/A,FALSE,"평형별 특장점 23";#N/A,#N/A,FALSE,"사업현황";#N/A,#N/A,FALSE,"교통환경";#N/A,#N/A,FALSE,"생활환경";#N/A,#N/A,FALSE,"교육환경";#N/A,#N/A,FALSE,"예상분양가";#N/A,#N/A,FALSE,"시세 비교";#N/A,#N/A,FALSE,"주택구분1";#N/A,#N/A,FALSE,"주택구분2";#N/A,#N/A,FALSE,"청약 및 분양정보(기타1) (2)";#N/A,#N/A,FALSE,"청약 및 분양정보(기타1)";#N/A,#N/A,FALSE,"기타2";#N/A,#N/A,FALSE,"기타3";#N/A,#N/A,FALSE,"청약제도변경"}</definedName>
    <definedName name="wrn.제기동._.교안._.그림없음." localSheetId="5" hidden="1">{#N/A,#N/A,FALSE,"사업개요";#N/A,#N/A,FALSE,"청약일정";#N/A,#N/A,FALSE,"4차 참여업체1";#N/A,#N/A,FALSE,"4차 참여업체2";#N/A,#N/A,FALSE,"입면도";#N/A,#N/A,FALSE,"평형별 공통 특장점";#N/A,#N/A,FALSE,"평형별 특장점 32A";#N/A,#N/A,FALSE,"평형별 특장점 32B";#N/A,#N/A,FALSE,"평형별 특장점 23";#N/A,#N/A,FALSE,"사업현황";#N/A,#N/A,FALSE,"교통환경";#N/A,#N/A,FALSE,"생활환경";#N/A,#N/A,FALSE,"교육환경";#N/A,#N/A,FALSE,"예상분양가";#N/A,#N/A,FALSE,"시세 비교";#N/A,#N/A,FALSE,"주택구분1";#N/A,#N/A,FALSE,"주택구분2";#N/A,#N/A,FALSE,"청약 및 분양정보(기타1) (2)";#N/A,#N/A,FALSE,"청약 및 분양정보(기타1)";#N/A,#N/A,FALSE,"기타2";#N/A,#N/A,FALSE,"기타3";#N/A,#N/A,FALSE,"청약제도변경"}</definedName>
    <definedName name="wrn.제기동._.교안._.그림없음." hidden="1">{#N/A,#N/A,FALSE,"사업개요";#N/A,#N/A,FALSE,"청약일정";#N/A,#N/A,FALSE,"4차 참여업체1";#N/A,#N/A,FALSE,"4차 참여업체2";#N/A,#N/A,FALSE,"입면도";#N/A,#N/A,FALSE,"평형별 공통 특장점";#N/A,#N/A,FALSE,"평형별 특장점 32A";#N/A,#N/A,FALSE,"평형별 특장점 32B";#N/A,#N/A,FALSE,"평형별 특장점 23";#N/A,#N/A,FALSE,"사업현황";#N/A,#N/A,FALSE,"교통환경";#N/A,#N/A,FALSE,"생활환경";#N/A,#N/A,FALSE,"교육환경";#N/A,#N/A,FALSE,"예상분양가";#N/A,#N/A,FALSE,"시세 비교";#N/A,#N/A,FALSE,"주택구분1";#N/A,#N/A,FALSE,"주택구분2";#N/A,#N/A,FALSE,"청약 및 분양정보(기타1) (2)";#N/A,#N/A,FALSE,"청약 및 분양정보(기타1)";#N/A,#N/A,FALSE,"기타2";#N/A,#N/A,FALSE,"기타3";#N/A,#N/A,FALSE,"청약제도변경"}</definedName>
    <definedName name="wrn.제기동._.분양._.기획." localSheetId="0" hidden="1">{#N/A,#N/A,TRUE,"표지";#N/A,#N/A,TRUE,"목차";#N/A,#N/A,TRUE,"소목차1";#N/A,#N/A,TRUE,"계획표";#N/A,#N/A,TRUE,"분양일정";#N/A,#N/A,TRUE,"소목차2";#N/A,#N/A,TRUE,"사업개요 ";#N/A,#N/A,TRUE,"환경분석";#N/A,#N/A,TRUE,"사업여건 분석";#N/A,#N/A,TRUE,"소목차3";#N/A,#N/A,TRUE,"적정분양가";#N/A,#N/A,TRUE,"분양가 1안(선택).";#N/A,#N/A,TRUE,"시세1";#N/A,#N/A,TRUE,"시세2";#N/A,#N/A,TRUE,"시세3";#N/A,#N/A,TRUE,"시세4";#N/A,#N/A,TRUE,"입면도";#N/A,#N/A,TRUE,"소목차4";#N/A,#N/A,TRUE,"기본전제";#N/A,#N/A,TRUE,"target";#N/A,#N/A,TRUE,"단계별분양전략";#N/A,#N/A,TRUE,"영업전략1";#N/A,#N/A,TRUE,"영업전략2";#N/A,#N/A,TRUE,"mh기본원칙";#N/A,#N/A,TRUE,"인력운영";#N/A,#N/A,TRUE,"소목차5";#N/A,#N/A,TRUE,"총괄예산";#N/A,#N/A,TRUE,"예산1";#N/A,#N/A,TRUE,"예산2";#N/A,#N/A,TRUE,"예산3";#N/A,#N/A,TRUE,"예산4";#N/A,#N/A,TRUE,"홍보예산"}</definedName>
    <definedName name="wrn.제기동._.분양._.기획." localSheetId="5" hidden="1">{#N/A,#N/A,TRUE,"표지";#N/A,#N/A,TRUE,"목차";#N/A,#N/A,TRUE,"소목차1";#N/A,#N/A,TRUE,"계획표";#N/A,#N/A,TRUE,"분양일정";#N/A,#N/A,TRUE,"소목차2";#N/A,#N/A,TRUE,"사업개요 ";#N/A,#N/A,TRUE,"환경분석";#N/A,#N/A,TRUE,"사업여건 분석";#N/A,#N/A,TRUE,"소목차3";#N/A,#N/A,TRUE,"적정분양가";#N/A,#N/A,TRUE,"분양가 1안(선택).";#N/A,#N/A,TRUE,"시세1";#N/A,#N/A,TRUE,"시세2";#N/A,#N/A,TRUE,"시세3";#N/A,#N/A,TRUE,"시세4";#N/A,#N/A,TRUE,"입면도";#N/A,#N/A,TRUE,"소목차4";#N/A,#N/A,TRUE,"기본전제";#N/A,#N/A,TRUE,"target";#N/A,#N/A,TRUE,"단계별분양전략";#N/A,#N/A,TRUE,"영업전략1";#N/A,#N/A,TRUE,"영업전략2";#N/A,#N/A,TRUE,"mh기본원칙";#N/A,#N/A,TRUE,"인력운영";#N/A,#N/A,TRUE,"소목차5";#N/A,#N/A,TRUE,"총괄예산";#N/A,#N/A,TRUE,"예산1";#N/A,#N/A,TRUE,"예산2";#N/A,#N/A,TRUE,"예산3";#N/A,#N/A,TRUE,"예산4";#N/A,#N/A,TRUE,"홍보예산"}</definedName>
    <definedName name="wrn.제기동._.분양._.기획." hidden="1">{#N/A,#N/A,TRUE,"표지";#N/A,#N/A,TRUE,"목차";#N/A,#N/A,TRUE,"소목차1";#N/A,#N/A,TRUE,"계획표";#N/A,#N/A,TRUE,"분양일정";#N/A,#N/A,TRUE,"소목차2";#N/A,#N/A,TRUE,"사업개요 ";#N/A,#N/A,TRUE,"환경분석";#N/A,#N/A,TRUE,"사업여건 분석";#N/A,#N/A,TRUE,"소목차3";#N/A,#N/A,TRUE,"적정분양가";#N/A,#N/A,TRUE,"분양가 1안(선택).";#N/A,#N/A,TRUE,"시세1";#N/A,#N/A,TRUE,"시세2";#N/A,#N/A,TRUE,"시세3";#N/A,#N/A,TRUE,"시세4";#N/A,#N/A,TRUE,"입면도";#N/A,#N/A,TRUE,"소목차4";#N/A,#N/A,TRUE,"기본전제";#N/A,#N/A,TRUE,"target";#N/A,#N/A,TRUE,"단계별분양전략";#N/A,#N/A,TRUE,"영업전략1";#N/A,#N/A,TRUE,"영업전략2";#N/A,#N/A,TRUE,"mh기본원칙";#N/A,#N/A,TRUE,"인력운영";#N/A,#N/A,TRUE,"소목차5";#N/A,#N/A,TRUE,"총괄예산";#N/A,#N/A,TRUE,"예산1";#N/A,#N/A,TRUE,"예산2";#N/A,#N/A,TRUE,"예산3";#N/A,#N/A,TRUE,"예산4";#N/A,#N/A,TRUE,"홍보예산"}</definedName>
    <definedName name="wrn.제기동._.분양교안." localSheetId="0" hidden="1">{#N/A,#N/A,FALSE,"사업개요";#N/A,#N/A,FALSE,"청약일정";#N/A,#N/A,FALSE,"입면도";#N/A,#N/A,FALSE,"평형별 특장점";#N/A,#N/A,FALSE,"32a평형";#N/A,#N/A,FALSE,"32b평형";#N/A,#N/A,FALSE,"23평형";#N/A,#N/A,FALSE,"사업현황";#N/A,#N/A,FALSE,"교통환경";#N/A,#N/A,FALSE,"생활환경";#N/A,#N/A,FALSE,"교육환경";#N/A,#N/A,FALSE,"예상분양가";#N/A,#N/A,FALSE,"시세 비교";#N/A,#N/A,FALSE,"주택구분1";#N/A,#N/A,FALSE,"주택구분2";#N/A,#N/A,FALSE,"청약 및 분양정보(기타1)";#N/A,#N/A,FALSE,"기타2";#N/A,#N/A,FALSE,"기타3";#N/A,#N/A,FALSE,"청약제도변경";#N/A,#N/A,FALSE,"부동산홍보계획";#N/A,#N/A,FALSE,"동대문구 인구통계"}</definedName>
    <definedName name="wrn.제기동._.분양교안." localSheetId="5" hidden="1">{#N/A,#N/A,FALSE,"사업개요";#N/A,#N/A,FALSE,"청약일정";#N/A,#N/A,FALSE,"입면도";#N/A,#N/A,FALSE,"평형별 특장점";#N/A,#N/A,FALSE,"32a평형";#N/A,#N/A,FALSE,"32b평형";#N/A,#N/A,FALSE,"23평형";#N/A,#N/A,FALSE,"사업현황";#N/A,#N/A,FALSE,"교통환경";#N/A,#N/A,FALSE,"생활환경";#N/A,#N/A,FALSE,"교육환경";#N/A,#N/A,FALSE,"예상분양가";#N/A,#N/A,FALSE,"시세 비교";#N/A,#N/A,FALSE,"주택구분1";#N/A,#N/A,FALSE,"주택구분2";#N/A,#N/A,FALSE,"청약 및 분양정보(기타1)";#N/A,#N/A,FALSE,"기타2";#N/A,#N/A,FALSE,"기타3";#N/A,#N/A,FALSE,"청약제도변경";#N/A,#N/A,FALSE,"부동산홍보계획";#N/A,#N/A,FALSE,"동대문구 인구통계"}</definedName>
    <definedName name="wrn.제기동._.분양교안." hidden="1">{#N/A,#N/A,FALSE,"사업개요";#N/A,#N/A,FALSE,"청약일정";#N/A,#N/A,FALSE,"입면도";#N/A,#N/A,FALSE,"평형별 특장점";#N/A,#N/A,FALSE,"32a평형";#N/A,#N/A,FALSE,"32b평형";#N/A,#N/A,FALSE,"23평형";#N/A,#N/A,FALSE,"사업현황";#N/A,#N/A,FALSE,"교통환경";#N/A,#N/A,FALSE,"생활환경";#N/A,#N/A,FALSE,"교육환경";#N/A,#N/A,FALSE,"예상분양가";#N/A,#N/A,FALSE,"시세 비교";#N/A,#N/A,FALSE,"주택구분1";#N/A,#N/A,FALSE,"주택구분2";#N/A,#N/A,FALSE,"청약 및 분양정보(기타1)";#N/A,#N/A,FALSE,"기타2";#N/A,#N/A,FALSE,"기타3";#N/A,#N/A,FALSE,"청약제도변경";#N/A,#N/A,FALSE,"부동산홍보계획";#N/A,#N/A,FALSE,"동대문구 인구통계"}</definedName>
    <definedName name="wrn.제기동._.비용재품의." localSheetId="0" hidden="1">{#N/A,#N/A,FALSE,"총괄예산";#N/A,#N/A,FALSE,"예산1";#N/A,#N/A,FALSE,"예산2";#N/A,#N/A,FALSE,"예산3";#N/A,#N/A,FALSE,"예산4";#N/A,#N/A,FALSE,"홍보예산 (6억)"}</definedName>
    <definedName name="wrn.제기동._.비용재품의." localSheetId="5" hidden="1">{#N/A,#N/A,FALSE,"총괄예산";#N/A,#N/A,FALSE,"예산1";#N/A,#N/A,FALSE,"예산2";#N/A,#N/A,FALSE,"예산3";#N/A,#N/A,FALSE,"예산4";#N/A,#N/A,FALSE,"홍보예산 (6억)"}</definedName>
    <definedName name="wrn.제기동._.비용재품의." hidden="1">{#N/A,#N/A,FALSE,"총괄예산";#N/A,#N/A,FALSE,"예산1";#N/A,#N/A,FALSE,"예산2";#N/A,#N/A,FALSE,"예산3";#N/A,#N/A,FALSE,"예산4";#N/A,#N/A,FALSE,"홍보예산 (6억)"}</definedName>
    <definedName name="wrn.조골재." localSheetId="0" hidden="1">{#N/A,#N/A,FALSE,"조골재"}</definedName>
    <definedName name="wrn.조골재." localSheetId="5" hidden="1">{#N/A,#N/A,FALSE,"조골재"}</definedName>
    <definedName name="wrn.조골재." hidden="1">{#N/A,#N/A,FALSE,"조골재"}</definedName>
    <definedName name="wrn.지수1." localSheetId="0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wrn.지수1." localSheetId="5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wrn.지수1.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wrn.직원교육." localSheetId="0" hidden="1">{#N/A,#N/A,FALSE,"예상질문";#N/A,#N/A,FALSE,"예상질문2";#N/A,#N/A,FALSE,"사업개요";#N/A,#N/A,FALSE,"청약일정";#N/A,#N/A,FALSE,"4차 참여업체1";#N/A,#N/A,FALSE,"4차 참여업체2";#N/A,#N/A,FALSE,"단지조감도,배치도";#N/A,#N/A,FALSE,"단지특장점";#N/A,#N/A,FALSE,"입면도";#N/A,#N/A,FALSE,"평형별 공통 특장점";#N/A,#N/A,FALSE,"32a평형";#N/A,#N/A,FALSE,"평형별 특장점 32A";#N/A,#N/A,FALSE,"32b평형";#N/A,#N/A,FALSE,"평형별 특장점 32B";#N/A,#N/A,FALSE,"23평형";#N/A,#N/A,FALSE,"평형별 특장점 23";#N/A,#N/A,FALSE,"사업현황";#N/A,#N/A,FALSE,"교통환경";#N/A,#N/A,FALSE,"생활환경";#N/A,#N/A,FALSE,"교육환경";#N/A,#N/A,FALSE,"예상분양가";#N/A,#N/A,FALSE,"시세 비교";#N/A,#N/A,FALSE,"주택구분1";#N/A,#N/A,FALSE,"주택구분2";#N/A,#N/A,FALSE,"청약 및 분양정보(기타1) (2)";#N/A,#N/A,FALSE,"청약 및 분양정보(기타1)";#N/A,#N/A,FALSE,"기타2";#N/A,#N/A,FALSE,"기타3";#N/A,#N/A,FALSE,"청약제도변경"}</definedName>
    <definedName name="wrn.직원교육." localSheetId="5" hidden="1">{#N/A,#N/A,FALSE,"예상질문";#N/A,#N/A,FALSE,"예상질문2";#N/A,#N/A,FALSE,"사업개요";#N/A,#N/A,FALSE,"청약일정";#N/A,#N/A,FALSE,"4차 참여업체1";#N/A,#N/A,FALSE,"4차 참여업체2";#N/A,#N/A,FALSE,"단지조감도,배치도";#N/A,#N/A,FALSE,"단지특장점";#N/A,#N/A,FALSE,"입면도";#N/A,#N/A,FALSE,"평형별 공통 특장점";#N/A,#N/A,FALSE,"32a평형";#N/A,#N/A,FALSE,"평형별 특장점 32A";#N/A,#N/A,FALSE,"32b평형";#N/A,#N/A,FALSE,"평형별 특장점 32B";#N/A,#N/A,FALSE,"23평형";#N/A,#N/A,FALSE,"평형별 특장점 23";#N/A,#N/A,FALSE,"사업현황";#N/A,#N/A,FALSE,"교통환경";#N/A,#N/A,FALSE,"생활환경";#N/A,#N/A,FALSE,"교육환경";#N/A,#N/A,FALSE,"예상분양가";#N/A,#N/A,FALSE,"시세 비교";#N/A,#N/A,FALSE,"주택구분1";#N/A,#N/A,FALSE,"주택구분2";#N/A,#N/A,FALSE,"청약 및 분양정보(기타1) (2)";#N/A,#N/A,FALSE,"청약 및 분양정보(기타1)";#N/A,#N/A,FALSE,"기타2";#N/A,#N/A,FALSE,"기타3";#N/A,#N/A,FALSE,"청약제도변경"}</definedName>
    <definedName name="wrn.직원교육." hidden="1">{#N/A,#N/A,FALSE,"예상질문";#N/A,#N/A,FALSE,"예상질문2";#N/A,#N/A,FALSE,"사업개요";#N/A,#N/A,FALSE,"청약일정";#N/A,#N/A,FALSE,"4차 참여업체1";#N/A,#N/A,FALSE,"4차 참여업체2";#N/A,#N/A,FALSE,"단지조감도,배치도";#N/A,#N/A,FALSE,"단지특장점";#N/A,#N/A,FALSE,"입면도";#N/A,#N/A,FALSE,"평형별 공통 특장점";#N/A,#N/A,FALSE,"32a평형";#N/A,#N/A,FALSE,"평형별 특장점 32A";#N/A,#N/A,FALSE,"32b평형";#N/A,#N/A,FALSE,"평형별 특장점 32B";#N/A,#N/A,FALSE,"23평형";#N/A,#N/A,FALSE,"평형별 특장점 23";#N/A,#N/A,FALSE,"사업현황";#N/A,#N/A,FALSE,"교통환경";#N/A,#N/A,FALSE,"생활환경";#N/A,#N/A,FALSE,"교육환경";#N/A,#N/A,FALSE,"예상분양가";#N/A,#N/A,FALSE,"시세 비교";#N/A,#N/A,FALSE,"주택구분1";#N/A,#N/A,FALSE,"주택구분2";#N/A,#N/A,FALSE,"청약 및 분양정보(기타1) (2)";#N/A,#N/A,FALSE,"청약 및 분양정보(기타1)";#N/A,#N/A,FALSE,"기타2";#N/A,#N/A,FALSE,"기타3";#N/A,#N/A,FALSE,"청약제도변경"}</definedName>
    <definedName name="wrn.진흥." localSheetId="0" hidden="1">{#N/A,#N/A,TRUE,"사업자등록증 (2)"}</definedName>
    <definedName name="wrn.진흥." localSheetId="5" hidden="1">{#N/A,#N/A,TRUE,"사업자등록증 (2)"}</definedName>
    <definedName name="wrn.진흥." hidden="1">{#N/A,#N/A,TRUE,"사업자등록증 (2)"}</definedName>
    <definedName name="wrn.철골집계표._.5칸." localSheetId="0" hidden="1">{#N/A,#N/A,FALSE,"Sheet1"}</definedName>
    <definedName name="wrn.철골집계표._.5칸." localSheetId="5" hidden="1">{#N/A,#N/A,FALSE,"Sheet1"}</definedName>
    <definedName name="wrn.철골집계표._.5칸." hidden="1">{#N/A,#N/A,FALSE,"Sheet1"}</definedName>
    <definedName name="wrn.토공1." localSheetId="0" hidden="1">{#N/A,#N/A,FALSE,"구조1"}</definedName>
    <definedName name="wrn.토공1." localSheetId="5" hidden="1">{#N/A,#N/A,FALSE,"구조1"}</definedName>
    <definedName name="wrn.토공1." hidden="1">{#N/A,#N/A,FALSE,"구조1"}</definedName>
    <definedName name="wrn.토공2." localSheetId="0" hidden="1">{#N/A,#N/A,FALSE,"토공2"}</definedName>
    <definedName name="wrn.토공2." localSheetId="5" hidden="1">{#N/A,#N/A,FALSE,"토공2"}</definedName>
    <definedName name="wrn.토공2." hidden="1">{#N/A,#N/A,FALSE,"토공2"}</definedName>
    <definedName name="wrn.평촌." localSheetId="0" hidden="1">{#N/A,#N/A,FALSE,"표지";#N/A,#N/A,FALSE,"제출문";#N/A,#N/A,FALSE,"목차";#N/A,#N/A,FALSE,"소목차(1)";#N/A,#N/A,FALSE,"경제전망";#N/A,#N/A,FALSE,"부동산전망";#N/A,#N/A,FALSE,"투자환경(1)";#N/A,#N/A,FALSE,"투자환경(2)";#N/A,#N/A,FALSE,"투자환경(3)";#N/A,#N/A,FALSE,"투자환경(4)";#N/A,#N/A,FALSE,"소목차(2)";#N/A,#N/A,FALSE,"사업개요";#N/A,#N/A,FALSE,"프로젝트분석";#N/A,#N/A,FALSE,"프로젝트평가";#N/A,#N/A,FALSE,"소목차(3)";#N/A,#N/A,FALSE,"공급사례(1)";#N/A,#N/A,FALSE,"공급사례(2)";#N/A,#N/A,FALSE,"상권분석";#N/A,#N/A,FALSE,"상권분석 (2)";#N/A,#N/A,FALSE,"상품최적화(1)";#N/A,#N/A,FALSE,"상품최적화(2)";#N/A,#N/A,FALSE,"상품최적화(3)";#N/A,#N/A,FALSE,"소목차(4)";#N/A,#N/A,FALSE,"기본전제";#N/A,#N/A,FALSE,"적정분양가";#N/A,#N/A,FALSE,"적정분양가(1)";#N/A,#N/A,FALSE,"적정분양가(2)";#N/A,#N/A,FALSE,"적정분양가(3)";#N/A,#N/A,FALSE,"적정분양가(4)";#N/A,#N/A,FALSE,"적정분양가(5)";#N/A,#N/A,FALSE,"target(1)";#N/A,#N/A,FALSE,"target(2)";#N/A,#N/A,FALSE,"소목차(5)";#N/A,#N/A,FALSE,"분양전략수립전제";#N/A,#N/A,FALSE,"단계별분양전략";#N/A,#N/A,FALSE,"분양전략흐름도";#N/A,#N/A,FALSE,"분양활동방향";#N/A,#N/A,FALSE,"Pre-m";#N/A,#N/A,FALSE,"부동산우군화방안";#N/A,#N/A,FALSE,"기타영업전략(1)";#N/A,#N/A,FALSE,"기타영업전략(2)";#N/A,#N/A,FALSE,"분양사무실운영";#N/A,#N/A,FALSE,"분양조직운영";#N/A,#N/A,FALSE,"조직도";#N/A,#N/A,FALSE,"세부업무분장";#N/A,#N/A,FALSE,"소목차(6)";#N/A,#N/A,FALSE,"분양목표";#N/A,#N/A,FALSE,"분양대행수수료 ";#N/A,#N/A,FALSE,"컨설팅실적(1)";#N/A,#N/A,FALSE,"컨설팅실적(2)";#N/A,#N/A,FALSE,"컨설팅실적(3)";#N/A,#N/A,FALSE,"조직도 "}</definedName>
    <definedName name="wrn.평촌." localSheetId="5" hidden="1">{#N/A,#N/A,FALSE,"표지";#N/A,#N/A,FALSE,"제출문";#N/A,#N/A,FALSE,"목차";#N/A,#N/A,FALSE,"소목차(1)";#N/A,#N/A,FALSE,"경제전망";#N/A,#N/A,FALSE,"부동산전망";#N/A,#N/A,FALSE,"투자환경(1)";#N/A,#N/A,FALSE,"투자환경(2)";#N/A,#N/A,FALSE,"투자환경(3)";#N/A,#N/A,FALSE,"투자환경(4)";#N/A,#N/A,FALSE,"소목차(2)";#N/A,#N/A,FALSE,"사업개요";#N/A,#N/A,FALSE,"프로젝트분석";#N/A,#N/A,FALSE,"프로젝트평가";#N/A,#N/A,FALSE,"소목차(3)";#N/A,#N/A,FALSE,"공급사례(1)";#N/A,#N/A,FALSE,"공급사례(2)";#N/A,#N/A,FALSE,"상권분석";#N/A,#N/A,FALSE,"상권분석 (2)";#N/A,#N/A,FALSE,"상품최적화(1)";#N/A,#N/A,FALSE,"상품최적화(2)";#N/A,#N/A,FALSE,"상품최적화(3)";#N/A,#N/A,FALSE,"소목차(4)";#N/A,#N/A,FALSE,"기본전제";#N/A,#N/A,FALSE,"적정분양가";#N/A,#N/A,FALSE,"적정분양가(1)";#N/A,#N/A,FALSE,"적정분양가(2)";#N/A,#N/A,FALSE,"적정분양가(3)";#N/A,#N/A,FALSE,"적정분양가(4)";#N/A,#N/A,FALSE,"적정분양가(5)";#N/A,#N/A,FALSE,"target(1)";#N/A,#N/A,FALSE,"target(2)";#N/A,#N/A,FALSE,"소목차(5)";#N/A,#N/A,FALSE,"분양전략수립전제";#N/A,#N/A,FALSE,"단계별분양전략";#N/A,#N/A,FALSE,"분양전략흐름도";#N/A,#N/A,FALSE,"분양활동방향";#N/A,#N/A,FALSE,"Pre-m";#N/A,#N/A,FALSE,"부동산우군화방안";#N/A,#N/A,FALSE,"기타영업전략(1)";#N/A,#N/A,FALSE,"기타영업전략(2)";#N/A,#N/A,FALSE,"분양사무실운영";#N/A,#N/A,FALSE,"분양조직운영";#N/A,#N/A,FALSE,"조직도";#N/A,#N/A,FALSE,"세부업무분장";#N/A,#N/A,FALSE,"소목차(6)";#N/A,#N/A,FALSE,"분양목표";#N/A,#N/A,FALSE,"분양대행수수료 ";#N/A,#N/A,FALSE,"컨설팅실적(1)";#N/A,#N/A,FALSE,"컨설팅실적(2)";#N/A,#N/A,FALSE,"컨설팅실적(3)";#N/A,#N/A,FALSE,"조직도 "}</definedName>
    <definedName name="wrn.평촌." hidden="1">{#N/A,#N/A,FALSE,"표지";#N/A,#N/A,FALSE,"제출문";#N/A,#N/A,FALSE,"목차";#N/A,#N/A,FALSE,"소목차(1)";#N/A,#N/A,FALSE,"경제전망";#N/A,#N/A,FALSE,"부동산전망";#N/A,#N/A,FALSE,"투자환경(1)";#N/A,#N/A,FALSE,"투자환경(2)";#N/A,#N/A,FALSE,"투자환경(3)";#N/A,#N/A,FALSE,"투자환경(4)";#N/A,#N/A,FALSE,"소목차(2)";#N/A,#N/A,FALSE,"사업개요";#N/A,#N/A,FALSE,"프로젝트분석";#N/A,#N/A,FALSE,"프로젝트평가";#N/A,#N/A,FALSE,"소목차(3)";#N/A,#N/A,FALSE,"공급사례(1)";#N/A,#N/A,FALSE,"공급사례(2)";#N/A,#N/A,FALSE,"상권분석";#N/A,#N/A,FALSE,"상권분석 (2)";#N/A,#N/A,FALSE,"상품최적화(1)";#N/A,#N/A,FALSE,"상품최적화(2)";#N/A,#N/A,FALSE,"상품최적화(3)";#N/A,#N/A,FALSE,"소목차(4)";#N/A,#N/A,FALSE,"기본전제";#N/A,#N/A,FALSE,"적정분양가";#N/A,#N/A,FALSE,"적정분양가(1)";#N/A,#N/A,FALSE,"적정분양가(2)";#N/A,#N/A,FALSE,"적정분양가(3)";#N/A,#N/A,FALSE,"적정분양가(4)";#N/A,#N/A,FALSE,"적정분양가(5)";#N/A,#N/A,FALSE,"target(1)";#N/A,#N/A,FALSE,"target(2)";#N/A,#N/A,FALSE,"소목차(5)";#N/A,#N/A,FALSE,"분양전략수립전제";#N/A,#N/A,FALSE,"단계별분양전략";#N/A,#N/A,FALSE,"분양전략흐름도";#N/A,#N/A,FALSE,"분양활동방향";#N/A,#N/A,FALSE,"Pre-m";#N/A,#N/A,FALSE,"부동산우군화방안";#N/A,#N/A,FALSE,"기타영업전략(1)";#N/A,#N/A,FALSE,"기타영업전략(2)";#N/A,#N/A,FALSE,"분양사무실운영";#N/A,#N/A,FALSE,"분양조직운영";#N/A,#N/A,FALSE,"조직도";#N/A,#N/A,FALSE,"세부업무분장";#N/A,#N/A,FALSE,"소목차(6)";#N/A,#N/A,FALSE,"분양목표";#N/A,#N/A,FALSE,"분양대행수수료 ";#N/A,#N/A,FALSE,"컨설팅실적(1)";#N/A,#N/A,FALSE,"컨설팅실적(2)";#N/A,#N/A,FALSE,"컨설팅실적(3)";#N/A,#N/A,FALSE,"조직도 "}</definedName>
    <definedName name="wrn.포장1." localSheetId="0" hidden="1">{#N/A,#N/A,FALSE,"포장1";#N/A,#N/A,FALSE,"포장1"}</definedName>
    <definedName name="wrn.포장1." localSheetId="5" hidden="1">{#N/A,#N/A,FALSE,"포장1";#N/A,#N/A,FALSE,"포장1"}</definedName>
    <definedName name="wrn.포장1." hidden="1">{#N/A,#N/A,FALSE,"포장1";#N/A,#N/A,FALSE,"포장1"}</definedName>
    <definedName name="wrn.포장2." localSheetId="0" hidden="1">{#N/A,#N/A,FALSE,"포장2"}</definedName>
    <definedName name="wrn.포장2." localSheetId="5" hidden="1">{#N/A,#N/A,FALSE,"포장2"}</definedName>
    <definedName name="wrn.포장2." hidden="1">{#N/A,#N/A,FALSE,"포장2"}</definedName>
    <definedName name="wrn.포장단가." localSheetId="0" hidden="1">{#N/A,#N/A,FALSE,"포장단가"}</definedName>
    <definedName name="wrn.포장단가." localSheetId="5" hidden="1">{#N/A,#N/A,FALSE,"포장단가"}</definedName>
    <definedName name="wrn.포장단가." hidden="1">{#N/A,#N/A,FALSE,"포장단가"}</definedName>
    <definedName name="wrn.표지목차." localSheetId="0" hidden="1">{#N/A,#N/A,FALSE,"표지목차"}</definedName>
    <definedName name="wrn.표지목차." localSheetId="5" hidden="1">{#N/A,#N/A,FALSE,"표지목차"}</definedName>
    <definedName name="wrn.표지목차." hidden="1">{#N/A,#N/A,FALSE,"표지목차"}</definedName>
    <definedName name="wrn.혼합골재." localSheetId="0" hidden="1">{#N/A,#N/A,FALSE,"혼합골재"}</definedName>
    <definedName name="wrn.혼합골재." localSheetId="5" hidden="1">{#N/A,#N/A,FALSE,"혼합골재"}</definedName>
    <definedName name="wrn.혼합골재." hidden="1">{#N/A,#N/A,FALSE,"혼합골재"}</definedName>
    <definedName name="wrnfulla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fulla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FULLA1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FULLA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pag2" localSheetId="0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pag2" localSheetId="5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pag2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printall2" localSheetId="0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wrnprintall2" localSheetId="5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wrnprintall2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wrnprintallb2" localSheetId="0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wrnprintallb2" localSheetId="5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wrnprintallb2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wrrwerwrew" localSheetId="0" hidden="1">{#N/A,#N/A,TRUE,"Cover";#N/A,#N/A,TRUE,"Conts";#N/A,#N/A,TRUE,"VOS";#N/A,#N/A,TRUE,"Warrington";#N/A,#N/A,TRUE,"Widnes"}</definedName>
    <definedName name="wrrwerwrew" localSheetId="5" hidden="1">{#N/A,#N/A,TRUE,"Cover";#N/A,#N/A,TRUE,"Conts";#N/A,#N/A,TRUE,"VOS";#N/A,#N/A,TRUE,"Warrington";#N/A,#N/A,TRUE,"Widnes"}</definedName>
    <definedName name="wrrwerwrew" hidden="1">{#N/A,#N/A,TRUE,"Cover";#N/A,#N/A,TRUE,"Conts";#N/A,#N/A,TRUE,"VOS";#N/A,#N/A,TRUE,"Warrington";#N/A,#N/A,TRUE,"Widnes"}</definedName>
    <definedName name="WRS" localSheetId="5" hidden="1">{"'장비'!$A$3:$M$12"}</definedName>
    <definedName name="WRS" hidden="1">{"'장비'!$A$3:$M$12"}</definedName>
    <definedName name="wrt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t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w" localSheetId="5" hidden="1">{"'Break down'!$A$4"}</definedName>
    <definedName name="wrw" hidden="1">{"'Break down'!$A$4"}</definedName>
    <definedName name="wryuwyrututwys" localSheetId="0" hidden="1">{#N/A,#N/A,TRUE,"Cover";#N/A,#N/A,TRUE,"Conts";#N/A,#N/A,TRUE,"VOS";#N/A,#N/A,TRUE,"Warrington";#N/A,#N/A,TRUE,"Widnes"}</definedName>
    <definedName name="wryuwyrututwys" localSheetId="5" hidden="1">{#N/A,#N/A,TRUE,"Cover";#N/A,#N/A,TRUE,"Conts";#N/A,#N/A,TRUE,"VOS";#N/A,#N/A,TRUE,"Warrington";#N/A,#N/A,TRUE,"Widnes"}</definedName>
    <definedName name="wryuwyrututwys" hidden="1">{#N/A,#N/A,TRUE,"Cover";#N/A,#N/A,TRUE,"Conts";#N/A,#N/A,TRUE,"VOS";#N/A,#N/A,TRUE,"Warrington";#N/A,#N/A,TRUE,"Widnes"}</definedName>
    <definedName name="WT" localSheetId="0" hidden="1">{#N/A,#N/A,TRUE,"Cover";#N/A,#N/A,TRUE,"Conts";#N/A,#N/A,TRUE,"VOS";#N/A,#N/A,TRUE,"Warrington";#N/A,#N/A,TRUE,"Widnes"}</definedName>
    <definedName name="WT" localSheetId="5" hidden="1">{#N/A,#N/A,TRUE,"Cover";#N/A,#N/A,TRUE,"Conts";#N/A,#N/A,TRUE,"VOS";#N/A,#N/A,TRUE,"Warrington";#N/A,#N/A,TRUE,"Widnes"}</definedName>
    <definedName name="WT" hidden="1">{#N/A,#N/A,TRUE,"Cover";#N/A,#N/A,TRUE,"Conts";#N/A,#N/A,TRUE,"VOS";#N/A,#N/A,TRUE,"Warrington";#N/A,#N/A,TRUE,"Widnes"}</definedName>
    <definedName name="wtewtwet" localSheetId="0" hidden="1">{#N/A,#N/A,FALSE,"이정표"}</definedName>
    <definedName name="wtewtwet" localSheetId="5" hidden="1">{#N/A,#N/A,FALSE,"이정표"}</definedName>
    <definedName name="wtewtwet" hidden="1">{#N/A,#N/A,FALSE,"이정표"}</definedName>
    <definedName name="wtey" localSheetId="0" hidden="1">{#N/A,#N/A,TRUE,"Cover";#N/A,#N/A,TRUE,"Conts";#N/A,#N/A,TRUE,"VOS";#N/A,#N/A,TRUE,"Warrington";#N/A,#N/A,TRUE,"Widnes"}</definedName>
    <definedName name="wtey" localSheetId="5" hidden="1">{#N/A,#N/A,TRUE,"Cover";#N/A,#N/A,TRUE,"Conts";#N/A,#N/A,TRUE,"VOS";#N/A,#N/A,TRUE,"Warrington";#N/A,#N/A,TRUE,"Widnes"}</definedName>
    <definedName name="wtey" hidden="1">{#N/A,#N/A,TRUE,"Cover";#N/A,#N/A,TRUE,"Conts";#N/A,#N/A,TRUE,"VOS";#N/A,#N/A,TRUE,"Warrington";#N/A,#N/A,TRUE,"Widnes"}</definedName>
    <definedName name="wtrtwt" localSheetId="0" hidden="1">{#N/A,#N/A,FALSE,"조골재"}</definedName>
    <definedName name="wtrtwt" localSheetId="5" hidden="1">{#N/A,#N/A,FALSE,"조골재"}</definedName>
    <definedName name="wtrtwt" hidden="1">{#N/A,#N/A,FALSE,"조골재"}</definedName>
    <definedName name="wtrwt" localSheetId="0" hidden="1">{#N/A,#N/A,TRUE,"Cover";#N/A,#N/A,TRUE,"Conts";#N/A,#N/A,TRUE,"VOS";#N/A,#N/A,TRUE,"Warrington";#N/A,#N/A,TRUE,"Widnes"}</definedName>
    <definedName name="wtrwt" localSheetId="5" hidden="1">{#N/A,#N/A,TRUE,"Cover";#N/A,#N/A,TRUE,"Conts";#N/A,#N/A,TRUE,"VOS";#N/A,#N/A,TRUE,"Warrington";#N/A,#N/A,TRUE,"Widnes"}</definedName>
    <definedName name="wtrwt" hidden="1">{#N/A,#N/A,TRUE,"Cover";#N/A,#N/A,TRUE,"Conts";#N/A,#N/A,TRUE,"VOS";#N/A,#N/A,TRUE,"Warrington";#N/A,#N/A,TRUE,"Widnes"}</definedName>
    <definedName name="wtrywryt" localSheetId="0" hidden="1">{#N/A,#N/A,TRUE,"Cover";#N/A,#N/A,TRUE,"Conts";#N/A,#N/A,TRUE,"VOS";#N/A,#N/A,TRUE,"Warrington";#N/A,#N/A,TRUE,"Widnes"}</definedName>
    <definedName name="wtrywryt" localSheetId="5" hidden="1">{#N/A,#N/A,TRUE,"Cover";#N/A,#N/A,TRUE,"Conts";#N/A,#N/A,TRUE,"VOS";#N/A,#N/A,TRUE,"Warrington";#N/A,#N/A,TRUE,"Widnes"}</definedName>
    <definedName name="wtrywryt" hidden="1">{#N/A,#N/A,TRUE,"Cover";#N/A,#N/A,TRUE,"Conts";#N/A,#N/A,TRUE,"VOS";#N/A,#N/A,TRUE,"Warrington";#N/A,#N/A,TRUE,"Widnes"}</definedName>
    <definedName name="wtwet" localSheetId="0" hidden="1">{#N/A,#N/A,FALSE,"물량산출"}</definedName>
    <definedName name="wtwet" localSheetId="5" hidden="1">{#N/A,#N/A,FALSE,"물량산출"}</definedName>
    <definedName name="wtwet" hidden="1">{#N/A,#N/A,FALSE,"물량산출"}</definedName>
    <definedName name="wtwetert" localSheetId="0" hidden="1">{#N/A,#N/A,FALSE,"CAM-G7";#N/A,#N/A,FALSE,"SPL";#N/A,#N/A,FALSE,"butt-in G7";#N/A,#N/A,FALSE,"dia-in G7";#N/A,#N/A,FALSE,"추가-STA G7"}</definedName>
    <definedName name="wtwetert" localSheetId="5" hidden="1">{#N/A,#N/A,FALSE,"CAM-G7";#N/A,#N/A,FALSE,"SPL";#N/A,#N/A,FALSE,"butt-in G7";#N/A,#N/A,FALSE,"dia-in G7";#N/A,#N/A,FALSE,"추가-STA G7"}</definedName>
    <definedName name="wtwetert" hidden="1">{#N/A,#N/A,FALSE,"CAM-G7";#N/A,#N/A,FALSE,"SPL";#N/A,#N/A,FALSE,"butt-in G7";#N/A,#N/A,FALSE,"dia-in G7";#N/A,#N/A,FALSE,"추가-STA G7"}</definedName>
    <definedName name="wtwt" localSheetId="0" hidden="1">{#N/A,#N/A,TRUE,"Cover";#N/A,#N/A,TRUE,"Conts";#N/A,#N/A,TRUE,"VOS";#N/A,#N/A,TRUE,"Warrington";#N/A,#N/A,TRUE,"Widnes"}</definedName>
    <definedName name="wtwt" localSheetId="5" hidden="1">{#N/A,#N/A,TRUE,"Cover";#N/A,#N/A,TRUE,"Conts";#N/A,#N/A,TRUE,"VOS";#N/A,#N/A,TRUE,"Warrington";#N/A,#N/A,TRUE,"Widnes"}</definedName>
    <definedName name="wtwt" hidden="1">{#N/A,#N/A,TRUE,"Cover";#N/A,#N/A,TRUE,"Conts";#N/A,#N/A,TRUE,"VOS";#N/A,#N/A,TRUE,"Warrington";#N/A,#N/A,TRUE,"Widnes"}</definedName>
    <definedName name="wtwy" localSheetId="0" hidden="1">{#N/A,#N/A,TRUE,"Cover";#N/A,#N/A,TRUE,"Conts";#N/A,#N/A,TRUE,"VOS";#N/A,#N/A,TRUE,"Warrington";#N/A,#N/A,TRUE,"Widnes"}</definedName>
    <definedName name="wtwy" localSheetId="5" hidden="1">{#N/A,#N/A,TRUE,"Cover";#N/A,#N/A,TRUE,"Conts";#N/A,#N/A,TRUE,"VOS";#N/A,#N/A,TRUE,"Warrington";#N/A,#N/A,TRUE,"Widnes"}</definedName>
    <definedName name="wtwy" hidden="1">{#N/A,#N/A,TRUE,"Cover";#N/A,#N/A,TRUE,"Conts";#N/A,#N/A,TRUE,"VOS";#N/A,#N/A,TRUE,"Warrington";#N/A,#N/A,TRUE,"Widnes"}</definedName>
    <definedName name="wwr" localSheetId="0" hidden="1">{"'Break down'!$A$4"}</definedName>
    <definedName name="wwr" localSheetId="5" hidden="1">{"'Break down'!$A$4"}</definedName>
    <definedName name="wwr" hidden="1">{"'Break down'!$A$4"}</definedName>
    <definedName name="www" localSheetId="0" hidden="1">{#N/A,#N/A,TRUE,"Cover";#N/A,#N/A,TRUE,"Conts";#N/A,#N/A,TRUE,"VOS";#N/A,#N/A,TRUE,"Warrington";#N/A,#N/A,TRUE,"Widnes"}</definedName>
    <definedName name="www" localSheetId="5" hidden="1">{#N/A,#N/A,TRUE,"Cover";#N/A,#N/A,TRUE,"Conts";#N/A,#N/A,TRUE,"VOS";#N/A,#N/A,TRUE,"Warrington";#N/A,#N/A,TRUE,"Widnes"}</definedName>
    <definedName name="www" hidden="1">{#N/A,#N/A,TRUE,"Cover";#N/A,#N/A,TRUE,"Conts";#N/A,#N/A,TRUE,"VOS";#N/A,#N/A,TRUE,"Warrington";#N/A,#N/A,TRUE,"Widnes"}</definedName>
    <definedName name="wwwww" hidden="1">#REF!</definedName>
    <definedName name="wy7u7y" localSheetId="0" hidden="1">{#N/A,#N/A,TRUE,"Cover";#N/A,#N/A,TRUE,"Conts";#N/A,#N/A,TRUE,"VOS";#N/A,#N/A,TRUE,"Warrington";#N/A,#N/A,TRUE,"Widnes"}</definedName>
    <definedName name="wy7u7y" localSheetId="5" hidden="1">{#N/A,#N/A,TRUE,"Cover";#N/A,#N/A,TRUE,"Conts";#N/A,#N/A,TRUE,"VOS";#N/A,#N/A,TRUE,"Warrington";#N/A,#N/A,TRUE,"Widnes"}</definedName>
    <definedName name="wy7u7y" hidden="1">{#N/A,#N/A,TRUE,"Cover";#N/A,#N/A,TRUE,"Conts";#N/A,#N/A,TRUE,"VOS";#N/A,#N/A,TRUE,"Warrington";#N/A,#N/A,TRUE,"Widnes"}</definedName>
    <definedName name="xbdfgdsfdf" hidden="1">#REF!</definedName>
    <definedName name="xbxzvbxz" hidden="1">#REF!</definedName>
    <definedName name="xc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c" localSheetId="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c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cxcvdxdfxgdrs" hidden="1">#REF!</definedName>
    <definedName name="xcxvxzbz" hidden="1">#REF!</definedName>
    <definedName name="xfdxfgdgfg" hidden="1">#REF!</definedName>
    <definedName name="XLK" localSheetId="5" hidden="1">{"'Break down'!$A$4"}</definedName>
    <definedName name="XLK" hidden="1">{"'Break down'!$A$4"}</definedName>
    <definedName name="xls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ls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ls." localSheetId="0" hidden="1">{"'Break down'!$A$4"}</definedName>
    <definedName name="xls." localSheetId="5" hidden="1">{"'Break down'!$A$4"}</definedName>
    <definedName name="xls." hidden="1">{"'Break down'!$A$4"}</definedName>
    <definedName name="xls1" localSheetId="5" hidden="1">{"'Break down'!$A$4"}</definedName>
    <definedName name="xls1" hidden="1">{"'Break down'!$A$4"}</definedName>
    <definedName name="xls2" localSheetId="5" hidden="1">{"'Break down'!$A$4"}</definedName>
    <definedName name="xls2" hidden="1">{"'Break down'!$A$4"}</definedName>
    <definedName name="XLSS" localSheetId="0" hidden="1">{"'Break down'!$A$4"}</definedName>
    <definedName name="XLSS" localSheetId="5" hidden="1">{"'Break down'!$A$4"}</definedName>
    <definedName name="XLSS" hidden="1">{"'Break down'!$A$4"}</definedName>
    <definedName name="xlst" localSheetId="0" hidden="1">{"'Break down'!$A$4"}</definedName>
    <definedName name="xlst" localSheetId="5" hidden="1">{"'Break down'!$A$4"}</definedName>
    <definedName name="xlst" hidden="1">{"'Break down'!$A$4"}</definedName>
    <definedName name="XREF_COLUMN_1" hidden="1">'[44]Depreciation AR'!#REF!</definedName>
    <definedName name="XREF_COLUMN_10" hidden="1">'[44]Depreciation AR'!#REF!</definedName>
    <definedName name="XREF_COLUMN_11" hidden="1">'[44]Depreciation AR'!#REF!</definedName>
    <definedName name="XREF_COLUMN_12" hidden="1">#REF!</definedName>
    <definedName name="XREF_COLUMN_13" hidden="1">#REF!</definedName>
    <definedName name="XREF_COLUMN_14" hidden="1">#REF!</definedName>
    <definedName name="XREF_COLUMN_15" hidden="1">[45]Consolidated!#REF!</definedName>
    <definedName name="XREF_COLUMN_16" hidden="1">#REF!</definedName>
    <definedName name="XREF_COLUMN_18" hidden="1">'[44]Depreciation AR'!#REF!</definedName>
    <definedName name="XREF_COLUMN_19" hidden="1">#REF!</definedName>
    <definedName name="XREF_COLUMN_2" hidden="1">'[44]Depreciation AR'!#REF!</definedName>
    <definedName name="XREF_COLUMN_22" hidden="1">#REF!</definedName>
    <definedName name="XREF_COLUMN_23" hidden="1">#REF!</definedName>
    <definedName name="XREF_COLUMN_24" hidden="1">'[44]Depreciation AR'!#REF!</definedName>
    <definedName name="XREF_COLUMN_25" hidden="1">#REF!</definedName>
    <definedName name="XREF_COLUMN_26" hidden="1">#REF!</definedName>
    <definedName name="XREF_COLUMN_27" hidden="1">#REF!</definedName>
    <definedName name="XREF_COLUMN_3" hidden="1">'[44]Depreciation AR'!#REF!</definedName>
    <definedName name="XREF_COLUMN_4" hidden="1">#REF!</definedName>
    <definedName name="XREF_COLUMN_5" hidden="1">#REF!</definedName>
    <definedName name="XREF_COLUMN_6" hidden="1">[44]Tickmarks!#REF!</definedName>
    <definedName name="XREF_COLUMN_7" hidden="1">[44]Tickmarks!#REF!</definedName>
    <definedName name="XREF_COLUMN_8" hidden="1">'[44]Depreciation AR'!#REF!</definedName>
    <definedName name="XREF_COLUMN_9" hidden="1">'[44]Depreciation AR'!#REF!</definedName>
    <definedName name="XRefActiveRow" hidden="1">#REF!</definedName>
    <definedName name="XRefColumnsCount" hidden="1">28</definedName>
    <definedName name="XRefCopy1" hidden="1">#REF!</definedName>
    <definedName name="XRefCopy10" hidden="1">#REF!</definedName>
    <definedName name="XRefCopy10Row" hidden="1">#REF!</definedName>
    <definedName name="XRefCopy11" hidden="1">#REF!</definedName>
    <definedName name="XRefCopy11Row" hidden="1">#REF!</definedName>
    <definedName name="XRefCopy12" hidden="1">#REF!</definedName>
    <definedName name="XRefCopy12Row" hidden="1">#REF!</definedName>
    <definedName name="XRefCopy13" hidden="1">#REF!</definedName>
    <definedName name="XRefCopy13Row" hidden="1">#REF!</definedName>
    <definedName name="XRefCopy14" hidden="1">[44]Tickmarks!#REF!</definedName>
    <definedName name="XRefCopy15" hidden="1">[44]Tickmarks!#REF!</definedName>
    <definedName name="XRefCopy15Row" hidden="1">#REF!</definedName>
    <definedName name="XRefCopy16" hidden="1">#REF!</definedName>
    <definedName name="XRefCopy16Row" hidden="1">#REF!</definedName>
    <definedName name="XRefCopy17" hidden="1">[44]Tickmarks!#REF!</definedName>
    <definedName name="XRefCopy1Row" hidden="1">#REF!</definedName>
    <definedName name="XRefCopy2" hidden="1">#REF!</definedName>
    <definedName name="XRefCopy20Row" hidden="1">#REF!</definedName>
    <definedName name="XRefCopy21Row" hidden="1">#REF!</definedName>
    <definedName name="XRefCopy22Row" hidden="1">#REF!</definedName>
    <definedName name="XRefCopy23" hidden="1">'[44]Depreciation AR'!#REF!</definedName>
    <definedName name="XRefCopy23Row" hidden="1">#REF!</definedName>
    <definedName name="XRefCopy24Row" hidden="1">#REF!</definedName>
    <definedName name="XRefCopy25Row" hidden="1">#REF!</definedName>
    <definedName name="XRefCopy26Row" hidden="1">#REF!</definedName>
    <definedName name="XRefCopy27Row" hidden="1">#REF!</definedName>
    <definedName name="XRefCopy28" hidden="1">'[44]Depreciation AR'!#REF!</definedName>
    <definedName name="XRefCopy28Row" hidden="1">#REF!</definedName>
    <definedName name="XRefCopy29" hidden="1">'[44]Depreciation AR'!#REF!</definedName>
    <definedName name="XRefCopy29Row" hidden="1">#REF!</definedName>
    <definedName name="XRefCopy2Row" hidden="1">#REF!</definedName>
    <definedName name="XRefCopy3" hidden="1">'[44]Depreciation AR'!#REF!</definedName>
    <definedName name="XRefCopy31Row" hidden="1">#REF!</definedName>
    <definedName name="XRefCopy32" hidden="1">'[44]Depreciation AR'!#REF!</definedName>
    <definedName name="XRefCopy32Row" hidden="1">#REF!</definedName>
    <definedName name="XRefCopy33Row" hidden="1">#REF!</definedName>
    <definedName name="XRefCopy34Row" hidden="1">#REF!</definedName>
    <definedName name="XRefCopy35" hidden="1">#REF!</definedName>
    <definedName name="XRefCopy35Row" hidden="1">#REF!</definedName>
    <definedName name="XRefCopy36" hidden="1">#REF!</definedName>
    <definedName name="XRefCopy36Row" hidden="1">#REF!</definedName>
    <definedName name="XRefCopy37" hidden="1">#REF!</definedName>
    <definedName name="XRefCopy37Row" hidden="1">#REF!</definedName>
    <definedName name="XRefCopy38" hidden="1">#REF!</definedName>
    <definedName name="XRefCopy38Row" hidden="1">#REF!</definedName>
    <definedName name="XRefCopy39" hidden="1">[44]Tickmarks!#REF!</definedName>
    <definedName name="XRefCopy39Row" hidden="1">#REF!</definedName>
    <definedName name="XRefCopy3Row" hidden="1">#REF!</definedName>
    <definedName name="XRefCopy40" hidden="1">[44]Tickmarks!#REF!</definedName>
    <definedName name="XRefCopy40Row" hidden="1">#REF!</definedName>
    <definedName name="XRefCopy41" hidden="1">#REF!</definedName>
    <definedName name="XRefCopy41Row" hidden="1">#REF!</definedName>
    <definedName name="XRefCopy42" hidden="1">#REF!</definedName>
    <definedName name="XRefCopy42Row" hidden="1">#REF!</definedName>
    <definedName name="XRefCopy43" hidden="1">[44]Tickmarks!#REF!</definedName>
    <definedName name="XRefCopy43Row" hidden="1">#REF!</definedName>
    <definedName name="XRefCopy44" hidden="1">[44]Tickmarks!#REF!</definedName>
    <definedName name="XRefCopy44Row" hidden="1">#REF!</definedName>
    <definedName name="XRefCopy45" hidden="1">[44]Tickmarks!#REF!</definedName>
    <definedName name="XRefCopy45Row" hidden="1">#REF!</definedName>
    <definedName name="XRefCopy46" hidden="1">[44]Tickmarks!#REF!</definedName>
    <definedName name="XRefCopy46Row" hidden="1">#REF!</definedName>
    <definedName name="XRefCopy47" hidden="1">[44]Tickmarks!#REF!</definedName>
    <definedName name="XRefCopy47Row" hidden="1">#REF!</definedName>
    <definedName name="XRefCopy48" hidden="1">[44]Tickmarks!#REF!</definedName>
    <definedName name="XRefCopy48Row" hidden="1">#REF!</definedName>
    <definedName name="XRefCopy49Row" hidden="1">#REF!</definedName>
    <definedName name="XRefCopy4Row" hidden="1">#REF!</definedName>
    <definedName name="XRefCopy5" hidden="1">'[44]Depreciation AR'!#REF!</definedName>
    <definedName name="XRefCopy50Row" hidden="1">#REF!</definedName>
    <definedName name="XRefCopy51Row" hidden="1">#REF!</definedName>
    <definedName name="XRefCopy52Row" hidden="1">#REF!</definedName>
    <definedName name="XRefCopy53Row" hidden="1">#REF!</definedName>
    <definedName name="XRefCopy54" hidden="1">'[44]Depreciation AR'!#REF!</definedName>
    <definedName name="XRefCopy54Row" hidden="1">#REF!</definedName>
    <definedName name="XRefCopy55" hidden="1">'[44]Depreciation AR'!#REF!</definedName>
    <definedName name="XRefCopy55Row" hidden="1">#REF!</definedName>
    <definedName name="XRefCopy56" hidden="1">'[44]Depreciation AR'!#REF!</definedName>
    <definedName name="XRefCopy56Row" hidden="1">#REF!</definedName>
    <definedName name="XRefCopy59" hidden="1">'[44]Depreciation AR'!#REF!</definedName>
    <definedName name="XRefCopy59Row" hidden="1">#REF!</definedName>
    <definedName name="XRefCopy5Row" hidden="1">#REF!</definedName>
    <definedName name="XRefCopy6" hidden="1">#REF!</definedName>
    <definedName name="XRefCopy60" hidden="1">#REF!</definedName>
    <definedName name="XRefCopy60Row" hidden="1">#REF!</definedName>
    <definedName name="XRefCopy61" hidden="1">#REF!</definedName>
    <definedName name="XRefCopy61Row" hidden="1">#REF!</definedName>
    <definedName name="XRefCopy62" hidden="1">#REF!</definedName>
    <definedName name="XRefCopy62Row" hidden="1">#REF!</definedName>
    <definedName name="XRefCopy63" hidden="1">#REF!</definedName>
    <definedName name="XRefCopy63Row" hidden="1">#REF!</definedName>
    <definedName name="XRefCopy64" hidden="1">#REF!</definedName>
    <definedName name="XRefCopy64Row" hidden="1">#REF!</definedName>
    <definedName name="XRefCopy65" hidden="1">[44]Tickmarks!#REF!</definedName>
    <definedName name="XRefCopy65Row" hidden="1">#REF!</definedName>
    <definedName name="XRefCopy66" hidden="1">[44]Tickmarks!#REF!</definedName>
    <definedName name="XRefCopy66Row" hidden="1">#REF!</definedName>
    <definedName name="XRefCopy67" hidden="1">[44]Tickmarks!#REF!</definedName>
    <definedName name="XRefCopy67Row" hidden="1">#REF!</definedName>
    <definedName name="XRefCopy68" hidden="1">[44]Tickmarks!#REF!</definedName>
    <definedName name="XRefCopy68Row" hidden="1">#REF!</definedName>
    <definedName name="XRefCopy69" hidden="1">[44]Tickmarks!#REF!</definedName>
    <definedName name="XRefCopy69Row" hidden="1">#REF!</definedName>
    <definedName name="XRefCopy6Row" hidden="1">#REF!</definedName>
    <definedName name="XRefCopy7" hidden="1">#REF!</definedName>
    <definedName name="XRefCopy70" hidden="1">#REF!</definedName>
    <definedName name="XRefCopy70Row" hidden="1">#REF!</definedName>
    <definedName name="XRefCopy72" hidden="1">[44]Tickmarks!#REF!</definedName>
    <definedName name="XRefCopy72Row" hidden="1">#REF!</definedName>
    <definedName name="XRefCopy73" hidden="1">[44]Tickmarks!#REF!</definedName>
    <definedName name="XRefCopy73Row" hidden="1">#REF!</definedName>
    <definedName name="XRefCopy74" hidden="1">[44]Tickmarks!#REF!</definedName>
    <definedName name="XRefCopy74Row" hidden="1">#REF!</definedName>
    <definedName name="XRefCopy75" hidden="1">#REF!</definedName>
    <definedName name="XRefCopy75Row" hidden="1">#REF!</definedName>
    <definedName name="XRefCopy76" hidden="1">#REF!</definedName>
    <definedName name="XRefCopy76Row" hidden="1">#REF!</definedName>
    <definedName name="XRefCopy77" hidden="1">[44]Tickmarks!#REF!</definedName>
    <definedName name="XRefCopy77Row" hidden="1">#REF!</definedName>
    <definedName name="XRefCopy78" hidden="1">#REF!</definedName>
    <definedName name="XRefCopy78Row" hidden="1">#REF!</definedName>
    <definedName name="XRefCopy7Row" hidden="1">[36]XREF!#REF!</definedName>
    <definedName name="XRefCopy8" hidden="1">#REF!</definedName>
    <definedName name="XRefCopy80" hidden="1">#REF!</definedName>
    <definedName name="XRefCopy80Row" hidden="1">#REF!</definedName>
    <definedName name="XRefCopy81" hidden="1">[44]Tickmarks!#REF!</definedName>
    <definedName name="XRefCopy81Row" hidden="1">#REF!</definedName>
    <definedName name="XRefCopy82" hidden="1">[44]Tickmarks!#REF!</definedName>
    <definedName name="XRefCopy82Row" hidden="1">#REF!</definedName>
    <definedName name="XRefCopy83" hidden="1">[44]Tickmarks!#REF!</definedName>
    <definedName name="XRefCopy83Row" hidden="1">#REF!</definedName>
    <definedName name="XRefCopy84" hidden="1">[44]Tickmarks!#REF!</definedName>
    <definedName name="XRefCopy84Row" hidden="1">#REF!</definedName>
    <definedName name="XRefCopy85" hidden="1">[44]Tickmarks!#REF!</definedName>
    <definedName name="XRefCopy85Row" hidden="1">#REF!</definedName>
    <definedName name="XRefCopy86" hidden="1">[44]Tickmarks!#REF!</definedName>
    <definedName name="XRefCopy86Row" hidden="1">#REF!</definedName>
    <definedName name="XRefCopy89" hidden="1">[44]Tickmarks!#REF!</definedName>
    <definedName name="XRefCopy89Row" hidden="1">#REF!</definedName>
    <definedName name="XRefCopy8Row" hidden="1">#REF!</definedName>
    <definedName name="XRefCopy9" hidden="1">#REF!</definedName>
    <definedName name="XRefCopy90" hidden="1">#REF!</definedName>
    <definedName name="XRefCopy90Row" hidden="1">#REF!</definedName>
    <definedName name="XRefCopy9Row" hidden="1">#REF!</definedName>
    <definedName name="XRefCopyRangeCount" hidden="1">92</definedName>
    <definedName name="XRefPaste1" hidden="1">#REF!</definedName>
    <definedName name="XRefPaste10" hidden="1">#REF!</definedName>
    <definedName name="XRefPaste10Row" hidden="1">#REF!</definedName>
    <definedName name="XRefPaste11" hidden="1">#REF!</definedName>
    <definedName name="XRefPaste110Row" hidden="1">[36]XREF!#REF!</definedName>
    <definedName name="XRefPaste110Row1" hidden="1">[36]XREF!#REF!</definedName>
    <definedName name="XRefPaste111Row" hidden="1">[36]XREF!#REF!</definedName>
    <definedName name="XRefPaste112Row" hidden="1">[36]XREF!#REF!</definedName>
    <definedName name="XRefPaste113Row" hidden="1">[36]XREF!#REF!</definedName>
    <definedName name="XRefPaste11Row" hidden="1">#REF!</definedName>
    <definedName name="XRefPaste12" hidden="1">[44]Tickmarks!#REF!</definedName>
    <definedName name="XRefPaste120Row" hidden="1">[36]XREF!#REF!</definedName>
    <definedName name="XRefPaste121Row" hidden="1">[36]XREF!#REF!</definedName>
    <definedName name="XRefPaste12Row" hidden="1">#REF!</definedName>
    <definedName name="XRefPaste13" hidden="1">[44]Tickmarks!#REF!</definedName>
    <definedName name="XRefPaste13Row" hidden="1">#REF!</definedName>
    <definedName name="XRefPaste15Row" hidden="1">#REF!</definedName>
    <definedName name="XRefPaste16Row" hidden="1">#REF!</definedName>
    <definedName name="XRefPaste17" hidden="1">'[44]Depreciation AR'!#REF!</definedName>
    <definedName name="XRefPaste17Row" hidden="1">#REF!</definedName>
    <definedName name="XRefPaste18Row" hidden="1">#REF!</definedName>
    <definedName name="XRefPaste19" hidden="1">'[44]Depreciation AR'!#REF!</definedName>
    <definedName name="XRefPaste19Row" hidden="1">#REF!</definedName>
    <definedName name="XRefPaste1Row" hidden="1">#REF!</definedName>
    <definedName name="XRefPaste20Row" hidden="1">#REF!</definedName>
    <definedName name="XRefPaste21" hidden="1">'[44]Depreciation AR'!#REF!</definedName>
    <definedName name="XRefPaste21Row" hidden="1">#REF!</definedName>
    <definedName name="XRefPaste22" hidden="1">#REF!</definedName>
    <definedName name="XRefPaste22Row" hidden="1">#REF!</definedName>
    <definedName name="XRefPaste23" hidden="1">#REF!</definedName>
    <definedName name="XRefPaste23Row" hidden="1">#REF!</definedName>
    <definedName name="XRefPaste24" hidden="1">[44]Tickmarks!#REF!</definedName>
    <definedName name="XRefPaste24Row" hidden="1">#REF!</definedName>
    <definedName name="XRefPaste25" hidden="1">#REF!</definedName>
    <definedName name="XRefPaste25Row" hidden="1">#REF!</definedName>
    <definedName name="XRefPaste26" hidden="1">#REF!</definedName>
    <definedName name="XRefPaste26Row" hidden="1">#REF!</definedName>
    <definedName name="XRefPaste27" hidden="1">[44]Tickmarks!#REF!</definedName>
    <definedName name="XRefPaste27Row" hidden="1">#REF!</definedName>
    <definedName name="XRefPaste28" hidden="1">'[44]Depreciation AR'!#REF!</definedName>
    <definedName name="XRefPaste28Row" hidden="1">#REF!</definedName>
    <definedName name="XRefPaste29" hidden="1">'[44]Depreciation AR'!#REF!</definedName>
    <definedName name="XRefPaste29Row" hidden="1">#REF!</definedName>
    <definedName name="XRefPaste2Row" hidden="1">#REF!</definedName>
    <definedName name="XRefPaste30" hidden="1">#REF!</definedName>
    <definedName name="XRefPaste30Row" hidden="1">#REF!</definedName>
    <definedName name="XRefPaste31" hidden="1">#REF!</definedName>
    <definedName name="XRefPaste31Row" hidden="1">#REF!</definedName>
    <definedName name="XRefPaste32" hidden="1">#REF!</definedName>
    <definedName name="XRefPaste32Row" hidden="1">#REF!</definedName>
    <definedName name="XRefPaste33" hidden="1">[44]Tickmarks!#REF!</definedName>
    <definedName name="XRefPaste33Row" hidden="1">#REF!</definedName>
    <definedName name="XRefPaste34" hidden="1">[44]Tickmarks!#REF!</definedName>
    <definedName name="XRefPaste34Row" hidden="1">#REF!</definedName>
    <definedName name="XRefPaste35" hidden="1">#REF!</definedName>
    <definedName name="XRefPaste35Row" hidden="1">#REF!</definedName>
    <definedName name="XRefPaste36" hidden="1">[44]Tickmarks!#REF!</definedName>
    <definedName name="XRefPaste36Row" hidden="1">#REF!</definedName>
    <definedName name="XRefPaste37" hidden="1">#REF!</definedName>
    <definedName name="XRefPaste37Row" hidden="1">#REF!</definedName>
    <definedName name="XRefPaste38" hidden="1">[44]Tickmarks!#REF!</definedName>
    <definedName name="XRefPaste38Row" hidden="1">#REF!</definedName>
    <definedName name="XRefPaste39" hidden="1">[44]Tickmarks!#REF!</definedName>
    <definedName name="XRefPaste39Row" hidden="1">#REF!</definedName>
    <definedName name="XRefPaste3Row" hidden="1">#REF!</definedName>
    <definedName name="XRefPaste40" hidden="1">[44]Tickmarks!#REF!</definedName>
    <definedName name="XRefPaste40Row" hidden="1">#REF!</definedName>
    <definedName name="XRefPaste41" hidden="1">[44]Tickmarks!#REF!</definedName>
    <definedName name="XRefPaste41Row" hidden="1">#REF!</definedName>
    <definedName name="XRefPaste42" hidden="1">#REF!</definedName>
    <definedName name="XRefPaste42Row" hidden="1">#REF!</definedName>
    <definedName name="XRefPaste43" hidden="1">#REF!</definedName>
    <definedName name="XRefPaste43Row" hidden="1">#REF!</definedName>
    <definedName name="XRefPaste44" hidden="1">'[44]Depreciation AR'!#REF!</definedName>
    <definedName name="XRefPaste44Row" hidden="1">#REF!</definedName>
    <definedName name="XRefPaste45" hidden="1">#REF!</definedName>
    <definedName name="XRefPaste45Row" hidden="1">#REF!</definedName>
    <definedName name="XRefPaste47" hidden="1">#REF!</definedName>
    <definedName name="XRefPaste47Row" hidden="1">#REF!</definedName>
    <definedName name="XRefPaste4Row" hidden="1">#REF!</definedName>
    <definedName name="XRefPaste5" hidden="1">#REF!</definedName>
    <definedName name="XRefPaste50" hidden="1">#REF!</definedName>
    <definedName name="XRefPaste50Row" hidden="1">#REF!</definedName>
    <definedName name="XRefPaste51" hidden="1">[44]Tickmarks!#REF!</definedName>
    <definedName name="XRefPaste51Row" hidden="1">#REF!</definedName>
    <definedName name="XRefPaste5Row" hidden="1">#REF!</definedName>
    <definedName name="XRefPaste6" hidden="1">#REF!</definedName>
    <definedName name="XRefPaste6Row" hidden="1">#REF!</definedName>
    <definedName name="XRefPaste7" hidden="1">#REF!</definedName>
    <definedName name="XRefPaste7Row" hidden="1">#REF!</definedName>
    <definedName name="XRefPaste8" hidden="1">#REF!</definedName>
    <definedName name="XRefPaste8Row" hidden="1">#REF!</definedName>
    <definedName name="XRefPaste9" hidden="1">#REF!</definedName>
    <definedName name="XRefPaste9Row" hidden="1">#REF!</definedName>
    <definedName name="XRefPasteRangeCount" hidden="1">51</definedName>
    <definedName name="xxxx" localSheetId="0" hidden="1">[20]FitOutConfCentre!#REF!</definedName>
    <definedName name="xxxx" hidden="1">[20]FitOutConfCentre!#REF!</definedName>
    <definedName name="xxxxxxx" localSheetId="0" hidden="1">{#N/A,#N/A,FALSE,"MARCH"}</definedName>
    <definedName name="xxxxxxx" localSheetId="5" hidden="1">{#N/A,#N/A,FALSE,"MARCH"}</definedName>
    <definedName name="xxxxxxx" hidden="1">{#N/A,#N/A,FALSE,"MARCH"}</definedName>
    <definedName name="xzccvxzbzb" hidden="1">#REF!</definedName>
    <definedName name="yes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es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es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h" hidden="1">#REF!</definedName>
    <definedName name="yhrsh" localSheetId="0" hidden="1">{#N/A,#N/A,TRUE,"Cover";#N/A,#N/A,TRUE,"Conts";#N/A,#N/A,TRUE,"VOS";#N/A,#N/A,TRUE,"Warrington";#N/A,#N/A,TRUE,"Widnes"}</definedName>
    <definedName name="yhrsh" localSheetId="5" hidden="1">{#N/A,#N/A,TRUE,"Cover";#N/A,#N/A,TRUE,"Conts";#N/A,#N/A,TRUE,"VOS";#N/A,#N/A,TRUE,"Warrington";#N/A,#N/A,TRUE,"Widnes"}</definedName>
    <definedName name="yhrsh" hidden="1">{#N/A,#N/A,TRUE,"Cover";#N/A,#N/A,TRUE,"Conts";#N/A,#N/A,TRUE,"VOS";#N/A,#N/A,TRUE,"Warrington";#N/A,#N/A,TRUE,"Widnes"}</definedName>
    <definedName name="ykhljkdggzsf" localSheetId="0" hidden="1">{#N/A,#N/A,TRUE,"Cover";#N/A,#N/A,TRUE,"Conts";#N/A,#N/A,TRUE,"VOS";#N/A,#N/A,TRUE,"Warrington";#N/A,#N/A,TRUE,"Widnes"}</definedName>
    <definedName name="ykhljkdggzsf" localSheetId="5" hidden="1">{#N/A,#N/A,TRUE,"Cover";#N/A,#N/A,TRUE,"Conts";#N/A,#N/A,TRUE,"VOS";#N/A,#N/A,TRUE,"Warrington";#N/A,#N/A,TRUE,"Widnes"}</definedName>
    <definedName name="ykhljkdggzsf" hidden="1">{#N/A,#N/A,TRUE,"Cover";#N/A,#N/A,TRUE,"Conts";#N/A,#N/A,TRUE,"VOS";#N/A,#N/A,TRUE,"Warrington";#N/A,#N/A,TRUE,"Widnes"}</definedName>
    <definedName name="ykkllylulf" localSheetId="0" hidden="1">{#N/A,#N/A,TRUE,"Cover";#N/A,#N/A,TRUE,"Conts";#N/A,#N/A,TRUE,"VOS";#N/A,#N/A,TRUE,"Warrington";#N/A,#N/A,TRUE,"Widnes"}</definedName>
    <definedName name="ykkllylulf" localSheetId="5" hidden="1">{#N/A,#N/A,TRUE,"Cover";#N/A,#N/A,TRUE,"Conts";#N/A,#N/A,TRUE,"VOS";#N/A,#N/A,TRUE,"Warrington";#N/A,#N/A,TRUE,"Widnes"}</definedName>
    <definedName name="ykkllylulf" hidden="1">{#N/A,#N/A,TRUE,"Cover";#N/A,#N/A,TRUE,"Conts";#N/A,#N/A,TRUE,"VOS";#N/A,#N/A,TRUE,"Warrington";#N/A,#N/A,TRUE,"Widnes"}</definedName>
    <definedName name="YKYU" hidden="1">#REF!</definedName>
    <definedName name="ynkim" localSheetId="5" hidden="1">{#N/A,#N/A,TRUE,"Basic";#N/A,#N/A,TRUE,"EXT-TABLE";#N/A,#N/A,TRUE,"STEEL";#N/A,#N/A,TRUE,"INT-Table";#N/A,#N/A,TRUE,"STEEL";#N/A,#N/A,TRUE,"Door"}</definedName>
    <definedName name="ynkim" hidden="1">{#N/A,#N/A,TRUE,"Basic";#N/A,#N/A,TRUE,"EXT-TABLE";#N/A,#N/A,TRUE,"STEEL";#N/A,#N/A,TRUE,"INT-Table";#N/A,#N/A,TRUE,"STEEL";#N/A,#N/A,TRUE,"Door"}</definedName>
    <definedName name="yretyery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yretyery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yretyery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yrteyyew" localSheetId="0" hidden="1">{#N/A,#N/A,FALSE,"골재소요량";#N/A,#N/A,FALSE,"골재소요량"}</definedName>
    <definedName name="yrteyyew" localSheetId="5" hidden="1">{#N/A,#N/A,FALSE,"골재소요량";#N/A,#N/A,FALSE,"골재소요량"}</definedName>
    <definedName name="yrteyyew" hidden="1">{#N/A,#N/A,FALSE,"골재소요량";#N/A,#N/A,FALSE,"골재소요량"}</definedName>
    <definedName name="yrtyerye" localSheetId="0" hidden="1">{#N/A,#N/A,FALSE,"전력간선"}</definedName>
    <definedName name="yrtyerye" localSheetId="5" hidden="1">{#N/A,#N/A,FALSE,"전력간선"}</definedName>
    <definedName name="yrtyerye" hidden="1">{#N/A,#N/A,FALSE,"전력간선"}</definedName>
    <definedName name="yrtyet" localSheetId="0" hidden="1">{#N/A,#N/A,TRUE,"Cover";#N/A,#N/A,TRUE,"Conts";#N/A,#N/A,TRUE,"VOS";#N/A,#N/A,TRUE,"Warrington";#N/A,#N/A,TRUE,"Widnes"}</definedName>
    <definedName name="yrtyet" localSheetId="5" hidden="1">{#N/A,#N/A,TRUE,"Cover";#N/A,#N/A,TRUE,"Conts";#N/A,#N/A,TRUE,"VOS";#N/A,#N/A,TRUE,"Warrington";#N/A,#N/A,TRUE,"Widnes"}</definedName>
    <definedName name="yrtyet" hidden="1">{#N/A,#N/A,TRUE,"Cover";#N/A,#N/A,TRUE,"Conts";#N/A,#N/A,TRUE,"VOS";#N/A,#N/A,TRUE,"Warrington";#N/A,#N/A,TRUE,"Widnes"}</definedName>
    <definedName name="yry" localSheetId="0" hidden="1">{#N/A,#N/A,TRUE,"Cover";#N/A,#N/A,TRUE,"Conts";#N/A,#N/A,TRUE,"VOS";#N/A,#N/A,TRUE,"Warrington";#N/A,#N/A,TRUE,"Widnes"}</definedName>
    <definedName name="yry" localSheetId="5" hidden="1">{#N/A,#N/A,TRUE,"Cover";#N/A,#N/A,TRUE,"Conts";#N/A,#N/A,TRUE,"VOS";#N/A,#N/A,TRUE,"Warrington";#N/A,#N/A,TRUE,"Widnes"}</definedName>
    <definedName name="yry" hidden="1">{#N/A,#N/A,TRUE,"Cover";#N/A,#N/A,TRUE,"Conts";#N/A,#N/A,TRUE,"VOS";#N/A,#N/A,TRUE,"Warrington";#N/A,#N/A,TRUE,"Widnes"}</definedName>
    <definedName name="yryy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ryy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ryy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t" localSheetId="5" hidden="1">{#N/A,#N/A,TRUE,"Cover";#N/A,#N/A,TRUE,"Conts";#N/A,#N/A,TRUE,"VOS";#N/A,#N/A,TRUE,"Warrington";#N/A,#N/A,TRUE,"Widnes"}</definedName>
    <definedName name="yt" hidden="1">{#N/A,#N/A,TRUE,"Cover";#N/A,#N/A,TRUE,"Conts";#N/A,#N/A,TRUE,"VOS";#N/A,#N/A,TRUE,"Warrington";#N/A,#N/A,TRUE,"Widnes"}</definedName>
    <definedName name="ytjtyjre" localSheetId="0" hidden="1">{#N/A,#N/A,TRUE,"Cover";#N/A,#N/A,TRUE,"Conts";#N/A,#N/A,TRUE,"VOS";#N/A,#N/A,TRUE,"Warrington";#N/A,#N/A,TRUE,"Widnes"}</definedName>
    <definedName name="ytjtyjre" localSheetId="5" hidden="1">{#N/A,#N/A,TRUE,"Cover";#N/A,#N/A,TRUE,"Conts";#N/A,#N/A,TRUE,"VOS";#N/A,#N/A,TRUE,"Warrington";#N/A,#N/A,TRUE,"Widnes"}</definedName>
    <definedName name="ytjtyjre" hidden="1">{#N/A,#N/A,TRUE,"Cover";#N/A,#N/A,TRUE,"Conts";#N/A,#N/A,TRUE,"VOS";#N/A,#N/A,TRUE,"Warrington";#N/A,#N/A,TRUE,"Widnes"}</definedName>
    <definedName name="ytr" localSheetId="0" hidden="1">{"'Break down'!$A$4"}</definedName>
    <definedName name="ytr" localSheetId="5" hidden="1">{"'Break down'!$A$4"}</definedName>
    <definedName name="ytr" hidden="1">{"'Break down'!$A$4"}</definedName>
    <definedName name="ytuloioio" localSheetId="0" hidden="1">{#N/A,#N/A,TRUE,"Cover";#N/A,#N/A,TRUE,"Conts";#N/A,#N/A,TRUE,"VOS";#N/A,#N/A,TRUE,"Warrington";#N/A,#N/A,TRUE,"Widnes"}</definedName>
    <definedName name="ytuloioio" localSheetId="5" hidden="1">{#N/A,#N/A,TRUE,"Cover";#N/A,#N/A,TRUE,"Conts";#N/A,#N/A,TRUE,"VOS";#N/A,#N/A,TRUE,"Warrington";#N/A,#N/A,TRUE,"Widnes"}</definedName>
    <definedName name="ytuloioio" hidden="1">{#N/A,#N/A,TRUE,"Cover";#N/A,#N/A,TRUE,"Conts";#N/A,#N/A,TRUE,"VOS";#N/A,#N/A,TRUE,"Warrington";#N/A,#N/A,TRUE,"Widnes"}</definedName>
    <definedName name="ytwetwt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ytwetwt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ytwetwt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yui" localSheetId="5" hidden="1">{"'Break down'!$A$4"}</definedName>
    <definedName name="yui" hidden="1">{"'Break down'!$A$4"}</definedName>
    <definedName name="yup" localSheetId="5" hidden="1">{"'Break down'!$A$4"}</definedName>
    <definedName name="yup" hidden="1">{"'Break down'!$A$4"}</definedName>
    <definedName name="yuti7i78o" localSheetId="0" hidden="1">{#N/A,#N/A,TRUE,"Cover";#N/A,#N/A,TRUE,"Conts";#N/A,#N/A,TRUE,"VOS";#N/A,#N/A,TRUE,"Warrington";#N/A,#N/A,TRUE,"Widnes"}</definedName>
    <definedName name="yuti7i78o" localSheetId="5" hidden="1">{#N/A,#N/A,TRUE,"Cover";#N/A,#N/A,TRUE,"Conts";#N/A,#N/A,TRUE,"VOS";#N/A,#N/A,TRUE,"Warrington";#N/A,#N/A,TRUE,"Widnes"}</definedName>
    <definedName name="yuti7i78o" hidden="1">{#N/A,#N/A,TRUE,"Cover";#N/A,#N/A,TRUE,"Conts";#N/A,#N/A,TRUE,"VOS";#N/A,#N/A,TRUE,"Warrington";#N/A,#N/A,TRUE,"Widnes"}</definedName>
    <definedName name="yy" localSheetId="0" hidden="1">{#N/A,#N/A,FALSE,"963YR";#N/A,#N/A,FALSE,"mkt mix";#N/A,#N/A,FALSE,"sect 5";#N/A,#N/A,FALSE,"sect 6";#N/A,#N/A,FALSE,"csh";#N/A,#N/A,FALSE,"capx";#N/A,#N/A,FALSE,"bal sheet"}</definedName>
    <definedName name="yy" localSheetId="5" hidden="1">{#N/A,#N/A,FALSE,"963YR";#N/A,#N/A,FALSE,"mkt mix";#N/A,#N/A,FALSE,"sect 5";#N/A,#N/A,FALSE,"sect 6";#N/A,#N/A,FALSE,"csh";#N/A,#N/A,FALSE,"capx";#N/A,#N/A,FALSE,"bal sheet"}</definedName>
    <definedName name="yy" hidden="1">{#N/A,#N/A,FALSE,"963YR";#N/A,#N/A,FALSE,"mkt mix";#N/A,#N/A,FALSE,"sect 5";#N/A,#N/A,FALSE,"sect 6";#N/A,#N/A,FALSE,"csh";#N/A,#N/A,FALSE,"capx";#N/A,#N/A,FALSE,"bal sheet"}</definedName>
    <definedName name="yyy" localSheetId="0" hidden="1">{#N/A,#N/A,TRUE,"Cover";#N/A,#N/A,TRUE,"Conts";#N/A,#N/A,TRUE,"VOS";#N/A,#N/A,TRUE,"Warrington";#N/A,#N/A,TRUE,"Widnes"}</definedName>
    <definedName name="yyy" localSheetId="5" hidden="1">{#N/A,#N/A,TRUE,"Cover";#N/A,#N/A,TRUE,"Conts";#N/A,#N/A,TRUE,"VOS";#N/A,#N/A,TRUE,"Warrington";#N/A,#N/A,TRUE,"Widnes"}</definedName>
    <definedName name="yyy" hidden="1">{#N/A,#N/A,TRUE,"Cover";#N/A,#N/A,TRUE,"Conts";#N/A,#N/A,TRUE,"VOS";#N/A,#N/A,TRUE,"Warrington";#N/A,#N/A,TRUE,"Widnes"}</definedName>
    <definedName name="yyyy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yyy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yyyyy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yyyyy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Z_0C509CAE_4B28_497F_9463_E056D87AE422_.wvu.Rows" hidden="1">#REF!</definedName>
    <definedName name="Z_0E5612F1_1C5C_4147_BE42_908BDE0B1405_.wvu.FilterData" hidden="1">#REF!</definedName>
    <definedName name="Z_0E5612F1_1C5C_4147_BE42_908BDE0B1405_.wvu.PrintTitles" hidden="1">#REF!</definedName>
    <definedName name="Z_5A4CDE39_BC84_48C0_8208_6970E7A71896_.wvu.Cols" hidden="1">'[46]GM &amp; TA'!$F$1:$F$65536,'[46]GM &amp; TA'!$G$1:$G$65536,'[46]GM &amp; TA'!$I$1:$T$65536</definedName>
    <definedName name="Z_64FBE21F_D610_4122_B662_C1CA556F0E6B_.wvu.Rows" hidden="1">[47]Macro!$A$9:$IV$47,[47]Macro!$A$49:$IV$49</definedName>
    <definedName name="Z_821080B5_A53F_46D5_A7A8_C550E9A6DB8E_.wvu.Rows" hidden="1">#REF!</definedName>
    <definedName name="Z_893D3CDD_E6EC_4FBE_9F4B_7C063AADDAA3_.wvu.FilterData" hidden="1">#REF!</definedName>
    <definedName name="Z_893D3CDD_E6EC_4FBE_9F4B_7C063AADDAA3_.wvu.PrintTitles" hidden="1">#REF!</definedName>
    <definedName name="Z_893D3CDD_E6EC_4FBE_9F4B_7C063AADDAA3_.wvu.Rows" hidden="1">#REF!</definedName>
    <definedName name="Z_89FC4C3A_6586_42BA_B0E6_F0959042E6A0_.wvu.Rows" hidden="1">#REF!</definedName>
    <definedName name="Z_8FCC9949_BB10_48DD_835F_9D6E68B3AE12_.wvu.PrintTitles" hidden="1">#REF!</definedName>
    <definedName name="Z_8FCC9949_BB10_48DD_835F_9D6E68B3AE12_.wvu.Rows" hidden="1">#REF!,#REF!</definedName>
    <definedName name="Z_911FCEE4_2CBF_4A90_9E55_ED72CBEECF9A_.wvu.FilterData" hidden="1">#REF!</definedName>
    <definedName name="Z_C4987C22_A4BC_4088_8093_02A2E532FBED_.wvu.FilterData" hidden="1">#REF!</definedName>
    <definedName name="Z_C4987C22_A4BC_4088_8093_02A2E532FBED_.wvu.PrintTitles" hidden="1">#REF!</definedName>
    <definedName name="Z_E61184E6_4A82_48AD_BD46_AD03682B9E61_.wvu.Rows" hidden="1">#REF!</definedName>
    <definedName name="Z_F8A287BF_980C_4986_B08C_54EAB9AA17CB_.wvu.FilterData" hidden="1">#REF!</definedName>
    <definedName name="Z_F8A287BF_980C_4986_B08C_54EAB9AA17CB_.wvu.PrintTitles" hidden="1">#REF!</definedName>
    <definedName name="za" hidden="1">[26]BID!$A$1:$A$4</definedName>
    <definedName name="zaed" localSheetId="0" hidden="1">{#N/A,#N/A,TRUE,"Cover";#N/A,#N/A,TRUE,"Conts";#N/A,#N/A,TRUE,"VOS";#N/A,#N/A,TRUE,"Warrington";#N/A,#N/A,TRUE,"Widnes"}</definedName>
    <definedName name="zaed" localSheetId="5" hidden="1">{#N/A,#N/A,TRUE,"Cover";#N/A,#N/A,TRUE,"Conts";#N/A,#N/A,TRUE,"VOS";#N/A,#N/A,TRUE,"Warrington";#N/A,#N/A,TRUE,"Widnes"}</definedName>
    <definedName name="zaed" hidden="1">{#N/A,#N/A,TRUE,"Cover";#N/A,#N/A,TRUE,"Conts";#N/A,#N/A,TRUE,"VOS";#N/A,#N/A,TRUE,"Warrington";#N/A,#N/A,TRUE,"Widnes"}</definedName>
    <definedName name="ZBDZBDFB" localSheetId="0" hidden="1">{#N/A,#N/A,TRUE,"Cover";#N/A,#N/A,TRUE,"Conts";#N/A,#N/A,TRUE,"VOS";#N/A,#N/A,TRUE,"Warrington";#N/A,#N/A,TRUE,"Widnes"}</definedName>
    <definedName name="ZBDZBDFB" localSheetId="5" hidden="1">{#N/A,#N/A,TRUE,"Cover";#N/A,#N/A,TRUE,"Conts";#N/A,#N/A,TRUE,"VOS";#N/A,#N/A,TRUE,"Warrington";#N/A,#N/A,TRUE,"Widnes"}</definedName>
    <definedName name="ZBDZBDFB" hidden="1">{#N/A,#N/A,TRUE,"Cover";#N/A,#N/A,TRUE,"Conts";#N/A,#N/A,TRUE,"VOS";#N/A,#N/A,TRUE,"Warrington";#N/A,#N/A,TRUE,"Widnes"}</definedName>
    <definedName name="zDfzsszfgasf" hidden="1">#REF!</definedName>
    <definedName name="zero" localSheetId="0" hidden="1">{"Output%",#N/A,FALSE,"Output"}</definedName>
    <definedName name="zero" localSheetId="5" hidden="1">{"Output%",#N/A,FALSE,"Output"}</definedName>
    <definedName name="zero" hidden="1">{"Output%",#N/A,FALSE,"Output"}</definedName>
    <definedName name="zfszgf" hidden="1">#REF!</definedName>
    <definedName name="Zip1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Zip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zsddfgbdgf" hidden="1">#REF!</definedName>
    <definedName name="zse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zse" localSheetId="5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zse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zxdvzdv" localSheetId="5" hidden="1">{#N/A,#N/A,TRUE,"Cover";#N/A,#N/A,TRUE,"Conts";#N/A,#N/A,TRUE,"VOS";#N/A,#N/A,TRUE,"Warrington";#N/A,#N/A,TRUE,"Widnes"}</definedName>
    <definedName name="zxdvzdv" hidden="1">{#N/A,#N/A,TRUE,"Cover";#N/A,#N/A,TRUE,"Conts";#N/A,#N/A,TRUE,"VOS";#N/A,#N/A,TRUE,"Warrington";#N/A,#N/A,TRUE,"Widnes"}</definedName>
    <definedName name="zxgsdfg" localSheetId="5" hidden="1">{"'Bill No. 7'!$A$1:$G$32"}</definedName>
    <definedName name="zxgsdfg" hidden="1">{"'Bill No. 7'!$A$1:$G$32"}</definedName>
    <definedName name="zxx" hidden="1">[20]FitOutConfCentre!#REF!</definedName>
    <definedName name="ZYZ" hidden="1">[21]FitOutConfCentre!#REF!</definedName>
    <definedName name="zzz" localSheetId="0" hidden="1">{#N/A,#N/A,TRUE,"Cover";#N/A,#N/A,TRUE,"Conts";#N/A,#N/A,TRUE,"VOS";#N/A,#N/A,TRUE,"Warrington";#N/A,#N/A,TRUE,"Widnes"}</definedName>
    <definedName name="zzz" localSheetId="5" hidden="1">{#N/A,#N/A,TRUE,"Cover";#N/A,#N/A,TRUE,"Conts";#N/A,#N/A,TRUE,"VOS";#N/A,#N/A,TRUE,"Warrington";#N/A,#N/A,TRUE,"Widnes"}</definedName>
    <definedName name="zzz" hidden="1">{#N/A,#N/A,TRUE,"Cover";#N/A,#N/A,TRUE,"Conts";#N/A,#N/A,TRUE,"VOS";#N/A,#N/A,TRUE,"Warrington";#N/A,#N/A,TRUE,"Widnes"}</definedName>
    <definedName name="ZZZZZZZZZZZZZZ" hidden="1">#REF!</definedName>
    <definedName name="ㄱ미" localSheetId="5" hidden="1">{#N/A,#N/A,TRUE,"Basic";#N/A,#N/A,TRUE,"EXT-TABLE";#N/A,#N/A,TRUE,"STEEL";#N/A,#N/A,TRUE,"INT-Table";#N/A,#N/A,TRUE,"STEEL";#N/A,#N/A,TRUE,"Door"}</definedName>
    <definedName name="ㄱ미" hidden="1">{#N/A,#N/A,TRUE,"Basic";#N/A,#N/A,TRUE,"EXT-TABLE";#N/A,#N/A,TRUE,"STEEL";#N/A,#N/A,TRUE,"INT-Table";#N/A,#N/A,TRUE,"STEEL";#N/A,#N/A,TRUE,"Door"}</definedName>
    <definedName name="ㄱㅈㅎ" hidden="1">[26]BID!$A$1:$A$1714</definedName>
    <definedName name="가설계획" localSheetId="0" hidden="1">{#N/A,#N/A,FALSE,"갑지";#N/A,#N/A,FALSE,"개요";#N/A,#N/A,FALSE,"비목별";#N/A,#N/A,FALSE,"건물별";#N/A,#N/A,FALSE,"기구표";#N/A,#N/A,FALSE,"직원투입"}</definedName>
    <definedName name="가설계획" localSheetId="5" hidden="1">{#N/A,#N/A,FALSE,"갑지";#N/A,#N/A,FALSE,"개요";#N/A,#N/A,FALSE,"비목별";#N/A,#N/A,FALSE,"건물별";#N/A,#N/A,FALSE,"기구표";#N/A,#N/A,FALSE,"직원투입"}</definedName>
    <definedName name="가설계획" hidden="1">{#N/A,#N/A,FALSE,"갑지";#N/A,#N/A,FALSE,"개요";#N/A,#N/A,FALSE,"비목별";#N/A,#N/A,FALSE,"건물별";#N/A,#N/A,FALSE,"기구표";#N/A,#N/A,FALSE,"직원투입"}</definedName>
    <definedName name="간접비" localSheetId="0" hidden="1">{#N/A,#N/A,FALSE,"갑지";#N/A,#N/A,FALSE,"개요";#N/A,#N/A,FALSE,"비목별";#N/A,#N/A,FALSE,"건물별";#N/A,#N/A,FALSE,"기구표";#N/A,#N/A,FALSE,"직원투입"}</definedName>
    <definedName name="간접비" localSheetId="5" hidden="1">{#N/A,#N/A,FALSE,"갑지";#N/A,#N/A,FALSE,"개요";#N/A,#N/A,FALSE,"비목별";#N/A,#N/A,FALSE,"건물별";#N/A,#N/A,FALSE,"기구표";#N/A,#N/A,FALSE,"직원투입"}</definedName>
    <definedName name="간접비" hidden="1">{#N/A,#N/A,FALSE,"갑지";#N/A,#N/A,FALSE,"개요";#N/A,#N/A,FALSE,"비목별";#N/A,#N/A,FALSE,"건물별";#N/A,#N/A,FALSE,"기구표";#N/A,#N/A,FALSE,"직원투입"}</definedName>
    <definedName name="간접비1" localSheetId="0" hidden="1">{#N/A,#N/A,FALSE,"갑지";#N/A,#N/A,FALSE,"개요";#N/A,#N/A,FALSE,"비목별";#N/A,#N/A,FALSE,"건물별";#N/A,#N/A,FALSE,"기구표";#N/A,#N/A,FALSE,"직원투입"}</definedName>
    <definedName name="간접비1" localSheetId="5" hidden="1">{#N/A,#N/A,FALSE,"갑지";#N/A,#N/A,FALSE,"개요";#N/A,#N/A,FALSE,"비목별";#N/A,#N/A,FALSE,"건물별";#N/A,#N/A,FALSE,"기구표";#N/A,#N/A,FALSE,"직원투입"}</definedName>
    <definedName name="간접비1" hidden="1">{#N/A,#N/A,FALSE,"갑지";#N/A,#N/A,FALSE,"개요";#N/A,#N/A,FALSE,"비목별";#N/A,#N/A,FALSE,"건물별";#N/A,#N/A,FALSE,"기구표";#N/A,#N/A,FALSE,"직원투입"}</definedName>
    <definedName name="감" localSheetId="5" hidden="1">{#N/A,#N/A,TRUE,"Basic";#N/A,#N/A,TRUE,"EXT-TABLE";#N/A,#N/A,TRUE,"STEEL";#N/A,#N/A,TRUE,"INT-Table";#N/A,#N/A,TRUE,"STEEL";#N/A,#N/A,TRUE,"Door"}</definedName>
    <definedName name="감" hidden="1">{#N/A,#N/A,TRUE,"Basic";#N/A,#N/A,TRUE,"EXT-TABLE";#N/A,#N/A,TRUE,"STEEL";#N/A,#N/A,TRUE,"INT-Table";#N/A,#N/A,TRUE,"STEEL";#N/A,#N/A,TRUE,"Door"}</definedName>
    <definedName name="감리상주" localSheetId="0" hidden="1">{#N/A,#N/A,FALSE,"지침";#N/A,#N/A,FALSE,"환경분석";#N/A,#N/A,FALSE,"Sheet16"}</definedName>
    <definedName name="감리상주" localSheetId="5" hidden="1">{#N/A,#N/A,FALSE,"지침";#N/A,#N/A,FALSE,"환경분석";#N/A,#N/A,FALSE,"Sheet16"}</definedName>
    <definedName name="감리상주" hidden="1">{#N/A,#N/A,FALSE,"지침";#N/A,#N/A,FALSE,"환경분석";#N/A,#N/A,FALSE,"Sheet16"}</definedName>
    <definedName name="강관" localSheetId="0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강관" localSheetId="5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강관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건축팀별" localSheetId="0" hidden="1">{#N/A,#N/A,FALSE,"지침";#N/A,#N/A,FALSE,"환경분석";#N/A,#N/A,FALSE,"Sheet16"}</definedName>
    <definedName name="건축팀별" localSheetId="5" hidden="1">{#N/A,#N/A,FALSE,"지침";#N/A,#N/A,FALSE,"환경분석";#N/A,#N/A,FALSE,"Sheet16"}</definedName>
    <definedName name="건축팀별" hidden="1">{#N/A,#N/A,FALSE,"지침";#N/A,#N/A,FALSE,"환경분석";#N/A,#N/A,FALSE,"Sheet16"}</definedName>
    <definedName name="겉표지" localSheetId="5" hidden="1">{#N/A,#N/A,TRUE,"Basic";#N/A,#N/A,TRUE,"EXT-TABLE";#N/A,#N/A,TRUE,"STEEL";#N/A,#N/A,TRUE,"INT-Table";#N/A,#N/A,TRUE,"STEEL";#N/A,#N/A,TRUE,"Door"}</definedName>
    <definedName name="겉표지" hidden="1">{#N/A,#N/A,TRUE,"Basic";#N/A,#N/A,TRUE,"EXT-TABLE";#N/A,#N/A,TRUE,"STEEL";#N/A,#N/A,TRUE,"INT-Table";#N/A,#N/A,TRUE,"STEEL";#N/A,#N/A,TRUE,"Door"}</definedName>
    <definedName name="견적" localSheetId="5" hidden="1">{#N/A,#N/A,FALSE,"CCTV"}</definedName>
    <definedName name="견적" hidden="1">{#N/A,#N/A,FALSE,"CCTV"}</definedName>
    <definedName name="견적2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2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3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3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3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4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4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SHEET" localSheetId="5" hidden="1">{#N/A,#N/A,FALSE,"CCTV"}</definedName>
    <definedName name="견적SHEET" hidden="1">{#N/A,#N/A,FALSE,"CCTV"}</definedName>
    <definedName name="견적조건" hidden="1">'[48]steel total'!#REF!</definedName>
    <definedName name="견적품의서" localSheetId="5" hidden="1">{"'장비'!$A$3:$M$12"}</definedName>
    <definedName name="견적품의서" hidden="1">{"'장비'!$A$3:$M$12"}</definedName>
    <definedName name="계수" localSheetId="0" hidden="1">{#N/A,#N/A,FALSE,"지침";#N/A,#N/A,FALSE,"환경분석";#N/A,#N/A,FALSE,"Sheet16"}</definedName>
    <definedName name="계수" localSheetId="5" hidden="1">{#N/A,#N/A,FALSE,"지침";#N/A,#N/A,FALSE,"환경분석";#N/A,#N/A,FALSE,"Sheet16"}</definedName>
    <definedName name="계수" hidden="1">{#N/A,#N/A,FALSE,"지침";#N/A,#N/A,FALSE,"환경분석";#N/A,#N/A,FALSE,"Sheet16"}</definedName>
    <definedName name="계수자료" localSheetId="0" hidden="1">{#N/A,#N/A,FALSE,"지침";#N/A,#N/A,FALSE,"환경분석";#N/A,#N/A,FALSE,"Sheet16"}</definedName>
    <definedName name="계수자료" localSheetId="5" hidden="1">{#N/A,#N/A,FALSE,"지침";#N/A,#N/A,FALSE,"환경분석";#N/A,#N/A,FALSE,"Sheet16"}</definedName>
    <definedName name="계수자료" hidden="1">{#N/A,#N/A,FALSE,"지침";#N/A,#N/A,FALSE,"환경분석";#N/A,#N/A,FALSE,"Sheet16"}</definedName>
    <definedName name="계측기기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계측기기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계측기기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골재" localSheetId="0" hidden="1">{#N/A,#N/A,FALSE,"골재소요량";#N/A,#N/A,FALSE,"골재소요량"}</definedName>
    <definedName name="골재" localSheetId="5" hidden="1">{#N/A,#N/A,FALSE,"골재소요량";#N/A,#N/A,FALSE,"골재소요량"}</definedName>
    <definedName name="골재" hidden="1">{#N/A,#N/A,FALSE,"골재소요량";#N/A,#N/A,FALSE,"골재소요량"}</definedName>
    <definedName name="골조" localSheetId="0" hidden="1">{#N/A,#N/A,FALSE,"물량산출"}</definedName>
    <definedName name="골조" localSheetId="5" hidden="1">{#N/A,#N/A,FALSE,"물량산출"}</definedName>
    <definedName name="골조" hidden="1">{#N/A,#N/A,FALSE,"물량산출"}</definedName>
    <definedName name="공공도서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공공도서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공공도서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공공도서1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공공도서1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공공도서1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공정" localSheetId="0" hidden="1">{#N/A,#N/A,FALSE,"물량산출"}</definedName>
    <definedName name="공정" localSheetId="5" hidden="1">{#N/A,#N/A,FALSE,"물량산출"}</definedName>
    <definedName name="공정" hidden="1">{#N/A,#N/A,FALSE,"물량산출"}</definedName>
    <definedName name="공증비" localSheetId="0" hidden="1">{#N/A,#N/A,FALSE,"표지";#N/A,#N/A,FALSE,"제출문";#N/A,#N/A,FALSE,"소목차(1)";#N/A,#N/A,FALSE,"경제전망";#N/A,#N/A,FALSE,"부동산전망";#N/A,#N/A,FALSE,"부동산전망2";#N/A,#N/A,FALSE,"아파트개발트랜드";#N/A,#N/A,FALSE,"아파트개발트랜드2";#N/A,#N/A,FALSE,"주택시장트랜드";#N/A,#N/A,FALSE,"소목차(2)";#N/A,#N/A,FALSE,"사업개요";#N/A,#N/A,FALSE,"사업지입지분석";#N/A,#N/A,FALSE,"인근지역분석";#N/A,#N/A,FALSE,"인근지역분석2";#N/A,#N/A,FALSE,"서울 분당 용인 시세";#N/A,#N/A,FALSE,"서울 재건축 시세 ";#N/A,#N/A,FALSE,"상품분석";#N/A,#N/A,FALSE,"상품분석2";#N/A,#N/A,FALSE,"소목차3(훈민)";#N/A,#N/A,FALSE,"소목차4(훈민)";#N/A,#N/A,FALSE,"소목차5";#N/A,#N/A,FALSE,"영업전략수립전제";#N/A,#N/A,FALSE,"판매조건변경";#N/A,#N/A,FALSE,"판매조건변경2";#N/A,#N/A,FALSE,"알파제고방안";#N/A,#N/A,FALSE,"판매방제휴방안";#N/A,#N/A,FALSE,"영업활동";#N/A,#N/A,FALSE,"영업활동2";#N/A,#N/A,FALSE,"황제마케팅";#N/A,#N/A,FALSE,"DM";#N/A,#N/A,FALSE,"전단";#N/A,#N/A,FALSE,"VMS";#N/A,#N/A,FALSE,"CRM";#N/A,#N/A,FALSE,"옥외광고물";#N/A,#N/A,FALSE,"소목차6";#N/A,#N/A,FALSE,"MH운영";#N/A,#N/A,FALSE,"분양조직운영";#N/A,#N/A,FALSE,"조직도";#N/A,#N/A,FALSE,"목차";#N/A,#N/A,FALSE,"소목차7";#N/A,#N/A,FALSE,"분양목표";#N/A,#N/A,FALSE,"분양대행수수료 ";#N/A,#N/A,FALSE,"지원요청";#N/A,#N/A,FALSE,"세부업무분장"}</definedName>
    <definedName name="공증비" localSheetId="5" hidden="1">{#N/A,#N/A,FALSE,"표지";#N/A,#N/A,FALSE,"제출문";#N/A,#N/A,FALSE,"소목차(1)";#N/A,#N/A,FALSE,"경제전망";#N/A,#N/A,FALSE,"부동산전망";#N/A,#N/A,FALSE,"부동산전망2";#N/A,#N/A,FALSE,"아파트개발트랜드";#N/A,#N/A,FALSE,"아파트개발트랜드2";#N/A,#N/A,FALSE,"주택시장트랜드";#N/A,#N/A,FALSE,"소목차(2)";#N/A,#N/A,FALSE,"사업개요";#N/A,#N/A,FALSE,"사업지입지분석";#N/A,#N/A,FALSE,"인근지역분석";#N/A,#N/A,FALSE,"인근지역분석2";#N/A,#N/A,FALSE,"서울 분당 용인 시세";#N/A,#N/A,FALSE,"서울 재건축 시세 ";#N/A,#N/A,FALSE,"상품분석";#N/A,#N/A,FALSE,"상품분석2";#N/A,#N/A,FALSE,"소목차3(훈민)";#N/A,#N/A,FALSE,"소목차4(훈민)";#N/A,#N/A,FALSE,"소목차5";#N/A,#N/A,FALSE,"영업전략수립전제";#N/A,#N/A,FALSE,"판매조건변경";#N/A,#N/A,FALSE,"판매조건변경2";#N/A,#N/A,FALSE,"알파제고방안";#N/A,#N/A,FALSE,"판매방제휴방안";#N/A,#N/A,FALSE,"영업활동";#N/A,#N/A,FALSE,"영업활동2";#N/A,#N/A,FALSE,"황제마케팅";#N/A,#N/A,FALSE,"DM";#N/A,#N/A,FALSE,"전단";#N/A,#N/A,FALSE,"VMS";#N/A,#N/A,FALSE,"CRM";#N/A,#N/A,FALSE,"옥외광고물";#N/A,#N/A,FALSE,"소목차6";#N/A,#N/A,FALSE,"MH운영";#N/A,#N/A,FALSE,"분양조직운영";#N/A,#N/A,FALSE,"조직도";#N/A,#N/A,FALSE,"목차";#N/A,#N/A,FALSE,"소목차7";#N/A,#N/A,FALSE,"분양목표";#N/A,#N/A,FALSE,"분양대행수수료 ";#N/A,#N/A,FALSE,"지원요청";#N/A,#N/A,FALSE,"세부업무분장"}</definedName>
    <definedName name="공증비" hidden="1">{#N/A,#N/A,FALSE,"표지";#N/A,#N/A,FALSE,"제출문";#N/A,#N/A,FALSE,"소목차(1)";#N/A,#N/A,FALSE,"경제전망";#N/A,#N/A,FALSE,"부동산전망";#N/A,#N/A,FALSE,"부동산전망2";#N/A,#N/A,FALSE,"아파트개발트랜드";#N/A,#N/A,FALSE,"아파트개발트랜드2";#N/A,#N/A,FALSE,"주택시장트랜드";#N/A,#N/A,FALSE,"소목차(2)";#N/A,#N/A,FALSE,"사업개요";#N/A,#N/A,FALSE,"사업지입지분석";#N/A,#N/A,FALSE,"인근지역분석";#N/A,#N/A,FALSE,"인근지역분석2";#N/A,#N/A,FALSE,"서울 분당 용인 시세";#N/A,#N/A,FALSE,"서울 재건축 시세 ";#N/A,#N/A,FALSE,"상품분석";#N/A,#N/A,FALSE,"상품분석2";#N/A,#N/A,FALSE,"소목차3(훈민)";#N/A,#N/A,FALSE,"소목차4(훈민)";#N/A,#N/A,FALSE,"소목차5";#N/A,#N/A,FALSE,"영업전략수립전제";#N/A,#N/A,FALSE,"판매조건변경";#N/A,#N/A,FALSE,"판매조건변경2";#N/A,#N/A,FALSE,"알파제고방안";#N/A,#N/A,FALSE,"판매방제휴방안";#N/A,#N/A,FALSE,"영업활동";#N/A,#N/A,FALSE,"영업활동2";#N/A,#N/A,FALSE,"황제마케팅";#N/A,#N/A,FALSE,"DM";#N/A,#N/A,FALSE,"전단";#N/A,#N/A,FALSE,"VMS";#N/A,#N/A,FALSE,"CRM";#N/A,#N/A,FALSE,"옥외광고물";#N/A,#N/A,FALSE,"소목차6";#N/A,#N/A,FALSE,"MH운영";#N/A,#N/A,FALSE,"분양조직운영";#N/A,#N/A,FALSE,"조직도";#N/A,#N/A,FALSE,"목차";#N/A,#N/A,FALSE,"소목차7";#N/A,#N/A,FALSE,"분양목표";#N/A,#N/A,FALSE,"분양대행수수료 ";#N/A,#N/A,FALSE,"지원요청";#N/A,#N/A,FALSE,"세부업무분장"}</definedName>
    <definedName name="관리비2" localSheetId="0" hidden="1">{#N/A,#N/A,FALSE,"갑지";#N/A,#N/A,FALSE,"개요";#N/A,#N/A,FALSE,"비목별";#N/A,#N/A,FALSE,"건물별";#N/A,#N/A,FALSE,"기구표";#N/A,#N/A,FALSE,"직원투입"}</definedName>
    <definedName name="관리비2" localSheetId="5" hidden="1">{#N/A,#N/A,FALSE,"갑지";#N/A,#N/A,FALSE,"개요";#N/A,#N/A,FALSE,"비목별";#N/A,#N/A,FALSE,"건물별";#N/A,#N/A,FALSE,"기구표";#N/A,#N/A,FALSE,"직원투입"}</definedName>
    <definedName name="관리비2" hidden="1">{#N/A,#N/A,FALSE,"갑지";#N/A,#N/A,FALSE,"개요";#N/A,#N/A,FALSE,"비목별";#N/A,#N/A,FALSE,"건물별";#N/A,#N/A,FALSE,"기구표";#N/A,#N/A,FALSE,"직원투입"}</definedName>
    <definedName name="광" localSheetId="0" hidden="1">{#N/A,#N/A,FALSE,"물량산출"}</definedName>
    <definedName name="광" localSheetId="5" hidden="1">{#N/A,#N/A,FALSE,"물량산출"}</definedName>
    <definedName name="광" hidden="1">{#N/A,#N/A,FALSE,"물량산출"}</definedName>
    <definedName name="광덕기업" localSheetId="0" hidden="1">{#N/A,#N/A,FALSE,"물량산출"}</definedName>
    <definedName name="광덕기업" localSheetId="5" hidden="1">{#N/A,#N/A,FALSE,"물량산출"}</definedName>
    <definedName name="광덕기업" hidden="1">{#N/A,#N/A,FALSE,"물량산출"}</definedName>
    <definedName name="교굑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교굑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교굑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교육" localSheetId="0" hidden="1">{#N/A,#N/A,FALSE,"전력간선"}</definedName>
    <definedName name="교육" localSheetId="5" hidden="1">{#N/A,#N/A,FALSE,"전력간선"}</definedName>
    <definedName name="교육" hidden="1">{#N/A,#N/A,FALSE,"전력간선"}</definedName>
    <definedName name="국민2002." localSheetId="0" hidden="1">{#N/A,#N/A,FALSE,"표지";#N/A,#N/A,FALSE,"제출문";#N/A,#N/A,FALSE,"소목차(1)";#N/A,#N/A,FALSE,"경제전망";#N/A,#N/A,FALSE,"부동산전망";#N/A,#N/A,FALSE,"부동산전망2";#N/A,#N/A,FALSE,"아파트개발트랜드";#N/A,#N/A,FALSE,"아파트개발트랜드2";#N/A,#N/A,FALSE,"주택시장트랜드";#N/A,#N/A,FALSE,"소목차(2)";#N/A,#N/A,FALSE,"사업개요";#N/A,#N/A,FALSE,"사업지입지분석";#N/A,#N/A,FALSE,"인근지역분석";#N/A,#N/A,FALSE,"인근지역분석2";#N/A,#N/A,FALSE,"서울 분당 용인 시세";#N/A,#N/A,FALSE,"서울 재건축 시세 ";#N/A,#N/A,FALSE,"상품분석";#N/A,#N/A,FALSE,"상품분석2";#N/A,#N/A,FALSE,"소목차3(훈민)";#N/A,#N/A,FALSE,"소목차4(훈민)";#N/A,#N/A,FALSE,"소목차5";#N/A,#N/A,FALSE,"영업전략수립전제";#N/A,#N/A,FALSE,"판매조건변경";#N/A,#N/A,FALSE,"판매조건변경2";#N/A,#N/A,FALSE,"알파제고방안";#N/A,#N/A,FALSE,"판매방제휴방안";#N/A,#N/A,FALSE,"영업활동";#N/A,#N/A,FALSE,"영업활동2";#N/A,#N/A,FALSE,"황제마케팅";#N/A,#N/A,FALSE,"DM";#N/A,#N/A,FALSE,"전단";#N/A,#N/A,FALSE,"VMS";#N/A,#N/A,FALSE,"CRM";#N/A,#N/A,FALSE,"옥외광고물";#N/A,#N/A,FALSE,"소목차6";#N/A,#N/A,FALSE,"MH운영";#N/A,#N/A,FALSE,"분양조직운영";#N/A,#N/A,FALSE,"조직도";#N/A,#N/A,FALSE,"목차";#N/A,#N/A,FALSE,"소목차7";#N/A,#N/A,FALSE,"분양목표";#N/A,#N/A,FALSE,"분양대행수수료 ";#N/A,#N/A,FALSE,"지원요청";#N/A,#N/A,FALSE,"세부업무분장"}</definedName>
    <definedName name="국민2002." localSheetId="5" hidden="1">{#N/A,#N/A,FALSE,"표지";#N/A,#N/A,FALSE,"제출문";#N/A,#N/A,FALSE,"소목차(1)";#N/A,#N/A,FALSE,"경제전망";#N/A,#N/A,FALSE,"부동산전망";#N/A,#N/A,FALSE,"부동산전망2";#N/A,#N/A,FALSE,"아파트개발트랜드";#N/A,#N/A,FALSE,"아파트개발트랜드2";#N/A,#N/A,FALSE,"주택시장트랜드";#N/A,#N/A,FALSE,"소목차(2)";#N/A,#N/A,FALSE,"사업개요";#N/A,#N/A,FALSE,"사업지입지분석";#N/A,#N/A,FALSE,"인근지역분석";#N/A,#N/A,FALSE,"인근지역분석2";#N/A,#N/A,FALSE,"서울 분당 용인 시세";#N/A,#N/A,FALSE,"서울 재건축 시세 ";#N/A,#N/A,FALSE,"상품분석";#N/A,#N/A,FALSE,"상품분석2";#N/A,#N/A,FALSE,"소목차3(훈민)";#N/A,#N/A,FALSE,"소목차4(훈민)";#N/A,#N/A,FALSE,"소목차5";#N/A,#N/A,FALSE,"영업전략수립전제";#N/A,#N/A,FALSE,"판매조건변경";#N/A,#N/A,FALSE,"판매조건변경2";#N/A,#N/A,FALSE,"알파제고방안";#N/A,#N/A,FALSE,"판매방제휴방안";#N/A,#N/A,FALSE,"영업활동";#N/A,#N/A,FALSE,"영업활동2";#N/A,#N/A,FALSE,"황제마케팅";#N/A,#N/A,FALSE,"DM";#N/A,#N/A,FALSE,"전단";#N/A,#N/A,FALSE,"VMS";#N/A,#N/A,FALSE,"CRM";#N/A,#N/A,FALSE,"옥외광고물";#N/A,#N/A,FALSE,"소목차6";#N/A,#N/A,FALSE,"MH운영";#N/A,#N/A,FALSE,"분양조직운영";#N/A,#N/A,FALSE,"조직도";#N/A,#N/A,FALSE,"목차";#N/A,#N/A,FALSE,"소목차7";#N/A,#N/A,FALSE,"분양목표";#N/A,#N/A,FALSE,"분양대행수수료 ";#N/A,#N/A,FALSE,"지원요청";#N/A,#N/A,FALSE,"세부업무분장"}</definedName>
    <definedName name="국민2002." hidden="1">{#N/A,#N/A,FALSE,"표지";#N/A,#N/A,FALSE,"제출문";#N/A,#N/A,FALSE,"소목차(1)";#N/A,#N/A,FALSE,"경제전망";#N/A,#N/A,FALSE,"부동산전망";#N/A,#N/A,FALSE,"부동산전망2";#N/A,#N/A,FALSE,"아파트개발트랜드";#N/A,#N/A,FALSE,"아파트개발트랜드2";#N/A,#N/A,FALSE,"주택시장트랜드";#N/A,#N/A,FALSE,"소목차(2)";#N/A,#N/A,FALSE,"사업개요";#N/A,#N/A,FALSE,"사업지입지분석";#N/A,#N/A,FALSE,"인근지역분석";#N/A,#N/A,FALSE,"인근지역분석2";#N/A,#N/A,FALSE,"서울 분당 용인 시세";#N/A,#N/A,FALSE,"서울 재건축 시세 ";#N/A,#N/A,FALSE,"상품분석";#N/A,#N/A,FALSE,"상품분석2";#N/A,#N/A,FALSE,"소목차3(훈민)";#N/A,#N/A,FALSE,"소목차4(훈민)";#N/A,#N/A,FALSE,"소목차5";#N/A,#N/A,FALSE,"영업전략수립전제";#N/A,#N/A,FALSE,"판매조건변경";#N/A,#N/A,FALSE,"판매조건변경2";#N/A,#N/A,FALSE,"알파제고방안";#N/A,#N/A,FALSE,"판매방제휴방안";#N/A,#N/A,FALSE,"영업활동";#N/A,#N/A,FALSE,"영업활동2";#N/A,#N/A,FALSE,"황제마케팅";#N/A,#N/A,FALSE,"DM";#N/A,#N/A,FALSE,"전단";#N/A,#N/A,FALSE,"VMS";#N/A,#N/A,FALSE,"CRM";#N/A,#N/A,FALSE,"옥외광고물";#N/A,#N/A,FALSE,"소목차6";#N/A,#N/A,FALSE,"MH운영";#N/A,#N/A,FALSE,"분양조직운영";#N/A,#N/A,FALSE,"조직도";#N/A,#N/A,FALSE,"목차";#N/A,#N/A,FALSE,"소목차7";#N/A,#N/A,FALSE,"분양목표";#N/A,#N/A,FALSE,"분양대행수수료 ";#N/A,#N/A,FALSE,"지원요청";#N/A,#N/A,FALSE,"세부업무분장"}</definedName>
    <definedName name="국민3003.1.14" localSheetId="0" hidden="1">{#N/A,#N/A,FALSE,"표지";#N/A,#N/A,FALSE,"제출문";#N/A,#N/A,FALSE,"소목차(1)";#N/A,#N/A,FALSE,"경제전망";#N/A,#N/A,FALSE,"부동산전망";#N/A,#N/A,FALSE,"부동산전망2";#N/A,#N/A,FALSE,"아파트개발트랜드";#N/A,#N/A,FALSE,"아파트개발트랜드2";#N/A,#N/A,FALSE,"주택시장트랜드";#N/A,#N/A,FALSE,"소목차(2)";#N/A,#N/A,FALSE,"사업개요";#N/A,#N/A,FALSE,"사업지입지분석";#N/A,#N/A,FALSE,"인근지역분석";#N/A,#N/A,FALSE,"인근지역분석2";#N/A,#N/A,FALSE,"서울 분당 용인 시세";#N/A,#N/A,FALSE,"서울 재건축 시세 ";#N/A,#N/A,FALSE,"상품분석";#N/A,#N/A,FALSE,"상품분석2";#N/A,#N/A,FALSE,"소목차3(훈민)";#N/A,#N/A,FALSE,"소목차4(훈민)";#N/A,#N/A,FALSE,"소목차5";#N/A,#N/A,FALSE,"영업전략수립전제";#N/A,#N/A,FALSE,"판매조건변경";#N/A,#N/A,FALSE,"판매조건변경2";#N/A,#N/A,FALSE,"알파제고방안";#N/A,#N/A,FALSE,"판매방제휴방안";#N/A,#N/A,FALSE,"영업활동";#N/A,#N/A,FALSE,"영업활동2";#N/A,#N/A,FALSE,"황제마케팅";#N/A,#N/A,FALSE,"DM";#N/A,#N/A,FALSE,"전단";#N/A,#N/A,FALSE,"VMS";#N/A,#N/A,FALSE,"CRM";#N/A,#N/A,FALSE,"옥외광고물";#N/A,#N/A,FALSE,"소목차6";#N/A,#N/A,FALSE,"MH운영";#N/A,#N/A,FALSE,"분양조직운영";#N/A,#N/A,FALSE,"조직도";#N/A,#N/A,FALSE,"목차";#N/A,#N/A,FALSE,"소목차7";#N/A,#N/A,FALSE,"분양목표";#N/A,#N/A,FALSE,"분양대행수수료 ";#N/A,#N/A,FALSE,"지원요청";#N/A,#N/A,FALSE,"세부업무분장"}</definedName>
    <definedName name="국민3003.1.14" localSheetId="5" hidden="1">{#N/A,#N/A,FALSE,"표지";#N/A,#N/A,FALSE,"제출문";#N/A,#N/A,FALSE,"소목차(1)";#N/A,#N/A,FALSE,"경제전망";#N/A,#N/A,FALSE,"부동산전망";#N/A,#N/A,FALSE,"부동산전망2";#N/A,#N/A,FALSE,"아파트개발트랜드";#N/A,#N/A,FALSE,"아파트개발트랜드2";#N/A,#N/A,FALSE,"주택시장트랜드";#N/A,#N/A,FALSE,"소목차(2)";#N/A,#N/A,FALSE,"사업개요";#N/A,#N/A,FALSE,"사업지입지분석";#N/A,#N/A,FALSE,"인근지역분석";#N/A,#N/A,FALSE,"인근지역분석2";#N/A,#N/A,FALSE,"서울 분당 용인 시세";#N/A,#N/A,FALSE,"서울 재건축 시세 ";#N/A,#N/A,FALSE,"상품분석";#N/A,#N/A,FALSE,"상품분석2";#N/A,#N/A,FALSE,"소목차3(훈민)";#N/A,#N/A,FALSE,"소목차4(훈민)";#N/A,#N/A,FALSE,"소목차5";#N/A,#N/A,FALSE,"영업전략수립전제";#N/A,#N/A,FALSE,"판매조건변경";#N/A,#N/A,FALSE,"판매조건변경2";#N/A,#N/A,FALSE,"알파제고방안";#N/A,#N/A,FALSE,"판매방제휴방안";#N/A,#N/A,FALSE,"영업활동";#N/A,#N/A,FALSE,"영업활동2";#N/A,#N/A,FALSE,"황제마케팅";#N/A,#N/A,FALSE,"DM";#N/A,#N/A,FALSE,"전단";#N/A,#N/A,FALSE,"VMS";#N/A,#N/A,FALSE,"CRM";#N/A,#N/A,FALSE,"옥외광고물";#N/A,#N/A,FALSE,"소목차6";#N/A,#N/A,FALSE,"MH운영";#N/A,#N/A,FALSE,"분양조직운영";#N/A,#N/A,FALSE,"조직도";#N/A,#N/A,FALSE,"목차";#N/A,#N/A,FALSE,"소목차7";#N/A,#N/A,FALSE,"분양목표";#N/A,#N/A,FALSE,"분양대행수수료 ";#N/A,#N/A,FALSE,"지원요청";#N/A,#N/A,FALSE,"세부업무분장"}</definedName>
    <definedName name="국민3003.1.14" hidden="1">{#N/A,#N/A,FALSE,"표지";#N/A,#N/A,FALSE,"제출문";#N/A,#N/A,FALSE,"소목차(1)";#N/A,#N/A,FALSE,"경제전망";#N/A,#N/A,FALSE,"부동산전망";#N/A,#N/A,FALSE,"부동산전망2";#N/A,#N/A,FALSE,"아파트개발트랜드";#N/A,#N/A,FALSE,"아파트개발트랜드2";#N/A,#N/A,FALSE,"주택시장트랜드";#N/A,#N/A,FALSE,"소목차(2)";#N/A,#N/A,FALSE,"사업개요";#N/A,#N/A,FALSE,"사업지입지분석";#N/A,#N/A,FALSE,"인근지역분석";#N/A,#N/A,FALSE,"인근지역분석2";#N/A,#N/A,FALSE,"서울 분당 용인 시세";#N/A,#N/A,FALSE,"서울 재건축 시세 ";#N/A,#N/A,FALSE,"상품분석";#N/A,#N/A,FALSE,"상품분석2";#N/A,#N/A,FALSE,"소목차3(훈민)";#N/A,#N/A,FALSE,"소목차4(훈민)";#N/A,#N/A,FALSE,"소목차5";#N/A,#N/A,FALSE,"영업전략수립전제";#N/A,#N/A,FALSE,"판매조건변경";#N/A,#N/A,FALSE,"판매조건변경2";#N/A,#N/A,FALSE,"알파제고방안";#N/A,#N/A,FALSE,"판매방제휴방안";#N/A,#N/A,FALSE,"영업활동";#N/A,#N/A,FALSE,"영업활동2";#N/A,#N/A,FALSE,"황제마케팅";#N/A,#N/A,FALSE,"DM";#N/A,#N/A,FALSE,"전단";#N/A,#N/A,FALSE,"VMS";#N/A,#N/A,FALSE,"CRM";#N/A,#N/A,FALSE,"옥외광고물";#N/A,#N/A,FALSE,"소목차6";#N/A,#N/A,FALSE,"MH운영";#N/A,#N/A,FALSE,"분양조직운영";#N/A,#N/A,FALSE,"조직도";#N/A,#N/A,FALSE,"목차";#N/A,#N/A,FALSE,"소목차7";#N/A,#N/A,FALSE,"분양목표";#N/A,#N/A,FALSE,"분양대행수수료 ";#N/A,#N/A,FALSE,"지원요청";#N/A,#N/A,FALSE,"세부업무분장"}</definedName>
    <definedName name="금강" localSheetId="0" hidden="1">{#N/A,#N/A,FALSE,"물량산출"}</definedName>
    <definedName name="금강" localSheetId="5" hidden="1">{#N/A,#N/A,FALSE,"물량산출"}</definedName>
    <definedName name="금강" hidden="1">{#N/A,#N/A,FALSE,"물량산출"}</definedName>
    <definedName name="금강고려" localSheetId="0" hidden="1">{#N/A,#N/A,FALSE,"물량산출"}</definedName>
    <definedName name="금강고려" localSheetId="5" hidden="1">{#N/A,#N/A,FALSE,"물량산출"}</definedName>
    <definedName name="금강고려" hidden="1">{#N/A,#N/A,FALSE,"물량산출"}</definedName>
    <definedName name="금액대비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금액대비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금액대비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금오관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금오관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금오관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기성투입" localSheetId="0" hidden="1">{#N/A,#N/A,FALSE,"지침";#N/A,#N/A,FALSE,"환경분석";#N/A,#N/A,FALSE,"Sheet16"}</definedName>
    <definedName name="기성투입" localSheetId="5" hidden="1">{#N/A,#N/A,FALSE,"지침";#N/A,#N/A,FALSE,"환경분석";#N/A,#N/A,FALSE,"Sheet16"}</definedName>
    <definedName name="기성투입" hidden="1">{#N/A,#N/A,FALSE,"지침";#N/A,#N/A,FALSE,"환경분석";#N/A,#N/A,FALSE,"Sheet16"}</definedName>
    <definedName name="기존도로상태" localSheetId="0" hidden="1">{#N/A,#N/A,FALSE,"혼합골재"}</definedName>
    <definedName name="기존도로상태" localSheetId="5" hidden="1">{#N/A,#N/A,FALSE,"혼합골재"}</definedName>
    <definedName name="기존도로상태" hidden="1">{#N/A,#N/A,FALSE,"혼합골재"}</definedName>
    <definedName name="김" localSheetId="5" hidden="1">{#N/A,#N/A,TRUE,"Basic";#N/A,#N/A,TRUE,"EXT-TABLE";#N/A,#N/A,TRUE,"STEEL";#N/A,#N/A,TRUE,"INT-Table";#N/A,#N/A,TRUE,"STEEL";#N/A,#N/A,TRUE,"Door"}</definedName>
    <definedName name="김" hidden="1">{#N/A,#N/A,TRUE,"Basic";#N/A,#N/A,TRUE,"EXT-TABLE";#N/A,#N/A,TRUE,"STEEL";#N/A,#N/A,TRUE,"INT-Table";#N/A,#N/A,TRUE,"STEEL";#N/A,#N/A,TRUE,"Door"}</definedName>
    <definedName name="김1" localSheetId="5" hidden="1">{#N/A,#N/A,TRUE,"Basic";#N/A,#N/A,TRUE,"EXT-TABLE";#N/A,#N/A,TRUE,"STEEL";#N/A,#N/A,TRUE,"INT-Table";#N/A,#N/A,TRUE,"STEEL";#N/A,#N/A,TRUE,"Door"}</definedName>
    <definedName name="김1" hidden="1">{#N/A,#N/A,TRUE,"Basic";#N/A,#N/A,TRUE,"EXT-TABLE";#N/A,#N/A,TRUE,"STEEL";#N/A,#N/A,TRUE,"INT-Table";#N/A,#N/A,TRUE,"STEEL";#N/A,#N/A,TRUE,"Door"}</definedName>
    <definedName name="김3" localSheetId="5" hidden="1">{#N/A,#N/A,TRUE,"Basic";#N/A,#N/A,TRUE,"EXT-TABLE";#N/A,#N/A,TRUE,"STEEL";#N/A,#N/A,TRUE,"INT-Table";#N/A,#N/A,TRUE,"STEEL";#N/A,#N/A,TRUE,"Door"}</definedName>
    <definedName name="김3" hidden="1">{#N/A,#N/A,TRUE,"Basic";#N/A,#N/A,TRUE,"EXT-TABLE";#N/A,#N/A,TRUE,"STEEL";#N/A,#N/A,TRUE,"INT-Table";#N/A,#N/A,TRUE,"STEEL";#N/A,#N/A,TRUE,"Door"}</definedName>
    <definedName name="김인기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김인기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김인기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ㄴㄱㄹ" hidden="1">[26]BID!$A$1:$A$734</definedName>
    <definedName name="ㄴㄴ" localSheetId="0" hidden="1">{#N/A,#N/A,FALSE,"물량산출"}</definedName>
    <definedName name="ㄴㄴ" localSheetId="5" hidden="1">{#N/A,#N/A,FALSE,"물량산출"}</definedName>
    <definedName name="ㄴㄴ" hidden="1">{#N/A,#N/A,FALSE,"물량산출"}</definedName>
    <definedName name="ㄴㅁ" hidden="1">[26]BID!$A$1:$A$4</definedName>
    <definedName name="ㄴㅇ" localSheetId="0" hidden="1">{#N/A,#N/A,FALSE,"물량산출"}</definedName>
    <definedName name="ㄴㅇ" localSheetId="5" hidden="1">{#N/A,#N/A,FALSE,"물량산출"}</definedName>
    <definedName name="ㄴㅇ" hidden="1">{#N/A,#N/A,FALSE,"물량산출"}</definedName>
    <definedName name="내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내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내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내고가" localSheetId="0" hidden="1">{#N/A,#N/A,FALSE,"물량산출"}</definedName>
    <definedName name="내고가" localSheetId="5" hidden="1">{#N/A,#N/A,FALSE,"물량산출"}</definedName>
    <definedName name="내고가" hidden="1">{#N/A,#N/A,FALSE,"물량산출"}</definedName>
    <definedName name="내역서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내역서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내역서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노원문화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노원문화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노원문화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노원문화1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노원문화1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노원문화1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ㄷㄳ" localSheetId="5" hidden="1">{"'장비'!$A$3:$M$12"}</definedName>
    <definedName name="ㄷㄳ" hidden="1">{"'장비'!$A$3:$M$12"}</definedName>
    <definedName name="ㄷㄷㄷㄷ" localSheetId="5" hidden="1">{"'장비'!$A$3:$M$12"}</definedName>
    <definedName name="ㄷㄷㄷㄷ" hidden="1">{"'장비'!$A$3:$M$12"}</definedName>
    <definedName name="ㄷㅈㅂㄷ" localSheetId="5" hidden="1">{"'장비'!$A$3:$M$12"}</definedName>
    <definedName name="ㄷㅈㅂㄷ" hidden="1">{"'장비'!$A$3:$M$12"}</definedName>
    <definedName name="다기2" localSheetId="0" hidden="1">{#N/A,#N/A,FALSE,"표지";#N/A,#N/A,FALSE,"제출문";#N/A,#N/A,FALSE,"소목차(1)";#N/A,#N/A,FALSE,"경제전망";#N/A,#N/A,FALSE,"부동산전망";#N/A,#N/A,FALSE,"부동산전망2";#N/A,#N/A,FALSE,"아파트개발트랜드";#N/A,#N/A,FALSE,"아파트개발트랜드2";#N/A,#N/A,FALSE,"주택시장트랜드";#N/A,#N/A,FALSE,"소목차(2)";#N/A,#N/A,FALSE,"사업개요";#N/A,#N/A,FALSE,"사업지입지분석";#N/A,#N/A,FALSE,"인근지역분석";#N/A,#N/A,FALSE,"인근지역분석2";#N/A,#N/A,FALSE,"서울 분당 용인 시세";#N/A,#N/A,FALSE,"서울 재건축 시세 ";#N/A,#N/A,FALSE,"상품분석";#N/A,#N/A,FALSE,"상품분석2";#N/A,#N/A,FALSE,"소목차3(훈민)";#N/A,#N/A,FALSE,"소목차4(훈민)";#N/A,#N/A,FALSE,"소목차5";#N/A,#N/A,FALSE,"영업전략수립전제";#N/A,#N/A,FALSE,"판매조건변경";#N/A,#N/A,FALSE,"판매조건변경2";#N/A,#N/A,FALSE,"알파제고방안";#N/A,#N/A,FALSE,"판매방제휴방안";#N/A,#N/A,FALSE,"영업활동";#N/A,#N/A,FALSE,"영업활동2";#N/A,#N/A,FALSE,"황제마케팅";#N/A,#N/A,FALSE,"DM";#N/A,#N/A,FALSE,"전단";#N/A,#N/A,FALSE,"VMS";#N/A,#N/A,FALSE,"CRM";#N/A,#N/A,FALSE,"옥외광고물";#N/A,#N/A,FALSE,"소목차6";#N/A,#N/A,FALSE,"MH운영";#N/A,#N/A,FALSE,"분양조직운영";#N/A,#N/A,FALSE,"조직도";#N/A,#N/A,FALSE,"목차";#N/A,#N/A,FALSE,"소목차7";#N/A,#N/A,FALSE,"분양목표";#N/A,#N/A,FALSE,"분양대행수수료 ";#N/A,#N/A,FALSE,"지원요청";#N/A,#N/A,FALSE,"세부업무분장"}</definedName>
    <definedName name="다기2" localSheetId="5" hidden="1">{#N/A,#N/A,FALSE,"표지";#N/A,#N/A,FALSE,"제출문";#N/A,#N/A,FALSE,"소목차(1)";#N/A,#N/A,FALSE,"경제전망";#N/A,#N/A,FALSE,"부동산전망";#N/A,#N/A,FALSE,"부동산전망2";#N/A,#N/A,FALSE,"아파트개발트랜드";#N/A,#N/A,FALSE,"아파트개발트랜드2";#N/A,#N/A,FALSE,"주택시장트랜드";#N/A,#N/A,FALSE,"소목차(2)";#N/A,#N/A,FALSE,"사업개요";#N/A,#N/A,FALSE,"사업지입지분석";#N/A,#N/A,FALSE,"인근지역분석";#N/A,#N/A,FALSE,"인근지역분석2";#N/A,#N/A,FALSE,"서울 분당 용인 시세";#N/A,#N/A,FALSE,"서울 재건축 시세 ";#N/A,#N/A,FALSE,"상품분석";#N/A,#N/A,FALSE,"상품분석2";#N/A,#N/A,FALSE,"소목차3(훈민)";#N/A,#N/A,FALSE,"소목차4(훈민)";#N/A,#N/A,FALSE,"소목차5";#N/A,#N/A,FALSE,"영업전략수립전제";#N/A,#N/A,FALSE,"판매조건변경";#N/A,#N/A,FALSE,"판매조건변경2";#N/A,#N/A,FALSE,"알파제고방안";#N/A,#N/A,FALSE,"판매방제휴방안";#N/A,#N/A,FALSE,"영업활동";#N/A,#N/A,FALSE,"영업활동2";#N/A,#N/A,FALSE,"황제마케팅";#N/A,#N/A,FALSE,"DM";#N/A,#N/A,FALSE,"전단";#N/A,#N/A,FALSE,"VMS";#N/A,#N/A,FALSE,"CRM";#N/A,#N/A,FALSE,"옥외광고물";#N/A,#N/A,FALSE,"소목차6";#N/A,#N/A,FALSE,"MH운영";#N/A,#N/A,FALSE,"분양조직운영";#N/A,#N/A,FALSE,"조직도";#N/A,#N/A,FALSE,"목차";#N/A,#N/A,FALSE,"소목차7";#N/A,#N/A,FALSE,"분양목표";#N/A,#N/A,FALSE,"분양대행수수료 ";#N/A,#N/A,FALSE,"지원요청";#N/A,#N/A,FALSE,"세부업무분장"}</definedName>
    <definedName name="다기2" hidden="1">{#N/A,#N/A,FALSE,"표지";#N/A,#N/A,FALSE,"제출문";#N/A,#N/A,FALSE,"소목차(1)";#N/A,#N/A,FALSE,"경제전망";#N/A,#N/A,FALSE,"부동산전망";#N/A,#N/A,FALSE,"부동산전망2";#N/A,#N/A,FALSE,"아파트개발트랜드";#N/A,#N/A,FALSE,"아파트개발트랜드2";#N/A,#N/A,FALSE,"주택시장트랜드";#N/A,#N/A,FALSE,"소목차(2)";#N/A,#N/A,FALSE,"사업개요";#N/A,#N/A,FALSE,"사업지입지분석";#N/A,#N/A,FALSE,"인근지역분석";#N/A,#N/A,FALSE,"인근지역분석2";#N/A,#N/A,FALSE,"서울 분당 용인 시세";#N/A,#N/A,FALSE,"서울 재건축 시세 ";#N/A,#N/A,FALSE,"상품분석";#N/A,#N/A,FALSE,"상품분석2";#N/A,#N/A,FALSE,"소목차3(훈민)";#N/A,#N/A,FALSE,"소목차4(훈민)";#N/A,#N/A,FALSE,"소목차5";#N/A,#N/A,FALSE,"영업전략수립전제";#N/A,#N/A,FALSE,"판매조건변경";#N/A,#N/A,FALSE,"판매조건변경2";#N/A,#N/A,FALSE,"알파제고방안";#N/A,#N/A,FALSE,"판매방제휴방안";#N/A,#N/A,FALSE,"영업활동";#N/A,#N/A,FALSE,"영업활동2";#N/A,#N/A,FALSE,"황제마케팅";#N/A,#N/A,FALSE,"DM";#N/A,#N/A,FALSE,"전단";#N/A,#N/A,FALSE,"VMS";#N/A,#N/A,FALSE,"CRM";#N/A,#N/A,FALSE,"옥외광고물";#N/A,#N/A,FALSE,"소목차6";#N/A,#N/A,FALSE,"MH운영";#N/A,#N/A,FALSE,"분양조직운영";#N/A,#N/A,FALSE,"조직도";#N/A,#N/A,FALSE,"목차";#N/A,#N/A,FALSE,"소목차7";#N/A,#N/A,FALSE,"분양목표";#N/A,#N/A,FALSE,"분양대행수수료 ";#N/A,#N/A,FALSE,"지원요청";#N/A,#N/A,FALSE,"세부업무분장"}</definedName>
    <definedName name="다른" localSheetId="0" hidden="1">{#N/A,#N/A,FALSE,"QG1 분양률 리스크 평가";#N/A,#N/A,FALSE,"QG1 주요 추가 리스크 평가";#N/A,#N/A,FALSE,"분양률";#N/A,#N/A,FALSE,"Back-up";#N/A,#N/A,FALSE,"QG1 전략과 종합"}</definedName>
    <definedName name="다른" localSheetId="5" hidden="1">{#N/A,#N/A,FALSE,"QG1 분양률 리스크 평가";#N/A,#N/A,FALSE,"QG1 주요 추가 리스크 평가";#N/A,#N/A,FALSE,"분양률";#N/A,#N/A,FALSE,"Back-up";#N/A,#N/A,FALSE,"QG1 전략과 종합"}</definedName>
    <definedName name="다른" hidden="1">{#N/A,#N/A,FALSE,"QG1 분양률 리스크 평가";#N/A,#N/A,FALSE,"QG1 주요 추가 리스크 평가";#N/A,#N/A,FALSE,"분양률";#N/A,#N/A,FALSE,"Back-up";#N/A,#N/A,FALSE,"QG1 전략과 종합"}</definedName>
    <definedName name="다시" localSheetId="0" hidden="1">{#N/A,#N/A,FALSE,"전력간선"}</definedName>
    <definedName name="다시" localSheetId="5" hidden="1">{#N/A,#N/A,FALSE,"전력간선"}</definedName>
    <definedName name="다시" hidden="1">{#N/A,#N/A,FALSE,"전력간선"}</definedName>
    <definedName name="다음" localSheetId="0" hidden="1">{#N/A,#N/A,FALSE,"갑지";#N/A,#N/A,FALSE,"개요";#N/A,#N/A,FALSE,"비목별";#N/A,#N/A,FALSE,"건물별";#N/A,#N/A,FALSE,"기구표";#N/A,#N/A,FALSE,"직원투입"}</definedName>
    <definedName name="다음" localSheetId="5" hidden="1">{#N/A,#N/A,FALSE,"갑지";#N/A,#N/A,FALSE,"개요";#N/A,#N/A,FALSE,"비목별";#N/A,#N/A,FALSE,"건물별";#N/A,#N/A,FALSE,"기구표";#N/A,#N/A,FALSE,"직원투입"}</definedName>
    <definedName name="다음" hidden="1">{#N/A,#N/A,FALSE,"갑지";#N/A,#N/A,FALSE,"개요";#N/A,#N/A,FALSE,"비목별";#N/A,#N/A,FALSE,"건물별";#N/A,#N/A,FALSE,"기구표";#N/A,#N/A,FALSE,"직원투입"}</definedName>
    <definedName name="당초계획" hidden="1">#REF!</definedName>
    <definedName name="대구공항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대구공항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대구공항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도급대하도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도급대하도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도급대하도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도로" localSheetId="0" hidden="1">{#N/A,#N/A,FALSE,"2~8번"}</definedName>
    <definedName name="도로" localSheetId="5" hidden="1">{#N/A,#N/A,FALSE,"2~8번"}</definedName>
    <definedName name="도로" hidden="1">{#N/A,#N/A,FALSE,"2~8번"}</definedName>
    <definedName name="동관" localSheetId="0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동관" localSheetId="5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동관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ㄹㄴㅇㄹㄴㅇㄹㄴㄱㄴㅇ" localSheetId="0" hidden="1">{#N/A,#N/A,FALSE,"지침";#N/A,#N/A,FALSE,"환경분석";#N/A,#N/A,FALSE,"Sheet16"}</definedName>
    <definedName name="ㄹㄴㅇㄹㄴㅇㄹㄴㄱㄴㅇ" localSheetId="5" hidden="1">{#N/A,#N/A,FALSE,"지침";#N/A,#N/A,FALSE,"환경분석";#N/A,#N/A,FALSE,"Sheet16"}</definedName>
    <definedName name="ㄹㄴㅇㄹㄴㅇㄹㄴㄱㄴㅇ" hidden="1">{#N/A,#N/A,FALSE,"지침";#N/A,#N/A,FALSE,"환경분석";#N/A,#N/A,FALSE,"Sheet16"}</definedName>
    <definedName name="ㄹㄹ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ㄹㄹ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ㄹㄹ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ㄹ호" hidden="1">[26]BID!$C$1:$H$533</definedName>
    <definedName name="라미우드" localSheetId="0" hidden="1">{#N/A,#N/A,FALSE,"물량산출"}</definedName>
    <definedName name="라미우드" localSheetId="5" hidden="1">{#N/A,#N/A,FALSE,"물량산출"}</definedName>
    <definedName name="라미우드" hidden="1">{#N/A,#N/A,FALSE,"물량산출"}</definedName>
    <definedName name="래그" localSheetId="5" hidden="1">{#N/A,#N/A,FALSE,"CCTV"}</definedName>
    <definedName name="래그" hidden="1">{#N/A,#N/A,FALSE,"CCTV"}</definedName>
    <definedName name="ㄻㄴㄹ" localSheetId="0" hidden="1">{#N/A,#N/A,FALSE,"물량산출"}</definedName>
    <definedName name="ㄻㄴㄹ" localSheetId="5" hidden="1">{#N/A,#N/A,FALSE,"물량산출"}</definedName>
    <definedName name="ㄻㄴㄹ" hidden="1">{#N/A,#N/A,FALSE,"물량산출"}</definedName>
    <definedName name="ㅁㅁ" localSheetId="0" hidden="1">{#N/A,#N/A,FALSE,"지침";#N/A,#N/A,FALSE,"환경분석";#N/A,#N/A,FALSE,"Sheet16"}</definedName>
    <definedName name="ㅁㅁ" localSheetId="5" hidden="1">{#N/A,#N/A,FALSE,"지침";#N/A,#N/A,FALSE,"환경분석";#N/A,#N/A,FALSE,"Sheet16"}</definedName>
    <definedName name="ㅁㅁ" hidden="1">{#N/A,#N/A,FALSE,"지침";#N/A,#N/A,FALSE,"환경분석";#N/A,#N/A,FALSE,"Sheet16"}</definedName>
    <definedName name="ㅁㅁㅁㅁ" localSheetId="0" hidden="1">{#N/A,#N/A,FALSE,"혼합골재"}</definedName>
    <definedName name="ㅁㅁㅁㅁ" localSheetId="5" hidden="1">{#N/A,#N/A,FALSE,"혼합골재"}</definedName>
    <definedName name="ㅁㅁㅁㅁ" hidden="1">{#N/A,#N/A,FALSE,"혼합골재"}</definedName>
    <definedName name="ㅁㅁㅁㅁㅁㅁ" hidden="1">[26]BID!$A$1:$A$2353</definedName>
    <definedName name="맨홀집계표" localSheetId="0" hidden="1">{#N/A,#N/A,FALSE,"포장단가"}</definedName>
    <definedName name="맨홀집계표" localSheetId="5" hidden="1">{#N/A,#N/A,FALSE,"포장단가"}</definedName>
    <definedName name="맨홀집계표" hidden="1">{#N/A,#N/A,FALSE,"포장단가"}</definedName>
    <definedName name="먁" hidden="1">#REF!</definedName>
    <definedName name="몰라" hidden="1">0</definedName>
    <definedName name="뭉" localSheetId="5" hidden="1">{"'장비'!$A$3:$M$12"}</definedName>
    <definedName name="뭉" hidden="1">{"'장비'!$A$3:$M$12"}</definedName>
    <definedName name="ㅂㅈㄱㅂㅈㄷㄱ" localSheetId="5" hidden="1">{"'장비'!$A$3:$M$12"}</definedName>
    <definedName name="ㅂㅈㄱㅂㅈㄷㄱ" hidden="1">{"'장비'!$A$3:$M$12"}</definedName>
    <definedName name="ㅂㅈㄷ" localSheetId="5" hidden="1">{"'장비'!$A$3:$M$12"}</definedName>
    <definedName name="ㅂㅈㄷ" hidden="1">{"'장비'!$A$3:$M$12"}</definedName>
    <definedName name="ㅂㅈㄷㄷㅂㅈㅈㅂ" localSheetId="5" hidden="1">{"'장비'!$A$3:$M$12"}</definedName>
    <definedName name="ㅂㅈㄷㄷㅂㅈㅈㅂ" hidden="1">{"'장비'!$A$3:$M$12"}</definedName>
    <definedName name="ㅂㅈㄷㅂㅈ" localSheetId="5" hidden="1">{"'장비'!$A$3:$M$12"}</definedName>
    <definedName name="ㅂㅈㄷㅂㅈ" hidden="1">{"'장비'!$A$3:$M$12"}</definedName>
    <definedName name="ㅂㅈㄷㅂㅈㅈㅂㄷ" localSheetId="5" hidden="1">{"'장비'!$A$3:$M$12"}</definedName>
    <definedName name="ㅂㅈㄷㅂㅈㅈㅂㄷ" hidden="1">{"'장비'!$A$3:$M$12"}</definedName>
    <definedName name="ㅂㅈㄷㅈㅂㄷ" localSheetId="5" hidden="1">{"'장비'!$A$3:$M$12"}</definedName>
    <definedName name="ㅂㅈㄷㅈㅂㄷ" hidden="1">{"'장비'!$A$3:$M$12"}</definedName>
    <definedName name="바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바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바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바보" localSheetId="0" hidden="1">{#N/A,#N/A,FALSE,"표지목차"}</definedName>
    <definedName name="바보" localSheetId="5" hidden="1">{#N/A,#N/A,FALSE,"표지목차"}</definedName>
    <definedName name="바보" hidden="1">{#N/A,#N/A,FALSE,"표지목차"}</definedName>
    <definedName name="바보2" localSheetId="0" hidden="1">{#N/A,#N/A,FALSE,"운반시간"}</definedName>
    <definedName name="바보2" localSheetId="5" hidden="1">{#N/A,#N/A,FALSE,"운반시간"}</definedName>
    <definedName name="바보2" hidden="1">{#N/A,#N/A,FALSE,"운반시간"}</definedName>
    <definedName name="발코니난간" localSheetId="0" hidden="1">{#N/A,#N/A,FALSE,"물량산출"}</definedName>
    <definedName name="발코니난간" localSheetId="5" hidden="1">{#N/A,#N/A,FALSE,"물량산출"}</definedName>
    <definedName name="발코니난간" hidden="1">{#N/A,#N/A,FALSE,"물량산출"}</definedName>
    <definedName name="밥보" localSheetId="0" hidden="1">{#N/A,#N/A,FALSE,"표지목차"}</definedName>
    <definedName name="밥보" localSheetId="5" hidden="1">{#N/A,#N/A,FALSE,"표지목차"}</definedName>
    <definedName name="밥보" hidden="1">{#N/A,#N/A,FALSE,"표지목차"}</definedName>
    <definedName name="배수공집계_주요자재" localSheetId="0" hidden="1">{#N/A,#N/A,FALSE,"포장단가"}</definedName>
    <definedName name="배수공집계_주요자재" localSheetId="5" hidden="1">{#N/A,#N/A,FALSE,"포장단가"}</definedName>
    <definedName name="배수공집계_주요자재" hidden="1">{#N/A,#N/A,FALSE,"포장단가"}</definedName>
    <definedName name="변경실행금액" localSheetId="0" hidden="1">{#N/A,#N/A,FALSE,"전력간선"}</definedName>
    <definedName name="변경실행금액" localSheetId="5" hidden="1">{#N/A,#N/A,FALSE,"전력간선"}</definedName>
    <definedName name="변경실행금액" hidden="1">{#N/A,#N/A,FALSE,"전력간선"}</definedName>
    <definedName name="보라" localSheetId="0" hidden="1">{#N/A,#N/A,FALSE,"갑지";#N/A,#N/A,FALSE,"개요";#N/A,#N/A,FALSE,"비목별";#N/A,#N/A,FALSE,"건물별";#N/A,#N/A,FALSE,"기구표";#N/A,#N/A,FALSE,"직원투입"}</definedName>
    <definedName name="보라" localSheetId="5" hidden="1">{#N/A,#N/A,FALSE,"갑지";#N/A,#N/A,FALSE,"개요";#N/A,#N/A,FALSE,"비목별";#N/A,#N/A,FALSE,"건물별";#N/A,#N/A,FALSE,"기구표";#N/A,#N/A,FALSE,"직원투입"}</definedName>
    <definedName name="보라" hidden="1">{#N/A,#N/A,FALSE,"갑지";#N/A,#N/A,FALSE,"개요";#N/A,#N/A,FALSE,"비목별";#N/A,#N/A,FALSE,"건물별";#N/A,#N/A,FALSE,"기구표";#N/A,#N/A,FALSE,"직원투입"}</definedName>
    <definedName name="보오링그라우팅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보오링그라우팅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보오링그라우팅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부대공사" hidden="1">#REF!</definedName>
    <definedName name="부대토공2" localSheetId="0" hidden="1">{#N/A,#N/A,FALSE,"구조2"}</definedName>
    <definedName name="부대토공2" localSheetId="5" hidden="1">{#N/A,#N/A,FALSE,"구조2"}</definedName>
    <definedName name="부대토공2" hidden="1">{#N/A,#N/A,FALSE,"구조2"}</definedName>
    <definedName name="ㅅㄱㄱㄷ" localSheetId="5" hidden="1">{"'장비'!$A$3:$M$12"}</definedName>
    <definedName name="ㅅㄱㄱㄷ" hidden="1">{"'장비'!$A$3:$M$12"}</definedName>
    <definedName name="ㅅㅅㅅㅅㅅ" localSheetId="5" hidden="1">{"'장비'!$A$3:$M$12"}</definedName>
    <definedName name="ㅅㅅㅅㅅㅅ" hidden="1">{"'장비'!$A$3:$M$12"}</definedName>
    <definedName name="사" hidden="1">[26]BID!$A$1:$A$1714</definedName>
    <definedName name="사1" localSheetId="0" hidden="1">{#N/A,#N/A,FALSE,"지침";#N/A,#N/A,FALSE,"환경분석";#N/A,#N/A,FALSE,"Sheet16"}</definedName>
    <definedName name="사1" localSheetId="5" hidden="1">{#N/A,#N/A,FALSE,"지침";#N/A,#N/A,FALSE,"환경분석";#N/A,#N/A,FALSE,"Sheet16"}</definedName>
    <definedName name="사1" hidden="1">{#N/A,#N/A,FALSE,"지침";#N/A,#N/A,FALSE,"환경분석";#N/A,#N/A,FALSE,"Sheet16"}</definedName>
    <definedName name="산출" hidden="1">#REF!</definedName>
    <definedName name="상각비2" hidden="1">#REF!</definedName>
    <definedName name="상주" localSheetId="0" hidden="1">{#N/A,#N/A,FALSE,"지침";#N/A,#N/A,FALSE,"환경분석";#N/A,#N/A,FALSE,"Sheet16"}</definedName>
    <definedName name="상주" localSheetId="5" hidden="1">{#N/A,#N/A,FALSE,"지침";#N/A,#N/A,FALSE,"환경분석";#N/A,#N/A,FALSE,"Sheet16"}</definedName>
    <definedName name="상주" hidden="1">{#N/A,#N/A,FALSE,"지침";#N/A,#N/A,FALSE,"환경분석";#N/A,#N/A,FALSE,"Sheet16"}</definedName>
    <definedName name="상주감리" localSheetId="0" hidden="1">{#N/A,#N/A,FALSE,"지침";#N/A,#N/A,FALSE,"환경분석";#N/A,#N/A,FALSE,"Sheet16"}</definedName>
    <definedName name="상주감리" localSheetId="5" hidden="1">{#N/A,#N/A,FALSE,"지침";#N/A,#N/A,FALSE,"환경분석";#N/A,#N/A,FALSE,"Sheet16"}</definedName>
    <definedName name="상주감리" hidden="1">{#N/A,#N/A,FALSE,"지침";#N/A,#N/A,FALSE,"환경분석";#N/A,#N/A,FALSE,"Sheet16"}</definedName>
    <definedName name="샘풀카피" localSheetId="5" hidden="1">{#N/A,#N/A,FALSE,"CCTV"}</definedName>
    <definedName name="샘풀카피" hidden="1">{#N/A,#N/A,FALSE,"CCTV"}</definedName>
    <definedName name="샘플카피2" localSheetId="5" hidden="1">{#N/A,#N/A,FALSE,"CCTV"}</definedName>
    <definedName name="샘플카피2" hidden="1">{#N/A,#N/A,FALSE,"CCTV"}</definedName>
    <definedName name="샘플카피3" localSheetId="5" hidden="1">{#N/A,#N/A,FALSE,"CCTV"}</definedName>
    <definedName name="샘플카피3" hidden="1">{#N/A,#N/A,FALSE,"CCTV"}</definedName>
    <definedName name="석" localSheetId="0" hidden="1">{#N/A,#N/A,FALSE,"지침";#N/A,#N/A,FALSE,"환경분석";#N/A,#N/A,FALSE,"Sheet16"}</definedName>
    <definedName name="석" localSheetId="5" hidden="1">{#N/A,#N/A,FALSE,"지침";#N/A,#N/A,FALSE,"환경분석";#N/A,#N/A,FALSE,"Sheet16"}</definedName>
    <definedName name="석" hidden="1">{#N/A,#N/A,FALSE,"지침";#N/A,#N/A,FALSE,"환경분석";#N/A,#N/A,FALSE,"Sheet16"}</definedName>
    <definedName name="석재받은의뢰업체" hidden="1">255</definedName>
    <definedName name="설계내역서" localSheetId="0" hidden="1">{"'별표'!$N$220"}</definedName>
    <definedName name="설계내역서" localSheetId="5" hidden="1">{"'별표'!$N$220"}</definedName>
    <definedName name="설계내역서" hidden="1">{"'별표'!$N$220"}</definedName>
    <definedName name="세전익익" localSheetId="0" hidden="1">{#N/A,#N/A,FALSE,"지침";#N/A,#N/A,FALSE,"환경분석";#N/A,#N/A,FALSE,"Sheet16"}</definedName>
    <definedName name="세전익익" localSheetId="5" hidden="1">{#N/A,#N/A,FALSE,"지침";#N/A,#N/A,FALSE,"환경분석";#N/A,#N/A,FALSE,"Sheet16"}</definedName>
    <definedName name="세전익익" hidden="1">{#N/A,#N/A,FALSE,"지침";#N/A,#N/A,FALSE,"환경분석";#N/A,#N/A,FALSE,"Sheet16"}</definedName>
    <definedName name="손익변경" localSheetId="0" hidden="1">{#N/A,#N/A,FALSE,"지침";#N/A,#N/A,FALSE,"환경분석";#N/A,#N/A,FALSE,"Sheet16"}</definedName>
    <definedName name="손익변경" localSheetId="5" hidden="1">{#N/A,#N/A,FALSE,"지침";#N/A,#N/A,FALSE,"환경분석";#N/A,#N/A,FALSE,"Sheet16"}</definedName>
    <definedName name="손익변경" hidden="1">{#N/A,#N/A,FALSE,"지침";#N/A,#N/A,FALSE,"환경분석";#N/A,#N/A,FALSE,"Sheet16"}</definedName>
    <definedName name="쇼ㅗㅎ로" localSheetId="5" hidden="1">{"'장비'!$A$3:$M$12"}</definedName>
    <definedName name="쇼ㅗㅎ로" hidden="1">{"'장비'!$A$3:$M$12"}</definedName>
    <definedName name="수" localSheetId="5" hidden="1">{#N/A,#N/A,TRUE,"Basic";#N/A,#N/A,TRUE,"EXT-TABLE";#N/A,#N/A,TRUE,"STEEL";#N/A,#N/A,TRUE,"INT-Table";#N/A,#N/A,TRUE,"STEEL";#N/A,#N/A,TRUE,"Door"}</definedName>
    <definedName name="수" hidden="1">{#N/A,#N/A,TRUE,"Basic";#N/A,#N/A,TRUE,"EXT-TABLE";#N/A,#N/A,TRUE,"STEEL";#N/A,#N/A,TRUE,"INT-Table";#N/A,#N/A,TRUE,"STEEL";#N/A,#N/A,TRUE,"Door"}</definedName>
    <definedName name="습식공사" localSheetId="0" hidden="1">{#N/A,#N/A,FALSE,"전력간선"}</definedName>
    <definedName name="습식공사" localSheetId="5" hidden="1">{#N/A,#N/A,FALSE,"전력간선"}</definedName>
    <definedName name="습식공사" hidden="1">{#N/A,#N/A,FALSE,"전력간선"}</definedName>
    <definedName name="승" localSheetId="0" hidden="1">{#N/A,#N/A,FALSE,"지침";#N/A,#N/A,FALSE,"환경분석";#N/A,#N/A,FALSE,"Sheet16"}</definedName>
    <definedName name="승" localSheetId="5" hidden="1">{#N/A,#N/A,FALSE,"지침";#N/A,#N/A,FALSE,"환경분석";#N/A,#N/A,FALSE,"Sheet16"}</definedName>
    <definedName name="승" hidden="1">{#N/A,#N/A,FALSE,"지침";#N/A,#N/A,FALSE,"환경분석";#N/A,#N/A,FALSE,"Sheet16"}</definedName>
    <definedName name="시공에산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시공에산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시공에산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신" localSheetId="0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신" localSheetId="5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신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실적자료" localSheetId="0" hidden="1">{#N/A,#N/A,FALSE,"지침";#N/A,#N/A,FALSE,"환경분석";#N/A,#N/A,FALSE,"Sheet16"}</definedName>
    <definedName name="실적자료" localSheetId="5" hidden="1">{#N/A,#N/A,FALSE,"지침";#N/A,#N/A,FALSE,"환경분석";#N/A,#N/A,FALSE,"Sheet16"}</definedName>
    <definedName name="실적자료" hidden="1">{#N/A,#N/A,FALSE,"지침";#N/A,#N/A,FALSE,"환경분석";#N/A,#N/A,FALSE,"Sheet16"}</definedName>
    <definedName name="실적자료1" localSheetId="0" hidden="1">{#N/A,#N/A,FALSE,"지침";#N/A,#N/A,FALSE,"환경분석";#N/A,#N/A,FALSE,"Sheet16"}</definedName>
    <definedName name="실적자료1" localSheetId="5" hidden="1">{#N/A,#N/A,FALSE,"지침";#N/A,#N/A,FALSE,"환경분석";#N/A,#N/A,FALSE,"Sheet16"}</definedName>
    <definedName name="실적자료1" hidden="1">{#N/A,#N/A,FALSE,"지침";#N/A,#N/A,FALSE,"환경분석";#N/A,#N/A,FALSE,"Sheet16"}</definedName>
    <definedName name="실행원가" localSheetId="0" hidden="1">{#N/A,#N/A,FALSE,"전력간선"}</definedName>
    <definedName name="실행원가" localSheetId="5" hidden="1">{#N/A,#N/A,FALSE,"전력간선"}</definedName>
    <definedName name="실행원가" hidden="1">{#N/A,#N/A,FALSE,"전력간선"}</definedName>
    <definedName name="ㅇㄴㅁ" hidden="1">[26]BID!$A$1:$A$4</definedName>
    <definedName name="ㅇㄹ" hidden="1">[26]BID!$C$1:$H$533</definedName>
    <definedName name="ㅇㅇ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ㅇㅇ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ㅇㅇ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ㅇㅇㅇ" localSheetId="0" hidden="1">{#N/A,#N/A,FALSE,"지침";#N/A,#N/A,FALSE,"환경분석";#N/A,#N/A,FALSE,"Sheet16"}</definedName>
    <definedName name="ㅇㅇㅇ" localSheetId="5" hidden="1">{#N/A,#N/A,FALSE,"지침";#N/A,#N/A,FALSE,"환경분석";#N/A,#N/A,FALSE,"Sheet16"}</definedName>
    <definedName name="ㅇㅇㅇ" hidden="1">{#N/A,#N/A,FALSE,"지침";#N/A,#N/A,FALSE,"환경분석";#N/A,#N/A,FALSE,"Sheet16"}</definedName>
    <definedName name="ㅇㅇㅇㅇ" localSheetId="0" hidden="1">{#N/A,#N/A,FALSE,"지침";#N/A,#N/A,FALSE,"환경분석";#N/A,#N/A,FALSE,"Sheet16"}</definedName>
    <definedName name="ㅇㅇㅇㅇ" localSheetId="5" hidden="1">{#N/A,#N/A,FALSE,"지침";#N/A,#N/A,FALSE,"환경분석";#N/A,#N/A,FALSE,"Sheet16"}</definedName>
    <definedName name="ㅇㅇㅇㅇ" hidden="1">{#N/A,#N/A,FALSE,"지침";#N/A,#N/A,FALSE,"환경분석";#N/A,#N/A,FALSE,"Sheet16"}</definedName>
    <definedName name="ㅇㅇㅇㅇㅇㅇ" localSheetId="0" hidden="1">{#N/A,#N/A,FALSE,"지침";#N/A,#N/A,FALSE,"환경분석";#N/A,#N/A,FALSE,"Sheet16"}</definedName>
    <definedName name="ㅇㅇㅇㅇㅇㅇ" localSheetId="5" hidden="1">{#N/A,#N/A,FALSE,"지침";#N/A,#N/A,FALSE,"환경분석";#N/A,#N/A,FALSE,"Sheet16"}</definedName>
    <definedName name="ㅇㅇㅇㅇㅇㅇ" hidden="1">{#N/A,#N/A,FALSE,"지침";#N/A,#N/A,FALSE,"환경분석";#N/A,#N/A,FALSE,"Sheet16"}</definedName>
    <definedName name="안전관리비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안전관리비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안전관리비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야간" localSheetId="0" hidden="1">{#N/A,#N/A,FALSE,"지침";#N/A,#N/A,FALSE,"환경분석";#N/A,#N/A,FALSE,"Sheet16"}</definedName>
    <definedName name="야간" localSheetId="5" hidden="1">{#N/A,#N/A,FALSE,"지침";#N/A,#N/A,FALSE,"환경분석";#N/A,#N/A,FALSE,"Sheet16"}</definedName>
    <definedName name="야간" hidden="1">{#N/A,#N/A,FALSE,"지침";#N/A,#N/A,FALSE,"환경분석";#N/A,#N/A,FALSE,"Sheet16"}</definedName>
    <definedName name="억이상" localSheetId="0" hidden="1">{#N/A,#N/A,FALSE,"2~8번"}</definedName>
    <definedName name="억이상" localSheetId="5" hidden="1">{#N/A,#N/A,FALSE,"2~8번"}</definedName>
    <definedName name="억이상" hidden="1">{#N/A,#N/A,FALSE,"2~8번"}</definedName>
    <definedName name="업체" hidden="1">[26]BID!$A$1:$A$734</definedName>
    <definedName name="영업" localSheetId="0" hidden="1">{#N/A,#N/A,FALSE,"지침";#N/A,#N/A,FALSE,"환경분석";#N/A,#N/A,FALSE,"Sheet16"}</definedName>
    <definedName name="영업" localSheetId="5" hidden="1">{#N/A,#N/A,FALSE,"지침";#N/A,#N/A,FALSE,"환경분석";#N/A,#N/A,FALSE,"Sheet16"}</definedName>
    <definedName name="영업" hidden="1">{#N/A,#N/A,FALSE,"지침";#N/A,#N/A,FALSE,"환경분석";#N/A,#N/A,FALSE,"Sheet16"}</definedName>
    <definedName name="영업현금" localSheetId="0" hidden="1">{#N/A,#N/A,FALSE,"지침";#N/A,#N/A,FALSE,"환경분석";#N/A,#N/A,FALSE,"Sheet16"}</definedName>
    <definedName name="영업현금" localSheetId="5" hidden="1">{#N/A,#N/A,FALSE,"지침";#N/A,#N/A,FALSE,"환경분석";#N/A,#N/A,FALSE,"Sheet16"}</definedName>
    <definedName name="영업현금" hidden="1">{#N/A,#N/A,FALSE,"지침";#N/A,#N/A,FALSE,"환경분석";#N/A,#N/A,FALSE,"Sheet16"}</definedName>
    <definedName name="오" hidden="1">[26]BID!$A$1:$A$4</definedName>
    <definedName name="울산" localSheetId="0" hidden="1">{#N/A,#N/A,FALSE,"물량산출"}</definedName>
    <definedName name="울산" localSheetId="5" hidden="1">{#N/A,#N/A,FALSE,"물량산출"}</definedName>
    <definedName name="울산" hidden="1">{#N/A,#N/A,FALSE,"물량산출"}</definedName>
    <definedName name="원가" localSheetId="0" hidden="1">{#N/A,#N/A,FALSE,"운반시간"}</definedName>
    <definedName name="원가" localSheetId="5" hidden="1">{#N/A,#N/A,FALSE,"운반시간"}</definedName>
    <definedName name="원가" hidden="1">{#N/A,#N/A,FALSE,"운반시간"}</definedName>
    <definedName name="원남내역" hidden="1">[26]BID!$A$1:$A$4</definedName>
    <definedName name="월별투입" localSheetId="0" hidden="1">{#N/A,#N/A,FALSE,"지침";#N/A,#N/A,FALSE,"환경분석";#N/A,#N/A,FALSE,"Sheet16"}</definedName>
    <definedName name="월별투입" localSheetId="5" hidden="1">{#N/A,#N/A,FALSE,"지침";#N/A,#N/A,FALSE,"환경분석";#N/A,#N/A,FALSE,"Sheet16"}</definedName>
    <definedName name="월별투입" hidden="1">{#N/A,#N/A,FALSE,"지침";#N/A,#N/A,FALSE,"환경분석";#N/A,#N/A,FALSE,"Sheet16"}</definedName>
    <definedName name="유현숙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유현숙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유현숙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의" localSheetId="0" hidden="1">{#N/A,#N/A,FALSE,"운반시간"}</definedName>
    <definedName name="의" localSheetId="5" hidden="1">{#N/A,#N/A,FALSE,"운반시간"}</definedName>
    <definedName name="의" hidden="1">{#N/A,#N/A,FALSE,"운반시간"}</definedName>
    <definedName name="이슈" localSheetId="0" hidden="1">{#N/A,#N/A,FALSE,"지침";#N/A,#N/A,FALSE,"환경분석";#N/A,#N/A,FALSE,"Sheet16"}</definedName>
    <definedName name="이슈" localSheetId="5" hidden="1">{#N/A,#N/A,FALSE,"지침";#N/A,#N/A,FALSE,"환경분석";#N/A,#N/A,FALSE,"Sheet16"}</definedName>
    <definedName name="이슈" hidden="1">{#N/A,#N/A,FALSE,"지침";#N/A,#N/A,FALSE,"환경분석";#N/A,#N/A,FALSE,"Sheet16"}</definedName>
    <definedName name="인천지검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인천지검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인천지검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일" hidden="1">[26]BID!$A$1:$A$4</definedName>
    <definedName name="일반" localSheetId="0" hidden="1">{#N/A,#N/A,FALSE,"갑지";#N/A,#N/A,FALSE,"개요";#N/A,#N/A,FALSE,"비목별";#N/A,#N/A,FALSE,"건물별";#N/A,#N/A,FALSE,"기구표";#N/A,#N/A,FALSE,"직원투입"}</definedName>
    <definedName name="일반" localSheetId="5" hidden="1">{#N/A,#N/A,FALSE,"갑지";#N/A,#N/A,FALSE,"개요";#N/A,#N/A,FALSE,"비목별";#N/A,#N/A,FALSE,"건물별";#N/A,#N/A,FALSE,"기구표";#N/A,#N/A,FALSE,"직원투입"}</definedName>
    <definedName name="일반" hidden="1">{#N/A,#N/A,FALSE,"갑지";#N/A,#N/A,FALSE,"개요";#N/A,#N/A,FALSE,"비목별";#N/A,#N/A,FALSE,"건물별";#N/A,#N/A,FALSE,"기구표";#N/A,#N/A,FALSE,"직원투입"}</definedName>
    <definedName name="일반조건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일반조건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일반조건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입면도1" localSheetId="0" hidden="1">{#N/A,#N/A,FALSE,"사업개요";#N/A,#N/A,FALSE,"청약일정";#N/A,#N/A,FALSE,"입면도";#N/A,#N/A,FALSE,"평형별 특장점";#N/A,#N/A,FALSE,"32a평형";#N/A,#N/A,FALSE,"32b평형";#N/A,#N/A,FALSE,"23평형";#N/A,#N/A,FALSE,"사업현황";#N/A,#N/A,FALSE,"교통환경";#N/A,#N/A,FALSE,"생활환경";#N/A,#N/A,FALSE,"교육환경";#N/A,#N/A,FALSE,"예상분양가";#N/A,#N/A,FALSE,"시세 비교";#N/A,#N/A,FALSE,"주택구분1";#N/A,#N/A,FALSE,"주택구분2";#N/A,#N/A,FALSE,"청약 및 분양정보(기타1)";#N/A,#N/A,FALSE,"기타2";#N/A,#N/A,FALSE,"기타3";#N/A,#N/A,FALSE,"청약제도변경";#N/A,#N/A,FALSE,"부동산홍보계획";#N/A,#N/A,FALSE,"동대문구 인구통계"}</definedName>
    <definedName name="입면도1" localSheetId="5" hidden="1">{#N/A,#N/A,FALSE,"사업개요";#N/A,#N/A,FALSE,"청약일정";#N/A,#N/A,FALSE,"입면도";#N/A,#N/A,FALSE,"평형별 특장점";#N/A,#N/A,FALSE,"32a평형";#N/A,#N/A,FALSE,"32b평형";#N/A,#N/A,FALSE,"23평형";#N/A,#N/A,FALSE,"사업현황";#N/A,#N/A,FALSE,"교통환경";#N/A,#N/A,FALSE,"생활환경";#N/A,#N/A,FALSE,"교육환경";#N/A,#N/A,FALSE,"예상분양가";#N/A,#N/A,FALSE,"시세 비교";#N/A,#N/A,FALSE,"주택구분1";#N/A,#N/A,FALSE,"주택구분2";#N/A,#N/A,FALSE,"청약 및 분양정보(기타1)";#N/A,#N/A,FALSE,"기타2";#N/A,#N/A,FALSE,"기타3";#N/A,#N/A,FALSE,"청약제도변경";#N/A,#N/A,FALSE,"부동산홍보계획";#N/A,#N/A,FALSE,"동대문구 인구통계"}</definedName>
    <definedName name="입면도1" hidden="1">{#N/A,#N/A,FALSE,"사업개요";#N/A,#N/A,FALSE,"청약일정";#N/A,#N/A,FALSE,"입면도";#N/A,#N/A,FALSE,"평형별 특장점";#N/A,#N/A,FALSE,"32a평형";#N/A,#N/A,FALSE,"32b평형";#N/A,#N/A,FALSE,"23평형";#N/A,#N/A,FALSE,"사업현황";#N/A,#N/A,FALSE,"교통환경";#N/A,#N/A,FALSE,"생활환경";#N/A,#N/A,FALSE,"교육환경";#N/A,#N/A,FALSE,"예상분양가";#N/A,#N/A,FALSE,"시세 비교";#N/A,#N/A,FALSE,"주택구분1";#N/A,#N/A,FALSE,"주택구분2";#N/A,#N/A,FALSE,"청약 및 분양정보(기타1)";#N/A,#N/A,FALSE,"기타2";#N/A,#N/A,FALSE,"기타3";#N/A,#N/A,FALSE,"청약제도변경";#N/A,#N/A,FALSE,"부동산홍보계획";#N/A,#N/A,FALSE,"동대문구 인구통계"}</definedName>
    <definedName name="입찰금액안" hidden="1">[26]BID!#REF!</definedName>
    <definedName name="ㅈㄷ" localSheetId="0" hidden="1">{#N/A,#N/A,FALSE,"물량산출"}</definedName>
    <definedName name="ㅈㄷ" localSheetId="5" hidden="1">{#N/A,#N/A,FALSE,"물량산출"}</definedName>
    <definedName name="ㅈㄷ" hidden="1">{#N/A,#N/A,FALSE,"물량산출"}</definedName>
    <definedName name="ㅈㄷㅈㄱㅈㅂ" localSheetId="0" hidden="1">{#N/A,#N/A,FALSE,"갑지";#N/A,#N/A,FALSE,"개요";#N/A,#N/A,FALSE,"비목별";#N/A,#N/A,FALSE,"건물별";#N/A,#N/A,FALSE,"기구표";#N/A,#N/A,FALSE,"직원투입"}</definedName>
    <definedName name="ㅈㄷㅈㄱㅈㅂ" localSheetId="5" hidden="1">{#N/A,#N/A,FALSE,"갑지";#N/A,#N/A,FALSE,"개요";#N/A,#N/A,FALSE,"비목별";#N/A,#N/A,FALSE,"건물별";#N/A,#N/A,FALSE,"기구표";#N/A,#N/A,FALSE,"직원투입"}</definedName>
    <definedName name="ㅈㄷㅈㄱㅈㅂ" hidden="1">{#N/A,#N/A,FALSE,"갑지";#N/A,#N/A,FALSE,"개요";#N/A,#N/A,FALSE,"비목별";#N/A,#N/A,FALSE,"건물별";#N/A,#N/A,FALSE,"기구표";#N/A,#N/A,FALSE,"직원투입"}</definedName>
    <definedName name="ㅈㅈㅈ" localSheetId="0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ㅈㅈㅈ" localSheetId="5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ㅈㅈㅈ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저층부공내역" localSheetId="0" hidden="1">{#N/A,#N/A,FALSE,"估價單  (3)"}</definedName>
    <definedName name="저층부공내역" localSheetId="5" hidden="1">{#N/A,#N/A,FALSE,"估價單  (3)"}</definedName>
    <definedName name="저층부공내역" hidden="1">{#N/A,#N/A,FALSE,"估價單  (3)"}</definedName>
    <definedName name="저층부금액" localSheetId="0" hidden="1">{#N/A,#N/A,FALSE,"估價單  (3)"}</definedName>
    <definedName name="저층부금액" localSheetId="5" hidden="1">{#N/A,#N/A,FALSE,"估價單  (3)"}</definedName>
    <definedName name="저층부금액" hidden="1">{#N/A,#N/A,FALSE,"估價單  (3)"}</definedName>
    <definedName name="저층부금액1" localSheetId="0" hidden="1">{#N/A,#N/A,FALSE,"估價單  (3)"}</definedName>
    <definedName name="저층부금액1" localSheetId="5" hidden="1">{#N/A,#N/A,FALSE,"估價單  (3)"}</definedName>
    <definedName name="저층부금액1" hidden="1">{#N/A,#N/A,FALSE,"估價單  (3)"}</definedName>
    <definedName name="적정분양가" localSheetId="0" hidden="1">{#N/A,#N/A,FALSE,"표지";#N/A,#N/A,FALSE,"제출문";#N/A,#N/A,FALSE,"소목차(1)";#N/A,#N/A,FALSE,"경제전망";#N/A,#N/A,FALSE,"부동산전망";#N/A,#N/A,FALSE,"부동산전망2";#N/A,#N/A,FALSE,"아파트개발트랜드";#N/A,#N/A,FALSE,"아파트개발트랜드2";#N/A,#N/A,FALSE,"주택시장트랜드";#N/A,#N/A,FALSE,"소목차(2)";#N/A,#N/A,FALSE,"사업개요";#N/A,#N/A,FALSE,"사업지입지분석";#N/A,#N/A,FALSE,"인근지역분석";#N/A,#N/A,FALSE,"인근지역분석2";#N/A,#N/A,FALSE,"서울 분당 용인 시세";#N/A,#N/A,FALSE,"서울 재건축 시세 ";#N/A,#N/A,FALSE,"상품분석";#N/A,#N/A,FALSE,"상품분석2";#N/A,#N/A,FALSE,"소목차3(훈민)";#N/A,#N/A,FALSE,"소목차4(훈민)";#N/A,#N/A,FALSE,"소목차5";#N/A,#N/A,FALSE,"영업전략수립전제";#N/A,#N/A,FALSE,"판매조건변경";#N/A,#N/A,FALSE,"판매조건변경2";#N/A,#N/A,FALSE,"알파제고방안";#N/A,#N/A,FALSE,"판매방제휴방안";#N/A,#N/A,FALSE,"영업활동";#N/A,#N/A,FALSE,"영업활동2";#N/A,#N/A,FALSE,"황제마케팅";#N/A,#N/A,FALSE,"DM";#N/A,#N/A,FALSE,"전단";#N/A,#N/A,FALSE,"VMS";#N/A,#N/A,FALSE,"CRM";#N/A,#N/A,FALSE,"옥외광고물";#N/A,#N/A,FALSE,"소목차6";#N/A,#N/A,FALSE,"MH운영";#N/A,#N/A,FALSE,"분양조직운영";#N/A,#N/A,FALSE,"조직도";#N/A,#N/A,FALSE,"목차";#N/A,#N/A,FALSE,"소목차7";#N/A,#N/A,FALSE,"분양목표";#N/A,#N/A,FALSE,"분양대행수수료 ";#N/A,#N/A,FALSE,"지원요청";#N/A,#N/A,FALSE,"세부업무분장"}</definedName>
    <definedName name="적정분양가" localSheetId="5" hidden="1">{#N/A,#N/A,FALSE,"표지";#N/A,#N/A,FALSE,"제출문";#N/A,#N/A,FALSE,"소목차(1)";#N/A,#N/A,FALSE,"경제전망";#N/A,#N/A,FALSE,"부동산전망";#N/A,#N/A,FALSE,"부동산전망2";#N/A,#N/A,FALSE,"아파트개발트랜드";#N/A,#N/A,FALSE,"아파트개발트랜드2";#N/A,#N/A,FALSE,"주택시장트랜드";#N/A,#N/A,FALSE,"소목차(2)";#N/A,#N/A,FALSE,"사업개요";#N/A,#N/A,FALSE,"사업지입지분석";#N/A,#N/A,FALSE,"인근지역분석";#N/A,#N/A,FALSE,"인근지역분석2";#N/A,#N/A,FALSE,"서울 분당 용인 시세";#N/A,#N/A,FALSE,"서울 재건축 시세 ";#N/A,#N/A,FALSE,"상품분석";#N/A,#N/A,FALSE,"상품분석2";#N/A,#N/A,FALSE,"소목차3(훈민)";#N/A,#N/A,FALSE,"소목차4(훈민)";#N/A,#N/A,FALSE,"소목차5";#N/A,#N/A,FALSE,"영업전략수립전제";#N/A,#N/A,FALSE,"판매조건변경";#N/A,#N/A,FALSE,"판매조건변경2";#N/A,#N/A,FALSE,"알파제고방안";#N/A,#N/A,FALSE,"판매방제휴방안";#N/A,#N/A,FALSE,"영업활동";#N/A,#N/A,FALSE,"영업활동2";#N/A,#N/A,FALSE,"황제마케팅";#N/A,#N/A,FALSE,"DM";#N/A,#N/A,FALSE,"전단";#N/A,#N/A,FALSE,"VMS";#N/A,#N/A,FALSE,"CRM";#N/A,#N/A,FALSE,"옥외광고물";#N/A,#N/A,FALSE,"소목차6";#N/A,#N/A,FALSE,"MH운영";#N/A,#N/A,FALSE,"분양조직운영";#N/A,#N/A,FALSE,"조직도";#N/A,#N/A,FALSE,"목차";#N/A,#N/A,FALSE,"소목차7";#N/A,#N/A,FALSE,"분양목표";#N/A,#N/A,FALSE,"분양대행수수료 ";#N/A,#N/A,FALSE,"지원요청";#N/A,#N/A,FALSE,"세부업무분장"}</definedName>
    <definedName name="적정분양가" hidden="1">{#N/A,#N/A,FALSE,"표지";#N/A,#N/A,FALSE,"제출문";#N/A,#N/A,FALSE,"소목차(1)";#N/A,#N/A,FALSE,"경제전망";#N/A,#N/A,FALSE,"부동산전망";#N/A,#N/A,FALSE,"부동산전망2";#N/A,#N/A,FALSE,"아파트개발트랜드";#N/A,#N/A,FALSE,"아파트개발트랜드2";#N/A,#N/A,FALSE,"주택시장트랜드";#N/A,#N/A,FALSE,"소목차(2)";#N/A,#N/A,FALSE,"사업개요";#N/A,#N/A,FALSE,"사업지입지분석";#N/A,#N/A,FALSE,"인근지역분석";#N/A,#N/A,FALSE,"인근지역분석2";#N/A,#N/A,FALSE,"서울 분당 용인 시세";#N/A,#N/A,FALSE,"서울 재건축 시세 ";#N/A,#N/A,FALSE,"상품분석";#N/A,#N/A,FALSE,"상품분석2";#N/A,#N/A,FALSE,"소목차3(훈민)";#N/A,#N/A,FALSE,"소목차4(훈민)";#N/A,#N/A,FALSE,"소목차5";#N/A,#N/A,FALSE,"영업전략수립전제";#N/A,#N/A,FALSE,"판매조건변경";#N/A,#N/A,FALSE,"판매조건변경2";#N/A,#N/A,FALSE,"알파제고방안";#N/A,#N/A,FALSE,"판매방제휴방안";#N/A,#N/A,FALSE,"영업활동";#N/A,#N/A,FALSE,"영업활동2";#N/A,#N/A,FALSE,"황제마케팅";#N/A,#N/A,FALSE,"DM";#N/A,#N/A,FALSE,"전단";#N/A,#N/A,FALSE,"VMS";#N/A,#N/A,FALSE,"CRM";#N/A,#N/A,FALSE,"옥외광고물";#N/A,#N/A,FALSE,"소목차6";#N/A,#N/A,FALSE,"MH운영";#N/A,#N/A,FALSE,"분양조직운영";#N/A,#N/A,FALSE,"조직도";#N/A,#N/A,FALSE,"목차";#N/A,#N/A,FALSE,"소목차7";#N/A,#N/A,FALSE,"분양목표";#N/A,#N/A,FALSE,"분양대행수수료 ";#N/A,#N/A,FALSE,"지원요청";#N/A,#N/A,FALSE,"세부업무분장"}</definedName>
    <definedName name="전자CF" localSheetId="0" hidden="1">{#N/A,#N/A,FALSE,"지침";#N/A,#N/A,FALSE,"환경분석";#N/A,#N/A,FALSE,"Sheet16"}</definedName>
    <definedName name="전자CF" localSheetId="5" hidden="1">{#N/A,#N/A,FALSE,"지침";#N/A,#N/A,FALSE,"환경분석";#N/A,#N/A,FALSE,"Sheet16"}</definedName>
    <definedName name="전자CF" hidden="1">{#N/A,#N/A,FALSE,"지침";#N/A,#N/A,FALSE,"환경분석";#N/A,#N/A,FALSE,"Sheet16"}</definedName>
    <definedName name="제출2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제출2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제출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조경집계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조경집계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조경집계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조사가" hidden="1">[26]BID!#REF!</definedName>
    <definedName name="종합청사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종합청사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종합청사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주" localSheetId="0" hidden="1">{#N/A,#N/A,FALSE,"지침";#N/A,#N/A,FALSE,"환경분석";#N/A,#N/A,FALSE,"Sheet16"}</definedName>
    <definedName name="주" localSheetId="5" hidden="1">{#N/A,#N/A,FALSE,"지침";#N/A,#N/A,FALSE,"환경분석";#N/A,#N/A,FALSE,"Sheet16"}</definedName>
    <definedName name="주" hidden="1">{#N/A,#N/A,FALSE,"지침";#N/A,#N/A,FALSE,"환경분석";#N/A,#N/A,FALSE,"Sheet16"}</definedName>
    <definedName name="집계3" localSheetId="0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집계3" localSheetId="5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집계3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철2" localSheetId="0" hidden="1">{#N/A,#N/A,FALSE,"혼합골재"}</definedName>
    <definedName name="철2" localSheetId="5" hidden="1">{#N/A,#N/A,FALSE,"혼합골재"}</definedName>
    <definedName name="철2" hidden="1">{#N/A,#N/A,FALSE,"혼합골재"}</definedName>
    <definedName name="철콘부대외" localSheetId="0" hidden="1">{#N/A,#N/A,FALSE,"Sheet1"}</definedName>
    <definedName name="철콘부대외" localSheetId="5" hidden="1">{#N/A,#N/A,FALSE,"Sheet1"}</definedName>
    <definedName name="철콘부대외" hidden="1">{#N/A,#N/A,FALSE,"Sheet1"}</definedName>
    <definedName name="총공" localSheetId="0" hidden="1">{#N/A,#N/A,FALSE,"운반시간"}</definedName>
    <definedName name="총공" localSheetId="5" hidden="1">{#N/A,#N/A,FALSE,"운반시간"}</definedName>
    <definedName name="총공" hidden="1">{#N/A,#N/A,FALSE,"운반시간"}</definedName>
    <definedName name="총괄7" localSheetId="0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총괄7" localSheetId="5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총괄7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총집계" localSheetId="0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총집계" localSheetId="5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총집계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출판" localSheetId="0" hidden="1">{#N/A,#N/A,FALSE,"지침";#N/A,#N/A,FALSE,"환경분석";#N/A,#N/A,FALSE,"Sheet16"}</definedName>
    <definedName name="출판" localSheetId="5" hidden="1">{#N/A,#N/A,FALSE,"지침";#N/A,#N/A,FALSE,"환경분석";#N/A,#N/A,FALSE,"Sheet16"}</definedName>
    <definedName name="출판" hidden="1">{#N/A,#N/A,FALSE,"지침";#N/A,#N/A,FALSE,"환경분석";#N/A,#N/A,FALSE,"Sheet16"}</definedName>
    <definedName name="카메라" localSheetId="0" hidden="1">{#N/A,#N/A,FALSE,"전력간선"}</definedName>
    <definedName name="카메라" localSheetId="5" hidden="1">{#N/A,#N/A,FALSE,"전력간선"}</definedName>
    <definedName name="카메라" hidden="1">{#N/A,#N/A,FALSE,"전력간선"}</definedName>
    <definedName name="캐쉬" localSheetId="0" hidden="1">{#N/A,#N/A,FALSE,"지침";#N/A,#N/A,FALSE,"환경분석";#N/A,#N/A,FALSE,"Sheet16"}</definedName>
    <definedName name="캐쉬" localSheetId="5" hidden="1">{#N/A,#N/A,FALSE,"지침";#N/A,#N/A,FALSE,"환경분석";#N/A,#N/A,FALSE,"Sheet16"}</definedName>
    <definedName name="캐쉬" hidden="1">{#N/A,#N/A,FALSE,"지침";#N/A,#N/A,FALSE,"환경분석";#N/A,#N/A,FALSE,"Sheet16"}</definedName>
    <definedName name="캐터링2" localSheetId="0" hidden="1">{#N/A,#N/A,TRUE,"사업자등록증 (2)"}</definedName>
    <definedName name="캐터링2" localSheetId="5" hidden="1">{#N/A,#N/A,TRUE,"사업자등록증 (2)"}</definedName>
    <definedName name="캐터링2" hidden="1">{#N/A,#N/A,TRUE,"사업자등록증 (2)"}</definedName>
    <definedName name="토" hidden="1">[26]BID!$A$1:$A$47</definedName>
    <definedName name="토건공사비대비r" localSheetId="5" hidden="1">{"'장비'!$A$3:$M$12"}</definedName>
    <definedName name="토건공사비대비r" hidden="1">{"'장비'!$A$3:$M$12"}</definedName>
    <definedName name="토건업체" localSheetId="5" hidden="1">{"'장비'!$A$3:$M$12"}</definedName>
    <definedName name="토건업체" hidden="1">{"'장비'!$A$3:$M$12"}</definedName>
    <definedName name="토건집계표r" localSheetId="5" hidden="1">{"'장비'!$A$3:$M$12"}</definedName>
    <definedName name="토건집계표r" hidden="1">{"'장비'!$A$3:$M$12"}</definedName>
    <definedName name="토공2" localSheetId="0" hidden="1">{#N/A,#N/A,FALSE,"2~8번"}</definedName>
    <definedName name="토공2" localSheetId="5" hidden="1">{#N/A,#N/A,FALSE,"2~8번"}</definedName>
    <definedName name="토공2" hidden="1">{#N/A,#N/A,FALSE,"2~8번"}</definedName>
    <definedName name="토공전체" localSheetId="0" hidden="1">{#N/A,#N/A,FALSE,"운반시간"}</definedName>
    <definedName name="토공전체" localSheetId="5" hidden="1">{#N/A,#N/A,FALSE,"운반시간"}</definedName>
    <definedName name="토공전체" hidden="1">{#N/A,#N/A,FALSE,"운반시간"}</definedName>
    <definedName name="토목설계" localSheetId="0" hidden="1">{#N/A,#N/A,FALSE,"골재소요량";#N/A,#N/A,FALSE,"골재소요량"}</definedName>
    <definedName name="토목설계" localSheetId="5" hidden="1">{#N/A,#N/A,FALSE,"골재소요량";#N/A,#N/A,FALSE,"골재소요량"}</definedName>
    <definedName name="토목설계" hidden="1">{#N/A,#N/A,FALSE,"골재소요량";#N/A,#N/A,FALSE,"골재소요량"}</definedName>
    <definedName name="통합" localSheetId="0" hidden="1">{#N/A,#N/A,FALSE,"표지";#N/A,#N/A,FALSE,"제출문";#N/A,#N/A,FALSE,"소목차(1)";#N/A,#N/A,FALSE,"경제전망";#N/A,#N/A,FALSE,"부동산전망";#N/A,#N/A,FALSE,"부동산전망2";#N/A,#N/A,FALSE,"아파트개발트랜드";#N/A,#N/A,FALSE,"아파트개발트랜드2";#N/A,#N/A,FALSE,"주택시장트랜드";#N/A,#N/A,FALSE,"소목차(2)";#N/A,#N/A,FALSE,"사업개요";#N/A,#N/A,FALSE,"사업지입지분석";#N/A,#N/A,FALSE,"인근지역분석";#N/A,#N/A,FALSE,"인근지역분석2";#N/A,#N/A,FALSE,"서울 분당 용인 시세";#N/A,#N/A,FALSE,"서울 재건축 시세 ";#N/A,#N/A,FALSE,"상품분석";#N/A,#N/A,FALSE,"상품분석2";#N/A,#N/A,FALSE,"소목차3(훈민)";#N/A,#N/A,FALSE,"소목차4(훈민)";#N/A,#N/A,FALSE,"소목차5";#N/A,#N/A,FALSE,"영업전략수립전제";#N/A,#N/A,FALSE,"판매조건변경";#N/A,#N/A,FALSE,"판매조건변경2";#N/A,#N/A,FALSE,"알파제고방안";#N/A,#N/A,FALSE,"판매방제휴방안";#N/A,#N/A,FALSE,"영업활동";#N/A,#N/A,FALSE,"영업활동2";#N/A,#N/A,FALSE,"황제마케팅";#N/A,#N/A,FALSE,"DM";#N/A,#N/A,FALSE,"전단";#N/A,#N/A,FALSE,"VMS";#N/A,#N/A,FALSE,"CRM";#N/A,#N/A,FALSE,"옥외광고물";#N/A,#N/A,FALSE,"소목차6";#N/A,#N/A,FALSE,"MH운영";#N/A,#N/A,FALSE,"분양조직운영";#N/A,#N/A,FALSE,"조직도";#N/A,#N/A,FALSE,"목차";#N/A,#N/A,FALSE,"소목차7";#N/A,#N/A,FALSE,"분양목표";#N/A,#N/A,FALSE,"분양대행수수료 ";#N/A,#N/A,FALSE,"지원요청";#N/A,#N/A,FALSE,"세부업무분장"}</definedName>
    <definedName name="통합" localSheetId="5" hidden="1">{#N/A,#N/A,FALSE,"표지";#N/A,#N/A,FALSE,"제출문";#N/A,#N/A,FALSE,"소목차(1)";#N/A,#N/A,FALSE,"경제전망";#N/A,#N/A,FALSE,"부동산전망";#N/A,#N/A,FALSE,"부동산전망2";#N/A,#N/A,FALSE,"아파트개발트랜드";#N/A,#N/A,FALSE,"아파트개발트랜드2";#N/A,#N/A,FALSE,"주택시장트랜드";#N/A,#N/A,FALSE,"소목차(2)";#N/A,#N/A,FALSE,"사업개요";#N/A,#N/A,FALSE,"사업지입지분석";#N/A,#N/A,FALSE,"인근지역분석";#N/A,#N/A,FALSE,"인근지역분석2";#N/A,#N/A,FALSE,"서울 분당 용인 시세";#N/A,#N/A,FALSE,"서울 재건축 시세 ";#N/A,#N/A,FALSE,"상품분석";#N/A,#N/A,FALSE,"상품분석2";#N/A,#N/A,FALSE,"소목차3(훈민)";#N/A,#N/A,FALSE,"소목차4(훈민)";#N/A,#N/A,FALSE,"소목차5";#N/A,#N/A,FALSE,"영업전략수립전제";#N/A,#N/A,FALSE,"판매조건변경";#N/A,#N/A,FALSE,"판매조건변경2";#N/A,#N/A,FALSE,"알파제고방안";#N/A,#N/A,FALSE,"판매방제휴방안";#N/A,#N/A,FALSE,"영업활동";#N/A,#N/A,FALSE,"영업활동2";#N/A,#N/A,FALSE,"황제마케팅";#N/A,#N/A,FALSE,"DM";#N/A,#N/A,FALSE,"전단";#N/A,#N/A,FALSE,"VMS";#N/A,#N/A,FALSE,"CRM";#N/A,#N/A,FALSE,"옥외광고물";#N/A,#N/A,FALSE,"소목차6";#N/A,#N/A,FALSE,"MH운영";#N/A,#N/A,FALSE,"분양조직운영";#N/A,#N/A,FALSE,"조직도";#N/A,#N/A,FALSE,"목차";#N/A,#N/A,FALSE,"소목차7";#N/A,#N/A,FALSE,"분양목표";#N/A,#N/A,FALSE,"분양대행수수료 ";#N/A,#N/A,FALSE,"지원요청";#N/A,#N/A,FALSE,"세부업무분장"}</definedName>
    <definedName name="통합" hidden="1">{#N/A,#N/A,FALSE,"표지";#N/A,#N/A,FALSE,"제출문";#N/A,#N/A,FALSE,"소목차(1)";#N/A,#N/A,FALSE,"경제전망";#N/A,#N/A,FALSE,"부동산전망";#N/A,#N/A,FALSE,"부동산전망2";#N/A,#N/A,FALSE,"아파트개발트랜드";#N/A,#N/A,FALSE,"아파트개발트랜드2";#N/A,#N/A,FALSE,"주택시장트랜드";#N/A,#N/A,FALSE,"소목차(2)";#N/A,#N/A,FALSE,"사업개요";#N/A,#N/A,FALSE,"사업지입지분석";#N/A,#N/A,FALSE,"인근지역분석";#N/A,#N/A,FALSE,"인근지역분석2";#N/A,#N/A,FALSE,"서울 분당 용인 시세";#N/A,#N/A,FALSE,"서울 재건축 시세 ";#N/A,#N/A,FALSE,"상품분석";#N/A,#N/A,FALSE,"상품분석2";#N/A,#N/A,FALSE,"소목차3(훈민)";#N/A,#N/A,FALSE,"소목차4(훈민)";#N/A,#N/A,FALSE,"소목차5";#N/A,#N/A,FALSE,"영업전략수립전제";#N/A,#N/A,FALSE,"판매조건변경";#N/A,#N/A,FALSE,"판매조건변경2";#N/A,#N/A,FALSE,"알파제고방안";#N/A,#N/A,FALSE,"판매방제휴방안";#N/A,#N/A,FALSE,"영업활동";#N/A,#N/A,FALSE,"영업활동2";#N/A,#N/A,FALSE,"황제마케팅";#N/A,#N/A,FALSE,"DM";#N/A,#N/A,FALSE,"전단";#N/A,#N/A,FALSE,"VMS";#N/A,#N/A,FALSE,"CRM";#N/A,#N/A,FALSE,"옥외광고물";#N/A,#N/A,FALSE,"소목차6";#N/A,#N/A,FALSE,"MH운영";#N/A,#N/A,FALSE,"분양조직운영";#N/A,#N/A,FALSE,"조직도";#N/A,#N/A,FALSE,"목차";#N/A,#N/A,FALSE,"소목차7";#N/A,#N/A,FALSE,"분양목표";#N/A,#N/A,FALSE,"분양대행수수료 ";#N/A,#N/A,FALSE,"지원요청";#N/A,#N/A,FALSE,"세부업무분장"}</definedName>
    <definedName name="투찰예정가50" localSheetId="5" hidden="1">{"'장비'!$A$3:$M$12"}</definedName>
    <definedName name="투찰예정가50" hidden="1">{"'장비'!$A$3:$M$12"}</definedName>
    <definedName name="투찰예정본부장" localSheetId="5" hidden="1">{"'장비'!$A$3:$M$12"}</definedName>
    <definedName name="투찰예정본부장" hidden="1">{"'장비'!$A$3:$M$12"}</definedName>
    <definedName name="팔" hidden="1">[26]BID!$A$1:$A$1714</definedName>
    <definedName name="포장2월ocf" localSheetId="0" hidden="1">{#N/A,#N/A,FALSE,"지침";#N/A,#N/A,FALSE,"환경분석";#N/A,#N/A,FALSE,"Sheet16"}</definedName>
    <definedName name="포장2월ocf" localSheetId="5" hidden="1">{#N/A,#N/A,FALSE,"지침";#N/A,#N/A,FALSE,"환경분석";#N/A,#N/A,FALSE,"Sheet16"}</definedName>
    <definedName name="포장2월ocf" hidden="1">{#N/A,#N/A,FALSE,"지침";#N/A,#N/A,FALSE,"환경분석";#N/A,#N/A,FALSE,"Sheet16"}</definedName>
    <definedName name="포장ocf" localSheetId="0" hidden="1">{#N/A,#N/A,FALSE,"지침";#N/A,#N/A,FALSE,"환경분석";#N/A,#N/A,FALSE,"Sheet16"}</definedName>
    <definedName name="포장ocf" localSheetId="5" hidden="1">{#N/A,#N/A,FALSE,"지침";#N/A,#N/A,FALSE,"환경분석";#N/A,#N/A,FALSE,"Sheet16"}</definedName>
    <definedName name="포장ocf" hidden="1">{#N/A,#N/A,FALSE,"지침";#N/A,#N/A,FALSE,"환경분석";#N/A,#N/A,FALSE,"Sheet16"}</definedName>
    <definedName name="표지" localSheetId="5" hidden="1">{#N/A,#N/A,TRUE,"Basic";#N/A,#N/A,TRUE,"EXT-TABLE";#N/A,#N/A,TRUE,"STEEL";#N/A,#N/A,TRUE,"INT-Table";#N/A,#N/A,TRUE,"STEEL";#N/A,#N/A,TRUE,"Door"}</definedName>
    <definedName name="표지" hidden="1">{#N/A,#N/A,TRUE,"Basic";#N/A,#N/A,TRUE,"EXT-TABLE";#N/A,#N/A,TRUE,"STEEL";#N/A,#N/A,TRUE,"INT-Table";#N/A,#N/A,TRUE,"STEEL";#N/A,#N/A,TRUE,"Door"}</definedName>
    <definedName name="표지2" hidden="1">#REF!</definedName>
    <definedName name="ㅎㅎㅎ" localSheetId="0" hidden="1">{#N/A,#N/A,FALSE,"지침";#N/A,#N/A,FALSE,"환경분석";#N/A,#N/A,FALSE,"Sheet16"}</definedName>
    <definedName name="ㅎㅎㅎ" localSheetId="5" hidden="1">{#N/A,#N/A,FALSE,"지침";#N/A,#N/A,FALSE,"환경분석";#N/A,#N/A,FALSE,"Sheet16"}</definedName>
    <definedName name="ㅎㅎㅎ" hidden="1">{#N/A,#N/A,FALSE,"지침";#N/A,#N/A,FALSE,"환경분석";#N/A,#N/A,FALSE,"Sheet16"}</definedName>
    <definedName name="ㅎㅎㅎㅎ" localSheetId="0" hidden="1">{#N/A,#N/A,FALSE,"지침";#N/A,#N/A,FALSE,"환경분석";#N/A,#N/A,FALSE,"Sheet16"}</definedName>
    <definedName name="ㅎㅎㅎㅎ" localSheetId="5" hidden="1">{#N/A,#N/A,FALSE,"지침";#N/A,#N/A,FALSE,"환경분석";#N/A,#N/A,FALSE,"Sheet16"}</definedName>
    <definedName name="ㅎㅎㅎㅎ" hidden="1">{#N/A,#N/A,FALSE,"지침";#N/A,#N/A,FALSE,"환경분석";#N/A,#N/A,FALSE,"Sheet16"}</definedName>
    <definedName name="하" localSheetId="0" hidden="1">{#N/A,#N/A,FALSE,"지침";#N/A,#N/A,FALSE,"환경분석";#N/A,#N/A,FALSE,"Sheet16"}</definedName>
    <definedName name="하" localSheetId="5" hidden="1">{#N/A,#N/A,FALSE,"지침";#N/A,#N/A,FALSE,"환경분석";#N/A,#N/A,FALSE,"Sheet16"}</definedName>
    <definedName name="하" hidden="1">{#N/A,#N/A,FALSE,"지침";#N/A,#N/A,FALSE,"환경분석";#N/A,#N/A,FALSE,"Sheet16"}</definedName>
    <definedName name="하늘" localSheetId="0" hidden="1">{#N/A,#N/A,FALSE,"물량산출"}</definedName>
    <definedName name="하늘" localSheetId="5" hidden="1">{#N/A,#N/A,FALSE,"물량산출"}</definedName>
    <definedName name="하늘" hidden="1">{#N/A,#N/A,FALSE,"물량산출"}</definedName>
    <definedName name="하도급보증1" localSheetId="0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하도급보증1" localSheetId="5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하도급보증1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하도급일반조건2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하도급일반조건2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하도급일반조건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하도내역" localSheetId="0" hidden="1">{#N/A,#N/A,FALSE,"전력간선"}</definedName>
    <definedName name="하도내역" localSheetId="5" hidden="1">{#N/A,#N/A,FALSE,"전력간선"}</definedName>
    <definedName name="하도내역" hidden="1">{#N/A,#N/A,FALSE,"전력간선"}</definedName>
    <definedName name="하도사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하도사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하도사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하수도2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하수도2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하수도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헤르메스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헤르메스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헤르메스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호이스느" localSheetId="0" hidden="1">{#N/A,#N/A,FALSE,"물량산출"}</definedName>
    <definedName name="호이스느" localSheetId="5" hidden="1">{#N/A,#N/A,FALSE,"물량산출"}</definedName>
    <definedName name="호이스느" hidden="1">{#N/A,#N/A,FALSE,"물량산출"}</definedName>
    <definedName name="호ㅓㅕㅏ6ㅅ서ㅛㅓ" hidden="1">[26]BID!#REF!</definedName>
    <definedName name="ㅐㅐㅐ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ㅐㅐㅐ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ㅐㅐㅐ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ㅐㅑㅛㅅ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ㅐㅑㅛㅅ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ㅐㅑㅛㅅ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ㅓㄴㄱ" hidden="1">[26]BID!$A$1:$A$4</definedName>
    <definedName name="ㅔㅔ" hidden="1">[26]BID!#REF!</definedName>
    <definedName name="ㅕ겨겨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ㅕ겨겨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ㅕ겨겨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ㅗ홓ㅎ로" localSheetId="5" hidden="1">{"'장비'!$A$3:$M$12"}</definedName>
    <definedName name="ㅗ홓ㅎ로" hidden="1">{"'장비'!$A$3:$M$12"}</definedName>
    <definedName name="ㅗㅗㅗ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ㅗㅗㅗ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ㅗㅗㅗ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ㅗㅗㅗㅗㅗ" localSheetId="5" hidden="1">{"'장비'!$A$3:$M$12"}</definedName>
    <definedName name="ㅗㅗㅗㅗㅗ" hidden="1">{"'장비'!$A$3:$M$12"}</definedName>
    <definedName name="ㅛ" localSheetId="5" hidden="1">{"'장비'!$A$3:$M$12"}</definedName>
    <definedName name="ㅛ" hidden="1">{"'장비'!$A$3:$M$12"}</definedName>
    <definedName name="ㅛㅛㅛ" localSheetId="0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ㅛㅛㅛ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ㅛㅛㅛ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ㅠㅠ" localSheetId="0" hidden="1">{#N/A,#N/A,FALSE,"포장2"}</definedName>
    <definedName name="ㅠㅠ" localSheetId="5" hidden="1">{#N/A,#N/A,FALSE,"포장2"}</definedName>
    <definedName name="ㅠㅠ" hidden="1">{#N/A,#N/A,FALSE,"포장2"}</definedName>
    <definedName name="ㅠㅠㅠ" localSheetId="0" hidden="1">{#N/A,#N/A,FALSE,"지침";#N/A,#N/A,FALSE,"환경분석";#N/A,#N/A,FALSE,"Sheet16"}</definedName>
    <definedName name="ㅠㅠㅠ" localSheetId="5" hidden="1">{#N/A,#N/A,FALSE,"지침";#N/A,#N/A,FALSE,"환경분석";#N/A,#N/A,FALSE,"Sheet16"}</definedName>
    <definedName name="ㅠㅠㅠ" hidden="1">{#N/A,#N/A,FALSE,"지침";#N/A,#N/A,FALSE,"환경분석";#N/A,#N/A,FALSE,"Sheet16"}</definedName>
    <definedName name="ㅡㅡㅡ" localSheetId="0" hidden="1">{#N/A,#N/A,FALSE,"포장단가"}</definedName>
    <definedName name="ㅡㅡㅡ" localSheetId="5" hidden="1">{#N/A,#N/A,FALSE,"포장단가"}</definedName>
    <definedName name="ㅡㅡㅡ" hidden="1">{#N/A,#N/A,FALSE,"포장단가"}</definedName>
    <definedName name="ㅡㅡㅡㅡㅡ" localSheetId="0" hidden="1">{#N/A,#N/A,FALSE,"지침";#N/A,#N/A,FALSE,"환경분석";#N/A,#N/A,FALSE,"Sheet16"}</definedName>
    <definedName name="ㅡㅡㅡㅡㅡ" localSheetId="5" hidden="1">{#N/A,#N/A,FALSE,"지침";#N/A,#N/A,FALSE,"환경분석";#N/A,#N/A,FALSE,"Sheet16"}</definedName>
    <definedName name="ㅡㅡㅡㅡㅡ" hidden="1">{#N/A,#N/A,FALSE,"지침";#N/A,#N/A,FALSE,"환경분석";#N/A,#N/A,FALSE,"Sheet16"}</definedName>
    <definedName name="估價單" localSheetId="0" hidden="1">{#N/A,#N/A,FALSE,"估價單  (3)"}</definedName>
    <definedName name="估價單" localSheetId="5" hidden="1">{#N/A,#N/A,FALSE,"估價單  (3)"}</definedName>
    <definedName name="估價單" hidden="1">{#N/A,#N/A,FALSE,"估價單  (3)"}</definedName>
    <definedName name="成本" localSheetId="0" hidden="1">{#N/A,#N/A,FALSE,"估價單  (3)"}</definedName>
    <definedName name="成本" localSheetId="5" hidden="1">{#N/A,#N/A,FALSE,"估價單  (3)"}</definedName>
    <definedName name="成本" hidden="1">{#N/A,#N/A,FALSE,"估價單  (3)"}</definedName>
    <definedName name="汇总" localSheetId="0" hidden="1">{#N/A,#N/A,FALSE,"估價單  (3)"}</definedName>
    <definedName name="汇总" localSheetId="5" hidden="1">{#N/A,#N/A,FALSE,"估價單  (3)"}</definedName>
    <definedName name="汇总" hidden="1">{#N/A,#N/A,FALSE,"估價單  (3)"}</definedName>
    <definedName name="汇总表" localSheetId="0" hidden="1">{#N/A,#N/A,FALSE,"估價單  (3)"}</definedName>
    <definedName name="汇总表" localSheetId="5" hidden="1">{#N/A,#N/A,FALSE,"估價單  (3)"}</definedName>
    <definedName name="汇总表" hidden="1">{#N/A,#N/A,FALSE,"估價單  (3)"}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0" i="5" l="1"/>
  <c r="C61" i="5"/>
  <c r="C62" i="5"/>
  <c r="C63" i="5"/>
  <c r="I86" i="8"/>
  <c r="J86" i="8" s="1"/>
  <c r="E61" i="5" s="1"/>
  <c r="I87" i="8"/>
  <c r="J87" i="8" s="1"/>
  <c r="E62" i="5" s="1"/>
  <c r="I88" i="8"/>
  <c r="D63" i="5" s="1"/>
  <c r="J88" i="8"/>
  <c r="E63" i="5" s="1"/>
  <c r="H88" i="8"/>
  <c r="H86" i="8"/>
  <c r="D62" i="5" l="1"/>
  <c r="D61" i="5"/>
  <c r="I85" i="8"/>
  <c r="H65" i="8"/>
  <c r="J85" i="8" l="1"/>
  <c r="E60" i="5" s="1"/>
  <c r="D60" i="5"/>
  <c r="C59" i="5"/>
  <c r="C5" i="5"/>
  <c r="I33" i="8"/>
  <c r="D8" i="5" s="1"/>
  <c r="I34" i="8"/>
  <c r="J34" i="8" s="1"/>
  <c r="E9" i="5" s="1"/>
  <c r="I35" i="8"/>
  <c r="J35" i="8" s="1"/>
  <c r="E10" i="5" s="1"/>
  <c r="I36" i="8"/>
  <c r="J36" i="8" s="1"/>
  <c r="E25" i="5" s="1"/>
  <c r="I37" i="8"/>
  <c r="J37" i="8" s="1"/>
  <c r="E27" i="5" s="1"/>
  <c r="I38" i="8"/>
  <c r="D28" i="5" s="1"/>
  <c r="I39" i="8"/>
  <c r="D11" i="5" s="1"/>
  <c r="I40" i="8"/>
  <c r="J40" i="8" s="1"/>
  <c r="E23" i="5" s="1"/>
  <c r="I42" i="8"/>
  <c r="J42" i="8" s="1"/>
  <c r="E17" i="5" s="1"/>
  <c r="I43" i="8"/>
  <c r="J43" i="8" s="1"/>
  <c r="I44" i="8"/>
  <c r="J44" i="8" s="1"/>
  <c r="E5" i="5" s="1"/>
  <c r="I45" i="8"/>
  <c r="J45" i="8" s="1"/>
  <c r="E19" i="5" s="1"/>
  <c r="I46" i="8"/>
  <c r="J46" i="8" s="1"/>
  <c r="E16" i="5" s="1"/>
  <c r="I47" i="8"/>
  <c r="J47" i="8" s="1"/>
  <c r="E14" i="5" s="1"/>
  <c r="I48" i="8"/>
  <c r="J48" i="8" s="1"/>
  <c r="E15" i="5" s="1"/>
  <c r="I49" i="8"/>
  <c r="J49" i="8" s="1"/>
  <c r="E29" i="5" s="1"/>
  <c r="I50" i="8"/>
  <c r="J50" i="8" s="1"/>
  <c r="E53" i="5" s="1"/>
  <c r="I51" i="8"/>
  <c r="D18" i="5" s="1"/>
  <c r="I52" i="8"/>
  <c r="J52" i="8" s="1"/>
  <c r="E13" i="5" s="1"/>
  <c r="I53" i="8"/>
  <c r="J53" i="8" s="1"/>
  <c r="E34" i="5" s="1"/>
  <c r="I54" i="8"/>
  <c r="J54" i="8" s="1"/>
  <c r="E54" i="5" s="1"/>
  <c r="I55" i="8"/>
  <c r="J55" i="8" s="1"/>
  <c r="E55" i="5" s="1"/>
  <c r="I56" i="8"/>
  <c r="J56" i="8" s="1"/>
  <c r="E56" i="5" s="1"/>
  <c r="I57" i="8"/>
  <c r="D26" i="5" s="1"/>
  <c r="I58" i="8"/>
  <c r="J58" i="8" s="1"/>
  <c r="I59" i="8"/>
  <c r="J59" i="8" s="1"/>
  <c r="E51" i="5" s="1"/>
  <c r="I60" i="8"/>
  <c r="J60" i="8" s="1"/>
  <c r="E22" i="5" s="1"/>
  <c r="I63" i="8"/>
  <c r="D35" i="5" s="1"/>
  <c r="I64" i="8"/>
  <c r="D30" i="5" s="1"/>
  <c r="I66" i="8"/>
  <c r="J66" i="8" s="1"/>
  <c r="I67" i="8"/>
  <c r="D46" i="5" s="1"/>
  <c r="I68" i="8"/>
  <c r="D49" i="5" s="1"/>
  <c r="I69" i="8"/>
  <c r="J69" i="8" s="1"/>
  <c r="I70" i="8"/>
  <c r="J70" i="8" s="1"/>
  <c r="E41" i="5" s="1"/>
  <c r="I71" i="8"/>
  <c r="D38" i="5" s="1"/>
  <c r="I72" i="8"/>
  <c r="J72" i="8" s="1"/>
  <c r="I73" i="8"/>
  <c r="D36" i="5" s="1"/>
  <c r="I74" i="8"/>
  <c r="J74" i="8" s="1"/>
  <c r="E42" i="5" s="1"/>
  <c r="I76" i="8"/>
  <c r="J76" i="8" s="1"/>
  <c r="E50" i="5" s="1"/>
  <c r="I77" i="8"/>
  <c r="J77" i="8" s="1"/>
  <c r="E52" i="5" s="1"/>
  <c r="I78" i="8"/>
  <c r="J78" i="8" s="1"/>
  <c r="I79" i="8"/>
  <c r="J79" i="8" s="1"/>
  <c r="E45" i="5" s="1"/>
  <c r="I80" i="8"/>
  <c r="D47" i="5" s="1"/>
  <c r="I81" i="8"/>
  <c r="D48" i="5" s="1"/>
  <c r="I82" i="8"/>
  <c r="D57" i="5" s="1"/>
  <c r="I83" i="8"/>
  <c r="D58" i="5" s="1"/>
  <c r="I84" i="8"/>
  <c r="J84" i="8" s="1"/>
  <c r="E59" i="5" s="1"/>
  <c r="I89" i="8"/>
  <c r="J89" i="8" s="1"/>
  <c r="I32" i="8"/>
  <c r="D7" i="5" s="1"/>
  <c r="D13" i="5" l="1"/>
  <c r="D14" i="5"/>
  <c r="D15" i="5"/>
  <c r="D16" i="5"/>
  <c r="D29" i="5"/>
  <c r="J81" i="8"/>
  <c r="E48" i="5" s="1"/>
  <c r="J67" i="8"/>
  <c r="E46" i="5" s="1"/>
  <c r="J83" i="8"/>
  <c r="E58" i="5" s="1"/>
  <c r="J80" i="8"/>
  <c r="E47" i="5" s="1"/>
  <c r="D19" i="5"/>
  <c r="J82" i="8"/>
  <c r="E57" i="5" s="1"/>
  <c r="D22" i="5"/>
  <c r="D23" i="5"/>
  <c r="J64" i="8"/>
  <c r="E30" i="5" s="1"/>
  <c r="D41" i="5"/>
  <c r="J63" i="8"/>
  <c r="E35" i="5" s="1"/>
  <c r="D45" i="5"/>
  <c r="D53" i="5"/>
  <c r="J33" i="8"/>
  <c r="E8" i="5" s="1"/>
  <c r="D51" i="5"/>
  <c r="D52" i="5"/>
  <c r="D55" i="5"/>
  <c r="J57" i="8"/>
  <c r="E26" i="5" s="1"/>
  <c r="D42" i="5"/>
  <c r="D34" i="5"/>
  <c r="D56" i="5"/>
  <c r="P16" i="1" s="1"/>
  <c r="D54" i="5"/>
  <c r="J73" i="8"/>
  <c r="E36" i="5" s="1"/>
  <c r="D59" i="5"/>
  <c r="J71" i="8"/>
  <c r="E38" i="5" s="1"/>
  <c r="D9" i="5"/>
  <c r="J51" i="8"/>
  <c r="E18" i="5" s="1"/>
  <c r="D5" i="5"/>
  <c r="D17" i="5"/>
  <c r="J38" i="8"/>
  <c r="E28" i="5" s="1"/>
  <c r="D27" i="5"/>
  <c r="D10" i="5"/>
  <c r="D25" i="5"/>
  <c r="J32" i="8"/>
  <c r="E7" i="5" s="1"/>
  <c r="J39" i="8"/>
  <c r="E11" i="5" s="1"/>
  <c r="D50" i="5"/>
  <c r="J68" i="8"/>
  <c r="E49" i="5" s="1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2" i="5"/>
  <c r="C41" i="5"/>
  <c r="C40" i="5"/>
  <c r="C38" i="5"/>
  <c r="C37" i="5"/>
  <c r="C36" i="5"/>
  <c r="C35" i="5"/>
  <c r="C34" i="5"/>
  <c r="C31" i="5"/>
  <c r="C30" i="5"/>
  <c r="C29" i="5"/>
  <c r="C28" i="5"/>
  <c r="C27" i="5"/>
  <c r="C26" i="5"/>
  <c r="C25" i="5"/>
  <c r="C23" i="5"/>
  <c r="C22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Q120" i="1" l="1"/>
  <c r="Q113" i="1"/>
  <c r="Q111" i="1"/>
  <c r="Q97" i="1"/>
  <c r="Q89" i="1"/>
  <c r="Q77" i="1"/>
  <c r="Q74" i="1"/>
  <c r="Q52" i="1"/>
  <c r="Q12" i="1"/>
  <c r="P48" i="1"/>
  <c r="P27" i="1" l="1"/>
  <c r="P23" i="1"/>
  <c r="P22" i="1"/>
  <c r="P32" i="1"/>
  <c r="P44" i="1" l="1"/>
  <c r="P37" i="1"/>
  <c r="P18" i="1"/>
  <c r="P25" i="1"/>
  <c r="P20" i="1"/>
  <c r="P30" i="1"/>
  <c r="J21" i="7"/>
  <c r="J21" i="8"/>
  <c r="I21" i="7"/>
  <c r="I21" i="8"/>
  <c r="O21" i="8" l="1"/>
  <c r="P43" i="1"/>
  <c r="P42" i="1"/>
  <c r="P31" i="1"/>
  <c r="P34" i="1"/>
  <c r="P21" i="1"/>
  <c r="P35" i="1"/>
  <c r="P45" i="1"/>
  <c r="P24" i="1"/>
  <c r="P46" i="1"/>
  <c r="P38" i="1"/>
  <c r="P19" i="1"/>
  <c r="P40" i="1"/>
  <c r="P36" i="1"/>
  <c r="P39" i="1"/>
  <c r="P33" i="1"/>
  <c r="O23" i="8"/>
  <c r="Q13" i="8" s="1"/>
  <c r="I25" i="7"/>
  <c r="I25" i="8"/>
  <c r="Q13" i="7" l="1"/>
  <c r="Q13" i="5"/>
  <c r="Q3" i="5"/>
  <c r="Q76" i="5"/>
  <c r="D105" i="8"/>
  <c r="E75" i="8"/>
  <c r="I75" i="8" s="1"/>
  <c r="E65" i="8"/>
  <c r="D65" i="8"/>
  <c r="G62" i="8"/>
  <c r="F62" i="8"/>
  <c r="E62" i="8"/>
  <c r="D62" i="8"/>
  <c r="E61" i="8"/>
  <c r="D61" i="8"/>
  <c r="B44" i="8"/>
  <c r="B45" i="8" s="1"/>
  <c r="B46" i="8" s="1"/>
  <c r="B47" i="8" s="1"/>
  <c r="B48" i="8" s="1"/>
  <c r="B49" i="8" s="1"/>
  <c r="B50" i="8" s="1"/>
  <c r="B51" i="8" s="1"/>
  <c r="B52" i="8" s="1"/>
  <c r="E41" i="8"/>
  <c r="D41" i="8"/>
  <c r="H19" i="8"/>
  <c r="O18" i="8"/>
  <c r="L17" i="8"/>
  <c r="K17" i="8"/>
  <c r="L16" i="8"/>
  <c r="I16" i="8"/>
  <c r="O15" i="8"/>
  <c r="Q29" i="5" s="1"/>
  <c r="O14" i="8"/>
  <c r="Q27" i="5" s="1"/>
  <c r="O13" i="8"/>
  <c r="Q25" i="5" s="1"/>
  <c r="O12" i="8"/>
  <c r="O11" i="8"/>
  <c r="Q23" i="5" s="1"/>
  <c r="I10" i="8"/>
  <c r="O10" i="8" s="1"/>
  <c r="Q11" i="5" s="1"/>
  <c r="O9" i="8"/>
  <c r="Q28" i="5" s="1"/>
  <c r="O8" i="8"/>
  <c r="Q9" i="5" s="1"/>
  <c r="I7" i="8"/>
  <c r="O7" i="8" s="1"/>
  <c r="Q8" i="5" s="1"/>
  <c r="I6" i="8"/>
  <c r="I62" i="8" l="1"/>
  <c r="I65" i="8"/>
  <c r="I61" i="8"/>
  <c r="D6" i="5"/>
  <c r="J62" i="8"/>
  <c r="E6" i="5" s="1"/>
  <c r="D12" i="5"/>
  <c r="P15" i="1" s="1"/>
  <c r="J61" i="8"/>
  <c r="E12" i="5" s="1"/>
  <c r="J65" i="8"/>
  <c r="E31" i="5" s="1"/>
  <c r="D31" i="5"/>
  <c r="D40" i="5"/>
  <c r="J75" i="8"/>
  <c r="E40" i="5" s="1"/>
  <c r="I41" i="8"/>
  <c r="P6" i="5"/>
  <c r="B53" i="8"/>
  <c r="B54" i="8" s="1"/>
  <c r="B55" i="8" s="1"/>
  <c r="B56" i="8" s="1"/>
  <c r="B57" i="8" s="1"/>
  <c r="B58" i="8" s="1"/>
  <c r="B59" i="8" s="1"/>
  <c r="B60" i="8" s="1"/>
  <c r="P47" i="1"/>
  <c r="O16" i="8"/>
  <c r="Q17" i="5" s="1"/>
  <c r="O17" i="8"/>
  <c r="Q10" i="5" s="1"/>
  <c r="I19" i="8"/>
  <c r="O6" i="8"/>
  <c r="Q7" i="5" s="1"/>
  <c r="B4" i="7"/>
  <c r="B6" i="7" s="1"/>
  <c r="B11" i="7"/>
  <c r="B20" i="7" s="1"/>
  <c r="B24" i="7"/>
  <c r="B26" i="7" s="1"/>
  <c r="B30" i="7"/>
  <c r="B31" i="7"/>
  <c r="B32" i="7"/>
  <c r="B38" i="7"/>
  <c r="B45" i="7"/>
  <c r="B49" i="7"/>
  <c r="B51" i="7" s="1"/>
  <c r="B65" i="7"/>
  <c r="B77" i="7"/>
  <c r="B83" i="7"/>
  <c r="B94" i="7"/>
  <c r="B95" i="7" s="1"/>
  <c r="B99" i="7"/>
  <c r="B101" i="7" s="1"/>
  <c r="B106" i="7"/>
  <c r="B107" i="7"/>
  <c r="B122" i="7"/>
  <c r="B127" i="7"/>
  <c r="B128" i="7"/>
  <c r="B132" i="7"/>
  <c r="B135" i="7" s="1"/>
  <c r="B139" i="7"/>
  <c r="B141" i="7" s="1"/>
  <c r="B154" i="7"/>
  <c r="B160" i="7"/>
  <c r="B166" i="7"/>
  <c r="B176" i="7"/>
  <c r="B181" i="7"/>
  <c r="B183" i="7" s="1"/>
  <c r="B188" i="7"/>
  <c r="B193" i="7"/>
  <c r="B199" i="7"/>
  <c r="B205" i="7"/>
  <c r="B211" i="7"/>
  <c r="J41" i="8" l="1"/>
  <c r="E37" i="5" s="1"/>
  <c r="D37" i="5"/>
  <c r="B61" i="8"/>
  <c r="B62" i="8" s="1"/>
  <c r="B63" i="8" s="1"/>
  <c r="B64" i="8" s="1"/>
  <c r="B65" i="8" s="1"/>
  <c r="B67" i="8" s="1"/>
  <c r="B68" i="8" s="1"/>
  <c r="B70" i="8" s="1"/>
  <c r="B71" i="8" s="1"/>
  <c r="B73" i="8" s="1"/>
  <c r="B74" i="8" s="1"/>
  <c r="B75" i="8" s="1"/>
  <c r="B76" i="8" s="1"/>
  <c r="B77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Q43" i="5"/>
  <c r="B115" i="7"/>
  <c r="P75" i="5"/>
  <c r="P74" i="5"/>
  <c r="P73" i="5"/>
  <c r="P72" i="5"/>
  <c r="P42" i="5"/>
  <c r="P41" i="5"/>
  <c r="P38" i="5"/>
  <c r="P36" i="5"/>
  <c r="I46" i="1" s="1"/>
  <c r="P35" i="5"/>
  <c r="P34" i="5"/>
  <c r="I27" i="1" s="1"/>
  <c r="P33" i="5"/>
  <c r="I23" i="1" s="1"/>
  <c r="P32" i="5"/>
  <c r="I48" i="1" s="1"/>
  <c r="P31" i="5"/>
  <c r="I47" i="1" s="1"/>
  <c r="P30" i="5"/>
  <c r="I44" i="1" s="1"/>
  <c r="P28" i="5"/>
  <c r="I39" i="1" s="1"/>
  <c r="P27" i="5"/>
  <c r="I38" i="1" s="1"/>
  <c r="P26" i="5"/>
  <c r="I37" i="1" s="1"/>
  <c r="P25" i="5"/>
  <c r="I35" i="1" s="1"/>
  <c r="P24" i="5"/>
  <c r="I22" i="1" s="1"/>
  <c r="P23" i="5"/>
  <c r="I32" i="1" s="1"/>
  <c r="P22" i="5"/>
  <c r="I18" i="1" s="1"/>
  <c r="P7" i="5"/>
  <c r="I40" i="1" s="1"/>
  <c r="P9" i="5"/>
  <c r="I34" i="1" s="1"/>
  <c r="P11" i="5"/>
  <c r="I30" i="1" s="1"/>
  <c r="P14" i="5"/>
  <c r="P15" i="5"/>
  <c r="P16" i="5"/>
  <c r="I19" i="1" s="1"/>
  <c r="P17" i="5"/>
  <c r="I24" i="1" s="1"/>
  <c r="P18" i="5"/>
  <c r="I25" i="1" s="1"/>
  <c r="P5" i="5"/>
  <c r="I33" i="1" s="1"/>
  <c r="K71" i="5"/>
  <c r="P71" i="5" s="1"/>
  <c r="K70" i="5"/>
  <c r="P70" i="5" s="1"/>
  <c r="K69" i="5"/>
  <c r="P69" i="5" s="1"/>
  <c r="P40" i="5"/>
  <c r="P37" i="5"/>
  <c r="P29" i="5"/>
  <c r="I43" i="1" s="1"/>
  <c r="P12" i="5"/>
  <c r="I15" i="1" s="1"/>
  <c r="K8" i="5"/>
  <c r="J8" i="5"/>
  <c r="I8" i="5"/>
  <c r="I13" i="1"/>
  <c r="P8" i="5" l="1"/>
  <c r="I36" i="1" s="1"/>
  <c r="P13" i="5"/>
  <c r="I42" i="1" s="1"/>
  <c r="P10" i="5"/>
  <c r="I31" i="1" s="1"/>
  <c r="I20" i="1"/>
  <c r="P20" i="5"/>
  <c r="I17" i="1" s="1"/>
  <c r="P19" i="5"/>
  <c r="I21" i="1" s="1"/>
  <c r="P76" i="5"/>
  <c r="I95" i="1" s="1"/>
  <c r="P43" i="5" l="1"/>
  <c r="AW49" i="1" l="1"/>
  <c r="AX49" i="1"/>
  <c r="AW50" i="1"/>
  <c r="AX50" i="1"/>
  <c r="AW51" i="1"/>
  <c r="AX51" i="1"/>
  <c r="G89" i="1"/>
  <c r="U95" i="1"/>
  <c r="P95" i="1"/>
  <c r="U93" i="1" l="1"/>
  <c r="P93" i="1"/>
  <c r="E50" i="2"/>
  <c r="D11" i="4" s="1"/>
  <c r="D47" i="2"/>
  <c r="D50" i="2" s="1"/>
  <c r="C11" i="4" s="1"/>
  <c r="D16" i="4"/>
  <c r="D19" i="4" s="1"/>
  <c r="D13" i="4" l="1"/>
  <c r="C19" i="4"/>
  <c r="C13" i="4"/>
  <c r="AE39" i="1"/>
  <c r="AD26" i="1"/>
  <c r="AU26" i="1" s="1"/>
  <c r="AD24" i="1"/>
  <c r="AU24" i="1"/>
  <c r="AU25" i="1"/>
  <c r="R24" i="1"/>
  <c r="R25" i="1"/>
  <c r="R26" i="1"/>
  <c r="V24" i="1"/>
  <c r="V25" i="1"/>
  <c r="V26" i="1"/>
  <c r="W24" i="1"/>
  <c r="W25" i="1"/>
  <c r="W26" i="1"/>
  <c r="AF30" i="1"/>
  <c r="AD20" i="1"/>
  <c r="AV26" i="1" l="1"/>
  <c r="Z26" i="1" s="1"/>
  <c r="AW26" i="1"/>
  <c r="AV24" i="1"/>
  <c r="Z24" i="1" s="1"/>
  <c r="AW24" i="1"/>
  <c r="AV25" i="1"/>
  <c r="Z25" i="1" s="1"/>
  <c r="AW25" i="1"/>
  <c r="AE43" i="1" l="1"/>
  <c r="AC42" i="1"/>
  <c r="AA44" i="1"/>
  <c r="AF45" i="1"/>
  <c r="AH69" i="1"/>
  <c r="AF57" i="1"/>
  <c r="AF103" i="1"/>
  <c r="U57" i="1"/>
  <c r="P57" i="1"/>
  <c r="M45" i="2"/>
  <c r="V45" i="1" l="1"/>
  <c r="V40" i="1"/>
  <c r="V41" i="1"/>
  <c r="V43" i="1"/>
  <c r="V46" i="1"/>
  <c r="V48" i="1"/>
  <c r="U34" i="1"/>
  <c r="U39" i="1"/>
  <c r="U37" i="1"/>
  <c r="U38" i="1"/>
  <c r="U33" i="1"/>
  <c r="V42" i="1"/>
  <c r="E64" i="2"/>
  <c r="D64" i="2"/>
  <c r="I21" i="2"/>
  <c r="W23" i="1"/>
  <c r="I25" i="2"/>
  <c r="H24" i="1"/>
  <c r="M24" i="1" s="1"/>
  <c r="H25" i="1"/>
  <c r="M25" i="1" s="1"/>
  <c r="H26" i="1"/>
  <c r="S26" i="1" l="1"/>
  <c r="AX26" i="1"/>
  <c r="S25" i="1"/>
  <c r="AX25" i="1"/>
  <c r="S24" i="1"/>
  <c r="AX24" i="1"/>
  <c r="M26" i="1"/>
  <c r="U20" i="1"/>
  <c r="N19" i="1" l="1"/>
  <c r="N46" i="1"/>
  <c r="G14" i="2"/>
  <c r="U36" i="1" l="1"/>
  <c r="U44" i="1"/>
  <c r="V44" i="1" s="1"/>
  <c r="AB84" i="1"/>
  <c r="AF84" i="1"/>
  <c r="G97" i="1" l="1"/>
  <c r="G12" i="1"/>
  <c r="U187" i="1"/>
  <c r="Y150" i="1"/>
  <c r="S159" i="1" s="1"/>
  <c r="M144" i="1"/>
  <c r="AS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U118" i="1"/>
  <c r="P118" i="1"/>
  <c r="V118" i="1" s="1"/>
  <c r="N118" i="1"/>
  <c r="F118" i="1"/>
  <c r="E118" i="1"/>
  <c r="AU117" i="1"/>
  <c r="W117" i="1"/>
  <c r="V117" i="1"/>
  <c r="R117" i="1"/>
  <c r="H117" i="1"/>
  <c r="L117" i="1" s="1"/>
  <c r="B117" i="1"/>
  <c r="AU116" i="1"/>
  <c r="W116" i="1"/>
  <c r="V116" i="1"/>
  <c r="R116" i="1"/>
  <c r="H116" i="1"/>
  <c r="L116" i="1" s="1"/>
  <c r="AU114" i="1"/>
  <c r="AU112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N111" i="1"/>
  <c r="E111" i="1"/>
  <c r="AU110" i="1"/>
  <c r="AX110" i="1" s="1"/>
  <c r="W110" i="1"/>
  <c r="L110" i="1"/>
  <c r="AU109" i="1"/>
  <c r="P109" i="1"/>
  <c r="U109" i="1" s="1"/>
  <c r="M109" i="1"/>
  <c r="L109" i="1"/>
  <c r="AU108" i="1"/>
  <c r="P108" i="1"/>
  <c r="U108" i="1" s="1"/>
  <c r="W108" i="1" s="1"/>
  <c r="M108" i="1"/>
  <c r="L108" i="1"/>
  <c r="AU107" i="1"/>
  <c r="AX107" i="1" s="1"/>
  <c r="W107" i="1"/>
  <c r="V107" i="1"/>
  <c r="S107" i="1"/>
  <c r="M107" i="1"/>
  <c r="AU106" i="1"/>
  <c r="W106" i="1"/>
  <c r="V106" i="1"/>
  <c r="R106" i="1"/>
  <c r="M106" i="1"/>
  <c r="H106" i="1"/>
  <c r="S106" i="1" s="1"/>
  <c r="AU105" i="1"/>
  <c r="Z105" i="1"/>
  <c r="AU104" i="1"/>
  <c r="Z104" i="1"/>
  <c r="AU103" i="1"/>
  <c r="N103" i="1"/>
  <c r="M103" i="1"/>
  <c r="L103" i="1"/>
  <c r="AU102" i="1"/>
  <c r="Z102" i="1"/>
  <c r="AU101" i="1"/>
  <c r="Z101" i="1"/>
  <c r="AU100" i="1"/>
  <c r="V100" i="1"/>
  <c r="N100" i="1"/>
  <c r="W100" i="1" s="1"/>
  <c r="AU99" i="1"/>
  <c r="AU98" i="1"/>
  <c r="AS97" i="1"/>
  <c r="AR97" i="1"/>
  <c r="AQ97" i="1"/>
  <c r="AP97" i="1"/>
  <c r="AO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F97" i="1"/>
  <c r="E97" i="1"/>
  <c r="AN96" i="1"/>
  <c r="AU96" i="1" s="1"/>
  <c r="W96" i="1"/>
  <c r="V96" i="1"/>
  <c r="R96" i="1"/>
  <c r="H96" i="1"/>
  <c r="M96" i="1" s="1"/>
  <c r="AU95" i="1"/>
  <c r="W95" i="1"/>
  <c r="H95" i="1"/>
  <c r="M95" i="1" s="1"/>
  <c r="AN94" i="1"/>
  <c r="AU94" i="1" s="1"/>
  <c r="AX94" i="1" s="1"/>
  <c r="W94" i="1"/>
  <c r="S94" i="1"/>
  <c r="AU93" i="1"/>
  <c r="P97" i="1"/>
  <c r="N93" i="1"/>
  <c r="N97" i="1" s="1"/>
  <c r="AN92" i="1"/>
  <c r="W92" i="1"/>
  <c r="H92" i="1"/>
  <c r="S92" i="1" s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E89" i="1"/>
  <c r="AD89" i="1"/>
  <c r="AC89" i="1"/>
  <c r="AB89" i="1"/>
  <c r="P89" i="1"/>
  <c r="N89" i="1"/>
  <c r="E89" i="1"/>
  <c r="AU88" i="1"/>
  <c r="AX88" i="1" s="1"/>
  <c r="W88" i="1"/>
  <c r="L88" i="1"/>
  <c r="AU87" i="1"/>
  <c r="AX87" i="1" s="1"/>
  <c r="W87" i="1"/>
  <c r="Y87" i="1" s="1"/>
  <c r="L87" i="1"/>
  <c r="W86" i="1"/>
  <c r="Y86" i="1" s="1"/>
  <c r="AP86" i="1" s="1"/>
  <c r="AU86" i="1" s="1"/>
  <c r="L86" i="1"/>
  <c r="AU85" i="1"/>
  <c r="U85" i="1"/>
  <c r="W85" i="1" s="1"/>
  <c r="R85" i="1"/>
  <c r="M85" i="1"/>
  <c r="H85" i="1"/>
  <c r="S85" i="1" s="1"/>
  <c r="AU84" i="1"/>
  <c r="AF89" i="1"/>
  <c r="AA89" i="1"/>
  <c r="W84" i="1"/>
  <c r="V84" i="1"/>
  <c r="R84" i="1"/>
  <c r="M84" i="1"/>
  <c r="H84" i="1"/>
  <c r="S84" i="1" s="1"/>
  <c r="Y83" i="1"/>
  <c r="Y82" i="1"/>
  <c r="W81" i="1"/>
  <c r="Y81" i="1" s="1"/>
  <c r="H81" i="1"/>
  <c r="M81" i="1" s="1"/>
  <c r="W79" i="1"/>
  <c r="Y79" i="1" s="1"/>
  <c r="V79" i="1"/>
  <c r="R79" i="1"/>
  <c r="H79" i="1"/>
  <c r="M79" i="1" s="1"/>
  <c r="AG78" i="1"/>
  <c r="AU78" i="1" s="1"/>
  <c r="U78" i="1"/>
  <c r="W78" i="1" s="1"/>
  <c r="P78" i="1"/>
  <c r="H78" i="1"/>
  <c r="M78" i="1" s="1"/>
  <c r="AM77" i="1"/>
  <c r="AM81" i="1" s="1"/>
  <c r="AU81" i="1" s="1"/>
  <c r="AD77" i="1"/>
  <c r="AC77" i="1"/>
  <c r="AB77" i="1"/>
  <c r="AA77" i="1"/>
  <c r="N77" i="1"/>
  <c r="G77" i="1"/>
  <c r="F77" i="1"/>
  <c r="E77" i="1"/>
  <c r="AS74" i="1"/>
  <c r="AO74" i="1"/>
  <c r="AN74" i="1"/>
  <c r="AM74" i="1"/>
  <c r="AL74" i="1"/>
  <c r="AK74" i="1"/>
  <c r="AJ74" i="1"/>
  <c r="AI74" i="1"/>
  <c r="AH74" i="1"/>
  <c r="AF74" i="1"/>
  <c r="AE74" i="1"/>
  <c r="AD74" i="1"/>
  <c r="AC74" i="1"/>
  <c r="AB74" i="1"/>
  <c r="AA74" i="1"/>
  <c r="U74" i="1"/>
  <c r="N74" i="1"/>
  <c r="G74" i="1"/>
  <c r="F74" i="1"/>
  <c r="E74" i="1"/>
  <c r="AU73" i="1"/>
  <c r="W73" i="1"/>
  <c r="V73" i="1"/>
  <c r="R73" i="1"/>
  <c r="H73" i="1"/>
  <c r="S73" i="1" s="1"/>
  <c r="AU72" i="1"/>
  <c r="W72" i="1"/>
  <c r="V72" i="1"/>
  <c r="R72" i="1"/>
  <c r="H72" i="1"/>
  <c r="L72" i="1" s="1"/>
  <c r="AU71" i="1"/>
  <c r="W71" i="1"/>
  <c r="V71" i="1"/>
  <c r="R71" i="1"/>
  <c r="H71" i="1"/>
  <c r="S71" i="1" s="1"/>
  <c r="AU70" i="1"/>
  <c r="W70" i="1"/>
  <c r="V70" i="1"/>
  <c r="R70" i="1"/>
  <c r="H70" i="1"/>
  <c r="S70" i="1" s="1"/>
  <c r="AU69" i="1"/>
  <c r="W69" i="1"/>
  <c r="V69" i="1"/>
  <c r="R69" i="1"/>
  <c r="H69" i="1"/>
  <c r="L69" i="1" s="1"/>
  <c r="AU68" i="1"/>
  <c r="W68" i="1"/>
  <c r="V68" i="1"/>
  <c r="R68" i="1"/>
  <c r="H68" i="1"/>
  <c r="S68" i="1" s="1"/>
  <c r="AU67" i="1"/>
  <c r="W67" i="1"/>
  <c r="V67" i="1"/>
  <c r="R67" i="1"/>
  <c r="H67" i="1"/>
  <c r="S67" i="1" s="1"/>
  <c r="AU66" i="1"/>
  <c r="W66" i="1"/>
  <c r="P66" i="1"/>
  <c r="R66" i="1" s="1"/>
  <c r="H66" i="1"/>
  <c r="L66" i="1" s="1"/>
  <c r="AU65" i="1"/>
  <c r="W65" i="1"/>
  <c r="V65" i="1"/>
  <c r="R65" i="1"/>
  <c r="H65" i="1"/>
  <c r="S65" i="1" s="1"/>
  <c r="AU64" i="1"/>
  <c r="W64" i="1"/>
  <c r="V64" i="1"/>
  <c r="R64" i="1"/>
  <c r="H64" i="1"/>
  <c r="S64" i="1" s="1"/>
  <c r="AU63" i="1"/>
  <c r="W63" i="1"/>
  <c r="V63" i="1"/>
  <c r="R63" i="1"/>
  <c r="H63" i="1"/>
  <c r="S63" i="1" s="1"/>
  <c r="AU62" i="1"/>
  <c r="W62" i="1"/>
  <c r="V62" i="1"/>
  <c r="R62" i="1"/>
  <c r="H62" i="1"/>
  <c r="S62" i="1" s="1"/>
  <c r="AU61" i="1"/>
  <c r="W61" i="1"/>
  <c r="V61" i="1"/>
  <c r="R61" i="1"/>
  <c r="H61" i="1"/>
  <c r="M61" i="1" s="1"/>
  <c r="AU60" i="1"/>
  <c r="W60" i="1"/>
  <c r="V60" i="1"/>
  <c r="R60" i="1"/>
  <c r="H60" i="1"/>
  <c r="S60" i="1" s="1"/>
  <c r="AU59" i="1"/>
  <c r="W59" i="1"/>
  <c r="V59" i="1"/>
  <c r="R59" i="1"/>
  <c r="H59" i="1"/>
  <c r="S59" i="1" s="1"/>
  <c r="AU58" i="1"/>
  <c r="W58" i="1"/>
  <c r="V58" i="1"/>
  <c r="R58" i="1"/>
  <c r="H58" i="1"/>
  <c r="L58" i="1" s="1"/>
  <c r="AU57" i="1"/>
  <c r="W57" i="1"/>
  <c r="H57" i="1"/>
  <c r="AU56" i="1"/>
  <c r="W56" i="1"/>
  <c r="V56" i="1"/>
  <c r="R56" i="1"/>
  <c r="H56" i="1"/>
  <c r="S56" i="1" s="1"/>
  <c r="AU55" i="1"/>
  <c r="W55" i="1"/>
  <c r="V55" i="1"/>
  <c r="R55" i="1"/>
  <c r="H55" i="1"/>
  <c r="L55" i="1" s="1"/>
  <c r="Z54" i="1"/>
  <c r="Z53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C52" i="1"/>
  <c r="AU48" i="1"/>
  <c r="W48" i="1"/>
  <c r="R48" i="1"/>
  <c r="H48" i="1"/>
  <c r="S48" i="1" s="1"/>
  <c r="AU47" i="1"/>
  <c r="W47" i="1"/>
  <c r="H47" i="1"/>
  <c r="M47" i="1" s="1"/>
  <c r="AU46" i="1"/>
  <c r="W46" i="1"/>
  <c r="R46" i="1"/>
  <c r="H46" i="1"/>
  <c r="AU45" i="1"/>
  <c r="W45" i="1"/>
  <c r="R45" i="1"/>
  <c r="H45" i="1"/>
  <c r="M45" i="1" s="1"/>
  <c r="AU44" i="1"/>
  <c r="W44" i="1"/>
  <c r="R44" i="1"/>
  <c r="H44" i="1"/>
  <c r="M44" i="1" s="1"/>
  <c r="AU43" i="1"/>
  <c r="W43" i="1"/>
  <c r="R43" i="1"/>
  <c r="H43" i="1"/>
  <c r="AU42" i="1"/>
  <c r="W42" i="1"/>
  <c r="R42" i="1"/>
  <c r="H42" i="1"/>
  <c r="M42" i="1" s="1"/>
  <c r="AU41" i="1"/>
  <c r="W41" i="1"/>
  <c r="R41" i="1"/>
  <c r="H41" i="1"/>
  <c r="S41" i="1" s="1"/>
  <c r="AU40" i="1"/>
  <c r="W40" i="1"/>
  <c r="R40" i="1"/>
  <c r="H40" i="1"/>
  <c r="M40" i="1" s="1"/>
  <c r="AU39" i="1"/>
  <c r="AF52" i="1"/>
  <c r="W39" i="1"/>
  <c r="H39" i="1"/>
  <c r="AU38" i="1"/>
  <c r="W38" i="1"/>
  <c r="H38" i="1"/>
  <c r="M38" i="1" s="1"/>
  <c r="AU37" i="1"/>
  <c r="W37" i="1"/>
  <c r="R37" i="1"/>
  <c r="H37" i="1"/>
  <c r="M37" i="1" s="1"/>
  <c r="AU36" i="1"/>
  <c r="W36" i="1"/>
  <c r="H36" i="1"/>
  <c r="S36" i="1" s="1"/>
  <c r="AU35" i="1"/>
  <c r="W35" i="1"/>
  <c r="H35" i="1"/>
  <c r="M35" i="1" s="1"/>
  <c r="AU34" i="1"/>
  <c r="W34" i="1"/>
  <c r="H34" i="1"/>
  <c r="M34" i="1" s="1"/>
  <c r="AU33" i="1"/>
  <c r="W33" i="1"/>
  <c r="H33" i="1"/>
  <c r="M33" i="1" s="1"/>
  <c r="U32" i="1"/>
  <c r="W32" i="1" s="1"/>
  <c r="H32" i="1"/>
  <c r="AU31" i="1"/>
  <c r="H31" i="1"/>
  <c r="AU30" i="1"/>
  <c r="W30" i="1"/>
  <c r="H30" i="1"/>
  <c r="L30" i="1" s="1"/>
  <c r="AU29" i="1"/>
  <c r="W29" i="1"/>
  <c r="P29" i="1"/>
  <c r="R29" i="1" s="1"/>
  <c r="H29" i="1"/>
  <c r="AU28" i="1"/>
  <c r="W28" i="1"/>
  <c r="V28" i="1"/>
  <c r="R28" i="1"/>
  <c r="H28" i="1"/>
  <c r="M28" i="1" s="1"/>
  <c r="AU27" i="1"/>
  <c r="AE52" i="1"/>
  <c r="U27" i="1"/>
  <c r="W27" i="1" s="1"/>
  <c r="H27" i="1"/>
  <c r="AU23" i="1"/>
  <c r="R23" i="1"/>
  <c r="H23" i="1"/>
  <c r="M23" i="1" s="1"/>
  <c r="AA22" i="1"/>
  <c r="AU22" i="1" s="1"/>
  <c r="W22" i="1"/>
  <c r="V22" i="1"/>
  <c r="R22" i="1"/>
  <c r="H22" i="1"/>
  <c r="AU21" i="1"/>
  <c r="U21" i="1"/>
  <c r="W21" i="1" s="1"/>
  <c r="R21" i="1"/>
  <c r="H21" i="1"/>
  <c r="AU20" i="1"/>
  <c r="W20" i="1"/>
  <c r="V20" i="1"/>
  <c r="R20" i="1"/>
  <c r="H20" i="1"/>
  <c r="AU19" i="1"/>
  <c r="W19" i="1"/>
  <c r="V19" i="1"/>
  <c r="H19" i="1"/>
  <c r="AU18" i="1"/>
  <c r="W18" i="1"/>
  <c r="R18" i="1"/>
  <c r="H18" i="1"/>
  <c r="M18" i="1" s="1"/>
  <c r="AU17" i="1"/>
  <c r="W17" i="1"/>
  <c r="V17" i="1"/>
  <c r="R17" i="1"/>
  <c r="H17" i="1"/>
  <c r="M17" i="1" s="1"/>
  <c r="AU16" i="1"/>
  <c r="W16" i="1"/>
  <c r="V16" i="1"/>
  <c r="H16" i="1"/>
  <c r="M16" i="1" s="1"/>
  <c r="AU15" i="1"/>
  <c r="N15" i="1"/>
  <c r="H15" i="1" s="1"/>
  <c r="M15" i="1" s="1"/>
  <c r="AU14" i="1"/>
  <c r="W14" i="1"/>
  <c r="H14" i="1"/>
  <c r="AU13" i="1"/>
  <c r="W13" i="1"/>
  <c r="V13" i="1"/>
  <c r="R13" i="1"/>
  <c r="H13" i="1"/>
  <c r="F12" i="1"/>
  <c r="E12" i="1"/>
  <c r="E11" i="1"/>
  <c r="F11" i="1" s="1"/>
  <c r="U77" i="1" l="1"/>
  <c r="M41" i="1"/>
  <c r="AP113" i="1"/>
  <c r="AW116" i="1"/>
  <c r="AV66" i="1"/>
  <c r="Z66" i="1" s="1"/>
  <c r="R47" i="1"/>
  <c r="V47" i="1"/>
  <c r="AW45" i="1"/>
  <c r="R103" i="1"/>
  <c r="AV16" i="1"/>
  <c r="Z16" i="1" s="1"/>
  <c r="AW48" i="1"/>
  <c r="AV18" i="1"/>
  <c r="Z18" i="1" s="1"/>
  <c r="S29" i="1"/>
  <c r="V33" i="1"/>
  <c r="L23" i="1"/>
  <c r="AV65" i="1"/>
  <c r="Z65" i="1" s="1"/>
  <c r="AW73" i="1"/>
  <c r="AN97" i="1"/>
  <c r="AW117" i="1"/>
  <c r="AV63" i="1"/>
  <c r="Z63" i="1" s="1"/>
  <c r="V32" i="1"/>
  <c r="AV73" i="1"/>
  <c r="Z73" i="1" s="1"/>
  <c r="AW29" i="1"/>
  <c r="AW28" i="1"/>
  <c r="S39" i="1"/>
  <c r="L59" i="1"/>
  <c r="L41" i="1"/>
  <c r="AP120" i="1"/>
  <c r="S57" i="1"/>
  <c r="AW17" i="1"/>
  <c r="L33" i="1"/>
  <c r="AW72" i="1"/>
  <c r="V78" i="1"/>
  <c r="R100" i="1"/>
  <c r="L57" i="1"/>
  <c r="AX46" i="1"/>
  <c r="AX78" i="1"/>
  <c r="R89" i="1"/>
  <c r="V103" i="1"/>
  <c r="S44" i="1"/>
  <c r="AX42" i="1"/>
  <c r="AW46" i="1"/>
  <c r="L67" i="1"/>
  <c r="AV35" i="1"/>
  <c r="Z35" i="1" s="1"/>
  <c r="H77" i="1"/>
  <c r="L77" i="1" s="1"/>
  <c r="V15" i="1"/>
  <c r="AW56" i="1"/>
  <c r="AW88" i="1"/>
  <c r="P111" i="1"/>
  <c r="R111" i="1" s="1"/>
  <c r="L56" i="1"/>
  <c r="L60" i="1"/>
  <c r="AV62" i="1"/>
  <c r="Z62" i="1" s="1"/>
  <c r="AW65" i="1"/>
  <c r="AV72" i="1"/>
  <c r="Z72" i="1" s="1"/>
  <c r="U97" i="1"/>
  <c r="V97" i="1" s="1"/>
  <c r="AX30" i="1"/>
  <c r="M56" i="1"/>
  <c r="M60" i="1"/>
  <c r="AX95" i="1"/>
  <c r="S31" i="1"/>
  <c r="M55" i="1"/>
  <c r="AW57" i="1"/>
  <c r="M59" i="1"/>
  <c r="M67" i="1"/>
  <c r="AW71" i="1"/>
  <c r="AV78" i="1"/>
  <c r="AV29" i="1"/>
  <c r="Z29" i="1" s="1"/>
  <c r="AV38" i="1"/>
  <c r="Z38" i="1" s="1"/>
  <c r="AX61" i="1"/>
  <c r="AX64" i="1"/>
  <c r="M66" i="1"/>
  <c r="AV71" i="1"/>
  <c r="Z71" i="1" s="1"/>
  <c r="L18" i="1"/>
  <c r="AX84" i="1"/>
  <c r="L15" i="1"/>
  <c r="S45" i="1"/>
  <c r="AX70" i="1"/>
  <c r="W74" i="1"/>
  <c r="G113" i="1"/>
  <c r="AX106" i="1"/>
  <c r="AU118" i="1"/>
  <c r="AX28" i="1"/>
  <c r="V30" i="1"/>
  <c r="S32" i="1"/>
  <c r="AX60" i="1"/>
  <c r="AX63" i="1"/>
  <c r="H89" i="1"/>
  <c r="S89" i="1" s="1"/>
  <c r="V95" i="1"/>
  <c r="S108" i="1"/>
  <c r="AW35" i="1"/>
  <c r="H12" i="1"/>
  <c r="H52" i="1" s="1"/>
  <c r="AV117" i="1"/>
  <c r="L32" i="1"/>
  <c r="M57" i="1"/>
  <c r="R33" i="1"/>
  <c r="M72" i="1"/>
  <c r="L16" i="1"/>
  <c r="M29" i="1"/>
  <c r="S37" i="1"/>
  <c r="M58" i="1"/>
  <c r="L96" i="1"/>
  <c r="R15" i="1"/>
  <c r="S18" i="1"/>
  <c r="M30" i="1"/>
  <c r="M32" i="1"/>
  <c r="AX38" i="1"/>
  <c r="L64" i="1"/>
  <c r="R16" i="1"/>
  <c r="V18" i="1"/>
  <c r="M36" i="1"/>
  <c r="S40" i="1"/>
  <c r="G52" i="1"/>
  <c r="G120" i="1" s="1"/>
  <c r="M64" i="1"/>
  <c r="V66" i="1"/>
  <c r="AR113" i="1"/>
  <c r="S103" i="1"/>
  <c r="AX117" i="1"/>
  <c r="S16" i="1"/>
  <c r="R30" i="1"/>
  <c r="V31" i="1"/>
  <c r="M39" i="1"/>
  <c r="AX41" i="1"/>
  <c r="M48" i="1"/>
  <c r="AV55" i="1"/>
  <c r="Z55" i="1" s="1"/>
  <c r="AX56" i="1"/>
  <c r="AV59" i="1"/>
  <c r="Z59" i="1" s="1"/>
  <c r="M62" i="1"/>
  <c r="M70" i="1"/>
  <c r="W77" i="1"/>
  <c r="S79" i="1"/>
  <c r="AU83" i="1"/>
  <c r="AS113" i="1"/>
  <c r="AS120" i="1" s="1"/>
  <c r="W103" i="1"/>
  <c r="AV103" i="1" s="1"/>
  <c r="Z103" i="1" s="1"/>
  <c r="H111" i="1"/>
  <c r="M111" i="1" s="1"/>
  <c r="H100" i="1"/>
  <c r="AX100" i="1" s="1"/>
  <c r="S23" i="1"/>
  <c r="V23" i="1"/>
  <c r="AW61" i="1"/>
  <c r="AU92" i="1"/>
  <c r="AX92" i="1" s="1"/>
  <c r="L31" i="1"/>
  <c r="P74" i="1"/>
  <c r="V74" i="1" s="1"/>
  <c r="L63" i="1"/>
  <c r="L79" i="1"/>
  <c r="AQ113" i="1"/>
  <c r="AQ120" i="1" s="1"/>
  <c r="V29" i="1"/>
  <c r="M31" i="1"/>
  <c r="S33" i="1"/>
  <c r="S46" i="1"/>
  <c r="R57" i="1"/>
  <c r="M63" i="1"/>
  <c r="L70" i="1"/>
  <c r="M117" i="1"/>
  <c r="F52" i="1"/>
  <c r="F120" i="1" s="1"/>
  <c r="W15" i="1"/>
  <c r="AV15" i="1" s="1"/>
  <c r="Z15" i="1" s="1"/>
  <c r="S30" i="1"/>
  <c r="V39" i="1"/>
  <c r="S42" i="1"/>
  <c r="AV43" i="1"/>
  <c r="Z43" i="1" s="1"/>
  <c r="AV46" i="1"/>
  <c r="Z46" i="1" s="1"/>
  <c r="AW55" i="1"/>
  <c r="AV56" i="1"/>
  <c r="Z56" i="1" s="1"/>
  <c r="V57" i="1"/>
  <c r="AV58" i="1"/>
  <c r="Z58" i="1" s="1"/>
  <c r="M69" i="1"/>
  <c r="AC113" i="1"/>
  <c r="AC120" i="1" s="1"/>
  <c r="V93" i="1"/>
  <c r="S117" i="1"/>
  <c r="AX35" i="1"/>
  <c r="L73" i="1"/>
  <c r="AX85" i="1"/>
  <c r="AV87" i="1"/>
  <c r="M73" i="1"/>
  <c r="AW87" i="1"/>
  <c r="AV110" i="1"/>
  <c r="S15" i="1"/>
  <c r="AW68" i="1"/>
  <c r="AX14" i="1"/>
  <c r="AX15" i="1"/>
  <c r="U12" i="1"/>
  <c r="AV33" i="1"/>
  <c r="Z33" i="1" s="1"/>
  <c r="S47" i="1"/>
  <c r="AX67" i="1"/>
  <c r="AD113" i="1"/>
  <c r="AM113" i="1"/>
  <c r="AM120" i="1" s="1"/>
  <c r="AX96" i="1"/>
  <c r="W118" i="1"/>
  <c r="R118" i="1"/>
  <c r="N12" i="1"/>
  <c r="N52" i="1" s="1"/>
  <c r="AW106" i="1"/>
  <c r="AV107" i="1"/>
  <c r="AW107" i="1"/>
  <c r="AU111" i="1"/>
  <c r="AB113" i="1"/>
  <c r="AV95" i="1"/>
  <c r="Z95" i="1" s="1"/>
  <c r="AV96" i="1"/>
  <c r="Z96" i="1" s="1"/>
  <c r="AA113" i="1"/>
  <c r="AV85" i="1"/>
  <c r="Z85" i="1" s="1"/>
  <c r="AX62" i="1"/>
  <c r="AV57" i="1"/>
  <c r="Z57" i="1" s="1"/>
  <c r="AW59" i="1"/>
  <c r="AW62" i="1"/>
  <c r="AW63" i="1"/>
  <c r="AW66" i="1"/>
  <c r="AX57" i="1"/>
  <c r="AW58" i="1"/>
  <c r="AW38" i="1"/>
  <c r="AX33" i="1"/>
  <c r="AX48" i="1"/>
  <c r="AW30" i="1"/>
  <c r="AW33" i="1"/>
  <c r="AV42" i="1"/>
  <c r="Z42" i="1" s="1"/>
  <c r="AW41" i="1"/>
  <c r="AV41" i="1"/>
  <c r="Z41" i="1" s="1"/>
  <c r="AX45" i="1"/>
  <c r="AX16" i="1"/>
  <c r="R97" i="1"/>
  <c r="AV17" i="1"/>
  <c r="Z17" i="1" s="1"/>
  <c r="AW40" i="1"/>
  <c r="AV40" i="1"/>
  <c r="Z40" i="1" s="1"/>
  <c r="AV14" i="1"/>
  <c r="Z14" i="1" s="1"/>
  <c r="AX18" i="1"/>
  <c r="AW18" i="1"/>
  <c r="AX20" i="1"/>
  <c r="AW20" i="1"/>
  <c r="AV20" i="1"/>
  <c r="Z20" i="1" s="1"/>
  <c r="L22" i="1"/>
  <c r="S22" i="1"/>
  <c r="M22" i="1"/>
  <c r="AW39" i="1"/>
  <c r="AX40" i="1"/>
  <c r="AX21" i="1"/>
  <c r="AV21" i="1"/>
  <c r="Z21" i="1" s="1"/>
  <c r="AW21" i="1"/>
  <c r="R27" i="1"/>
  <c r="V27" i="1"/>
  <c r="AW14" i="1"/>
  <c r="S17" i="1"/>
  <c r="AX17" i="1"/>
  <c r="L17" i="1"/>
  <c r="AX19" i="1"/>
  <c r="AV19" i="1"/>
  <c r="Z19" i="1" s="1"/>
  <c r="AW19" i="1"/>
  <c r="L21" i="1"/>
  <c r="S21" i="1"/>
  <c r="M21" i="1"/>
  <c r="S35" i="1"/>
  <c r="R35" i="1"/>
  <c r="V35" i="1"/>
  <c r="V36" i="1"/>
  <c r="AX39" i="1"/>
  <c r="M43" i="1"/>
  <c r="S43" i="1"/>
  <c r="AX13" i="1"/>
  <c r="AW13" i="1"/>
  <c r="L19" i="1"/>
  <c r="S19" i="1"/>
  <c r="M19" i="1"/>
  <c r="S34" i="1"/>
  <c r="R34" i="1"/>
  <c r="V34" i="1"/>
  <c r="AV13" i="1"/>
  <c r="AW27" i="1"/>
  <c r="AV27" i="1"/>
  <c r="Z27" i="1" s="1"/>
  <c r="AX27" i="1"/>
  <c r="AV30" i="1"/>
  <c r="Z30" i="1" s="1"/>
  <c r="AX37" i="1"/>
  <c r="AW37" i="1"/>
  <c r="AV37" i="1"/>
  <c r="Z37" i="1" s="1"/>
  <c r="L20" i="1"/>
  <c r="S20" i="1"/>
  <c r="M20" i="1"/>
  <c r="L14" i="1"/>
  <c r="S14" i="1"/>
  <c r="M14" i="1"/>
  <c r="R19" i="1"/>
  <c r="V21" i="1"/>
  <c r="AX31" i="1"/>
  <c r="AW36" i="1"/>
  <c r="AX43" i="1"/>
  <c r="AW43" i="1"/>
  <c r="AX44" i="1"/>
  <c r="AW44" i="1"/>
  <c r="AV44" i="1"/>
  <c r="Z44" i="1" s="1"/>
  <c r="M13" i="1"/>
  <c r="L13" i="1"/>
  <c r="S13" i="1"/>
  <c r="AX22" i="1"/>
  <c r="AW22" i="1"/>
  <c r="AV22" i="1"/>
  <c r="Z22" i="1" s="1"/>
  <c r="AW23" i="1"/>
  <c r="AV23" i="1"/>
  <c r="Z23" i="1" s="1"/>
  <c r="AX23" i="1"/>
  <c r="AX36" i="1"/>
  <c r="V14" i="1"/>
  <c r="P12" i="1"/>
  <c r="S38" i="1"/>
  <c r="R38" i="1"/>
  <c r="V38" i="1"/>
  <c r="R14" i="1"/>
  <c r="S27" i="1"/>
  <c r="AX34" i="1"/>
  <c r="AW34" i="1"/>
  <c r="AV34" i="1"/>
  <c r="Z34" i="1" s="1"/>
  <c r="AX47" i="1"/>
  <c r="AW47" i="1"/>
  <c r="AV47" i="1"/>
  <c r="Z47" i="1" s="1"/>
  <c r="S28" i="1"/>
  <c r="AW16" i="1"/>
  <c r="AB52" i="1"/>
  <c r="AD52" i="1"/>
  <c r="L29" i="1"/>
  <c r="R31" i="1"/>
  <c r="R32" i="1"/>
  <c r="AU32" i="1"/>
  <c r="AX86" i="1"/>
  <c r="AW86" i="1"/>
  <c r="AV86" i="1"/>
  <c r="AU89" i="1"/>
  <c r="AU97" i="1"/>
  <c r="AH79" i="1"/>
  <c r="AH77" i="1" s="1"/>
  <c r="AH113" i="1" s="1"/>
  <c r="AH120" i="1" s="1"/>
  <c r="AG79" i="1"/>
  <c r="AG77" i="1" s="1"/>
  <c r="AG113" i="1" s="1"/>
  <c r="AO79" i="1"/>
  <c r="AO77" i="1" s="1"/>
  <c r="AO113" i="1" s="1"/>
  <c r="AO120" i="1" s="1"/>
  <c r="AF79" i="1"/>
  <c r="AF77" i="1" s="1"/>
  <c r="AF113" i="1" s="1"/>
  <c r="AF120" i="1" s="1"/>
  <c r="AN79" i="1"/>
  <c r="AN77" i="1" s="1"/>
  <c r="AE79" i="1"/>
  <c r="AL79" i="1"/>
  <c r="AL77" i="1" s="1"/>
  <c r="AL113" i="1" s="1"/>
  <c r="AL120" i="1" s="1"/>
  <c r="AK79" i="1"/>
  <c r="AK77" i="1" s="1"/>
  <c r="AK113" i="1" s="1"/>
  <c r="AK120" i="1" s="1"/>
  <c r="AJ79" i="1"/>
  <c r="AJ77" i="1" s="1"/>
  <c r="AJ113" i="1" s="1"/>
  <c r="AJ120" i="1" s="1"/>
  <c r="AI79" i="1"/>
  <c r="AI77" i="1" s="1"/>
  <c r="AI113" i="1" s="1"/>
  <c r="AI120" i="1" s="1"/>
  <c r="AX69" i="1"/>
  <c r="AW69" i="1"/>
  <c r="AV69" i="1"/>
  <c r="Z69" i="1" s="1"/>
  <c r="AV100" i="1"/>
  <c r="Z100" i="1" s="1"/>
  <c r="AW100" i="1"/>
  <c r="AV108" i="1"/>
  <c r="AW108" i="1"/>
  <c r="E52" i="1"/>
  <c r="E120" i="1" s="1"/>
  <c r="L27" i="1"/>
  <c r="L28" i="1"/>
  <c r="AV28" i="1"/>
  <c r="Z28" i="1" s="1"/>
  <c r="AX29" i="1"/>
  <c r="R36" i="1"/>
  <c r="AV36" i="1"/>
  <c r="Z36" i="1" s="1"/>
  <c r="V37" i="1"/>
  <c r="R39" i="1"/>
  <c r="AV39" i="1"/>
  <c r="Z39" i="1" s="1"/>
  <c r="AW42" i="1"/>
  <c r="AV45" i="1"/>
  <c r="Z45" i="1" s="1"/>
  <c r="AV48" i="1"/>
  <c r="Z48" i="1" s="1"/>
  <c r="AX103" i="1"/>
  <c r="AW103" i="1"/>
  <c r="M27" i="1"/>
  <c r="W31" i="1"/>
  <c r="AV31" i="1" s="1"/>
  <c r="Z31" i="1" s="1"/>
  <c r="AX81" i="1"/>
  <c r="AW81" i="1"/>
  <c r="AX109" i="1"/>
  <c r="W109" i="1"/>
  <c r="AW109" i="1" s="1"/>
  <c r="AA52" i="1"/>
  <c r="M46" i="1"/>
  <c r="U89" i="1"/>
  <c r="V89" i="1" s="1"/>
  <c r="M116" i="1"/>
  <c r="AX116" i="1"/>
  <c r="H118" i="1"/>
  <c r="AX55" i="1"/>
  <c r="AX58" i="1"/>
  <c r="AV60" i="1"/>
  <c r="Z60" i="1" s="1"/>
  <c r="S61" i="1"/>
  <c r="AX72" i="1"/>
  <c r="R78" i="1"/>
  <c r="AW78" i="1"/>
  <c r="AV84" i="1"/>
  <c r="Z84" i="1" s="1"/>
  <c r="V85" i="1"/>
  <c r="Y88" i="1"/>
  <c r="AV94" i="1"/>
  <c r="Z94" i="1" s="1"/>
  <c r="R95" i="1"/>
  <c r="AW95" i="1"/>
  <c r="M100" i="1"/>
  <c r="AX108" i="1"/>
  <c r="AW110" i="1"/>
  <c r="S55" i="1"/>
  <c r="S58" i="1"/>
  <c r="AW60" i="1"/>
  <c r="L65" i="1"/>
  <c r="AX66" i="1"/>
  <c r="L68" i="1"/>
  <c r="AV68" i="1"/>
  <c r="Z68" i="1" s="1"/>
  <c r="S69" i="1"/>
  <c r="L71" i="1"/>
  <c r="S72" i="1"/>
  <c r="H74" i="1"/>
  <c r="P77" i="1"/>
  <c r="S78" i="1"/>
  <c r="H82" i="1"/>
  <c r="AW84" i="1"/>
  <c r="L89" i="1"/>
  <c r="AW92" i="1"/>
  <c r="R93" i="1"/>
  <c r="AW94" i="1"/>
  <c r="S95" i="1"/>
  <c r="S116" i="1"/>
  <c r="L62" i="1"/>
  <c r="M65" i="1"/>
  <c r="S66" i="1"/>
  <c r="M68" i="1"/>
  <c r="M71" i="1"/>
  <c r="AV88" i="1"/>
  <c r="AV106" i="1"/>
  <c r="Z106" i="1" s="1"/>
  <c r="AX65" i="1"/>
  <c r="AX68" i="1"/>
  <c r="AX71" i="1"/>
  <c r="AG74" i="1"/>
  <c r="AU74" i="1" s="1"/>
  <c r="H93" i="1"/>
  <c r="H97" i="1" s="1"/>
  <c r="U111" i="1"/>
  <c r="AV64" i="1"/>
  <c r="Z64" i="1" s="1"/>
  <c r="AV67" i="1"/>
  <c r="Z67" i="1" s="1"/>
  <c r="AV70" i="1"/>
  <c r="Z70" i="1" s="1"/>
  <c r="N113" i="1"/>
  <c r="AX59" i="1"/>
  <c r="L61" i="1"/>
  <c r="AV61" i="1"/>
  <c r="Z61" i="1" s="1"/>
  <c r="AW64" i="1"/>
  <c r="AW67" i="1"/>
  <c r="AW70" i="1"/>
  <c r="AX73" i="1"/>
  <c r="L78" i="1"/>
  <c r="AW85" i="1"/>
  <c r="W93" i="1"/>
  <c r="W97" i="1" s="1"/>
  <c r="L95" i="1"/>
  <c r="AW96" i="1"/>
  <c r="S109" i="1"/>
  <c r="L111" i="1"/>
  <c r="AV116" i="1"/>
  <c r="AV92" i="1" l="1"/>
  <c r="Z92" i="1" s="1"/>
  <c r="S111" i="1"/>
  <c r="P113" i="1"/>
  <c r="M77" i="1"/>
  <c r="AX111" i="1"/>
  <c r="AN113" i="1"/>
  <c r="AN120" i="1" s="1"/>
  <c r="AD120" i="1"/>
  <c r="S118" i="1"/>
  <c r="M89" i="1"/>
  <c r="AV109" i="1"/>
  <c r="AW15" i="1"/>
  <c r="AW93" i="1"/>
  <c r="AX118" i="1"/>
  <c r="AW118" i="1"/>
  <c r="U52" i="1"/>
  <c r="AG120" i="1"/>
  <c r="W89" i="1"/>
  <c r="AW89" i="1" s="1"/>
  <c r="AV93" i="1"/>
  <c r="Z93" i="1" s="1"/>
  <c r="AV118" i="1"/>
  <c r="R12" i="1"/>
  <c r="W111" i="1"/>
  <c r="AW111" i="1" s="1"/>
  <c r="V111" i="1"/>
  <c r="AB120" i="1"/>
  <c r="L100" i="1"/>
  <c r="S100" i="1"/>
  <c r="R74" i="1"/>
  <c r="AA120" i="1"/>
  <c r="M97" i="1"/>
  <c r="L97" i="1"/>
  <c r="H113" i="1"/>
  <c r="L113" i="1" s="1"/>
  <c r="AV74" i="1"/>
  <c r="AX74" i="1"/>
  <c r="AW74" i="1"/>
  <c r="AX93" i="1"/>
  <c r="W12" i="1"/>
  <c r="AX97" i="1"/>
  <c r="AW97" i="1"/>
  <c r="AV97" i="1"/>
  <c r="AW31" i="1"/>
  <c r="M93" i="1"/>
  <c r="L93" i="1"/>
  <c r="S93" i="1"/>
  <c r="S97" i="1" s="1"/>
  <c r="M118" i="1"/>
  <c r="L118" i="1"/>
  <c r="S77" i="1"/>
  <c r="AU79" i="1"/>
  <c r="AE77" i="1"/>
  <c r="M52" i="1"/>
  <c r="N120" i="1"/>
  <c r="AX89" i="1"/>
  <c r="R113" i="1"/>
  <c r="U113" i="1"/>
  <c r="S12" i="1"/>
  <c r="AU52" i="1"/>
  <c r="M12" i="1"/>
  <c r="V77" i="1"/>
  <c r="R77" i="1"/>
  <c r="M74" i="1"/>
  <c r="L74" i="1"/>
  <c r="S74" i="1"/>
  <c r="AW32" i="1"/>
  <c r="AX32" i="1"/>
  <c r="AV32" i="1"/>
  <c r="Z32" i="1" s="1"/>
  <c r="P52" i="1"/>
  <c r="V12" i="1"/>
  <c r="L12" i="1"/>
  <c r="U120" i="1" l="1"/>
  <c r="AV89" i="1"/>
  <c r="M113" i="1"/>
  <c r="AV111" i="1"/>
  <c r="W113" i="1"/>
  <c r="S52" i="1"/>
  <c r="M120" i="1"/>
  <c r="V113" i="1"/>
  <c r="AU77" i="1"/>
  <c r="AE113" i="1"/>
  <c r="AE120" i="1" s="1"/>
  <c r="AX52" i="1"/>
  <c r="AV79" i="1"/>
  <c r="AX79" i="1"/>
  <c r="AW79" i="1"/>
  <c r="W52" i="1"/>
  <c r="H120" i="1"/>
  <c r="L52" i="1"/>
  <c r="L120" i="1" s="1"/>
  <c r="V52" i="1"/>
  <c r="P120" i="1"/>
  <c r="R52" i="1"/>
  <c r="K108" i="1"/>
  <c r="K100" i="1"/>
  <c r="K63" i="1"/>
  <c r="K116" i="1"/>
  <c r="K107" i="1"/>
  <c r="K103" i="1"/>
  <c r="K77" i="1"/>
  <c r="K72" i="1"/>
  <c r="K69" i="1"/>
  <c r="K66" i="1"/>
  <c r="K58" i="1"/>
  <c r="K55" i="1"/>
  <c r="K120" i="1"/>
  <c r="K111" i="1"/>
  <c r="K95" i="1"/>
  <c r="K93" i="1"/>
  <c r="K78" i="1"/>
  <c r="K61" i="1"/>
  <c r="K96" i="1"/>
  <c r="K79" i="1"/>
  <c r="K70" i="1"/>
  <c r="K67" i="1"/>
  <c r="K64" i="1"/>
  <c r="K117" i="1"/>
  <c r="K106" i="1"/>
  <c r="K97" i="1"/>
  <c r="K74" i="1"/>
  <c r="K73" i="1"/>
  <c r="K59" i="1"/>
  <c r="K56" i="1"/>
  <c r="K113" i="1"/>
  <c r="K109" i="1"/>
  <c r="K62" i="1"/>
  <c r="K118" i="1"/>
  <c r="K89" i="1"/>
  <c r="K71" i="1"/>
  <c r="K68" i="1"/>
  <c r="K65" i="1"/>
  <c r="K60" i="1"/>
  <c r="K57" i="1"/>
  <c r="K29" i="1"/>
  <c r="K22" i="1"/>
  <c r="K21" i="1"/>
  <c r="K20" i="1"/>
  <c r="K19" i="1"/>
  <c r="K14" i="1"/>
  <c r="K41" i="1"/>
  <c r="K32" i="1"/>
  <c r="K31" i="1"/>
  <c r="K23" i="1"/>
  <c r="K15" i="1"/>
  <c r="K17" i="1"/>
  <c r="K28" i="1"/>
  <c r="K27" i="1"/>
  <c r="K18" i="1"/>
  <c r="K16" i="1"/>
  <c r="K13" i="1"/>
  <c r="K30" i="1"/>
  <c r="K33" i="1"/>
  <c r="S113" i="1"/>
  <c r="V120" i="1" l="1"/>
  <c r="W120" i="1"/>
  <c r="S120" i="1"/>
  <c r="R120" i="1"/>
  <c r="K12" i="1"/>
  <c r="AW52" i="1"/>
  <c r="AV52" i="1"/>
  <c r="Z52" i="1" s="1"/>
  <c r="AX77" i="1"/>
  <c r="AW77" i="1"/>
  <c r="AV77" i="1"/>
  <c r="AU113" i="1"/>
  <c r="K52" i="1" l="1"/>
  <c r="AX113" i="1"/>
  <c r="AW113" i="1"/>
  <c r="AV113" i="1"/>
  <c r="AU120" i="1"/>
  <c r="AV120" i="1" s="1"/>
</calcChain>
</file>

<file path=xl/sharedStrings.xml><?xml version="1.0" encoding="utf-8"?>
<sst xmlns="http://schemas.openxmlformats.org/spreadsheetml/2006/main" count="732" uniqueCount="463">
  <si>
    <t>Project Name</t>
  </si>
  <si>
    <t>Plot 18</t>
  </si>
  <si>
    <t>Plot Number</t>
  </si>
  <si>
    <t>FCR for Month ending</t>
  </si>
  <si>
    <t>October 2022</t>
  </si>
  <si>
    <t>Previous Month</t>
  </si>
  <si>
    <t>Approved Business Plan</t>
  </si>
  <si>
    <t>December 2017</t>
  </si>
  <si>
    <t>TOC RESI</t>
  </si>
  <si>
    <t>TOC KCE</t>
  </si>
  <si>
    <t>Cost Code</t>
  </si>
  <si>
    <t>Scope of  Work</t>
  </si>
  <si>
    <t>Consultant / Regulatory Authority / Contractor</t>
  </si>
  <si>
    <t>Approved
Business Plan
Dec 2017  (Superseded)</t>
  </si>
  <si>
    <t xml:space="preserve"> TARGET BUDGET</t>
  </si>
  <si>
    <t>% of 
Total Cost</t>
  </si>
  <si>
    <t>Variance with Budget</t>
  </si>
  <si>
    <t>Variance with
last month</t>
  </si>
  <si>
    <t>% of works Certified</t>
  </si>
  <si>
    <t>Balance to
Certify</t>
  </si>
  <si>
    <t>Actual amount paid as % of Certified</t>
  </si>
  <si>
    <t>Balance
to pay</t>
  </si>
  <si>
    <t>Total future
cash flow</t>
  </si>
  <si>
    <t>Variance</t>
  </si>
  <si>
    <t>Check</t>
  </si>
  <si>
    <t>A</t>
  </si>
  <si>
    <t>CONSULTANCY FEES</t>
  </si>
  <si>
    <t>ONGOING CONSULTANCY AGREEMENTS</t>
  </si>
  <si>
    <t>ARCHITECT DESIGN - LEAD (FC BTP @4.8)</t>
  </si>
  <si>
    <t>FOSTERS &amp; PARTNERS</t>
  </si>
  <si>
    <t>ARCHITECT - SUPERVISION LEAD (FC @4.8)</t>
  </si>
  <si>
    <t>INTERIOR DESIGNER</t>
  </si>
  <si>
    <t>G&amp;B</t>
  </si>
  <si>
    <t>DSGN</t>
  </si>
  <si>
    <t>PLANNING RESOURCES</t>
  </si>
  <si>
    <t>PETER EVANS &amp; Critical Path</t>
  </si>
  <si>
    <t>TRAFFIC ACCESS STUDY</t>
  </si>
  <si>
    <t>AL TURATH</t>
  </si>
  <si>
    <t>PROJECT MONITOR</t>
  </si>
  <si>
    <t>CONIN</t>
  </si>
  <si>
    <t xml:space="preserve">Q.S FEES </t>
  </si>
  <si>
    <t>HQS - EXCOMM-ECON-DUMEEQS-EBN</t>
  </si>
  <si>
    <t>MEP MANAGER</t>
  </si>
  <si>
    <t>IAN BANHAM &amp; ASSOCIATES</t>
  </si>
  <si>
    <t xml:space="preserve">SURVEY SERVICES, OQOOD SUBMISSION </t>
  </si>
  <si>
    <t xml:space="preserve">PRD </t>
  </si>
  <si>
    <t>VARIOUS</t>
  </si>
  <si>
    <t>HOTEL OPERATOR</t>
  </si>
  <si>
    <t>DORCHESTER</t>
  </si>
  <si>
    <t xml:space="preserve">MEP CONSULTANT </t>
  </si>
  <si>
    <t>CSA - PRE NOVATION</t>
  </si>
  <si>
    <t>LANDSCAPE</t>
  </si>
  <si>
    <t>40 NORTH</t>
  </si>
  <si>
    <t>NEW LANDSCAPE</t>
  </si>
  <si>
    <t>LMS, U+A</t>
  </si>
  <si>
    <t>EXTERIOR AND INTERIOR LIGHTING DESIGN</t>
  </si>
  <si>
    <t>LIGHT TOUCH</t>
  </si>
  <si>
    <t>SIGNAGE AND WAYWARD FINDING</t>
  </si>
  <si>
    <t>BRIMAX</t>
  </si>
  <si>
    <t>MIRAGE RESOURCES  - PROJECT MANAGERS</t>
  </si>
  <si>
    <t>MIRAGE</t>
  </si>
  <si>
    <t>WME</t>
  </si>
  <si>
    <t xml:space="preserve">FAÇADE ENGINEERING / BMU DESIGN </t>
  </si>
  <si>
    <t>MEINHARDT</t>
  </si>
  <si>
    <t>STRUCTURAL CONSULTANT</t>
  </si>
  <si>
    <t>BG&amp;E</t>
  </si>
  <si>
    <t>L17 &amp; L29 RESTAURANTS</t>
  </si>
  <si>
    <t>MITCHELL &amp; EADES</t>
  </si>
  <si>
    <t>IT CONSULTANT</t>
  </si>
  <si>
    <t>MEDIA TECH</t>
  </si>
  <si>
    <t>FIRE SAFETY CONSULTANCY</t>
  </si>
  <si>
    <t>VORTEX</t>
  </si>
  <si>
    <t>SUPERVISION SERVICES - BSBG</t>
  </si>
  <si>
    <t>BSBG</t>
  </si>
  <si>
    <t>Consultant Over-run (DL DEPLOYMENT SCHEDULE)</t>
  </si>
  <si>
    <t>ID Supervision-Hotel</t>
  </si>
  <si>
    <t>GAJ</t>
  </si>
  <si>
    <t>FOH MEP</t>
  </si>
  <si>
    <t>CEC</t>
  </si>
  <si>
    <t xml:space="preserve">Acoustic </t>
  </si>
  <si>
    <t>Acoustic Middle East</t>
  </si>
  <si>
    <t>Cleaning Mock-ups (Level 8)</t>
  </si>
  <si>
    <t>Magnum Plus</t>
  </si>
  <si>
    <t>Art Consultant</t>
  </si>
  <si>
    <t>Amelie Maison D’Art</t>
  </si>
  <si>
    <t>RERA Valuation</t>
  </si>
  <si>
    <t>Land Sterling</t>
  </si>
  <si>
    <t>INACTIVE CONSULTANCY AGREEMENTS</t>
  </si>
  <si>
    <t>TBA</t>
  </si>
  <si>
    <t>TOTAL CONSULTANCY FEES</t>
  </si>
  <si>
    <t>B</t>
  </si>
  <si>
    <t>LOCAL AUTHORITY FEES</t>
  </si>
  <si>
    <t>POWER CONNECTION (TCL 7MW)</t>
  </si>
  <si>
    <t>DEWA</t>
  </si>
  <si>
    <t>POWER CONNECTION (TCL INCREASE BY 3.5MW)</t>
  </si>
  <si>
    <t>WATER CONNECTION/CHARGERS</t>
  </si>
  <si>
    <t>SUBSTATION FEES</t>
  </si>
  <si>
    <t xml:space="preserve">DUBAI CIVIL DEFENSE </t>
  </si>
  <si>
    <t>DCD</t>
  </si>
  <si>
    <t>CIVIL AVIATION</t>
  </si>
  <si>
    <t>PERMIT/ NOC CHARGES</t>
  </si>
  <si>
    <t>DUBAI MUNICIPALITY / DP</t>
  </si>
  <si>
    <t>ADDITIONAL GFA COSTS (80/FT2)</t>
  </si>
  <si>
    <t>DUBAI MUNICIPALITY</t>
  </si>
  <si>
    <t>BUILDING PERMIT EXCEPTION FEES</t>
  </si>
  <si>
    <t>INCREASED POWER (SUBSTATION CONTRIBUTION)</t>
  </si>
  <si>
    <t>DP</t>
  </si>
  <si>
    <t>ADDITIONAL HEIGHT</t>
  </si>
  <si>
    <t>ANNUAL MASTER-COMM CHARGES (2016-2020)</t>
  </si>
  <si>
    <t>DPG ADDITIONAL GFA COSTS (190/FT2)</t>
  </si>
  <si>
    <t>CONNECTION CHARGE+Deposit</t>
  </si>
  <si>
    <t>EMPOWER</t>
  </si>
  <si>
    <t xml:space="preserve">DEMAND CHARGERS/SECURITY </t>
  </si>
  <si>
    <t>LEED CERTIFICATION FEES</t>
  </si>
  <si>
    <t>USGBC</t>
  </si>
  <si>
    <t>LEGAL FEES AND FINANCE CHARGES</t>
  </si>
  <si>
    <t>RTA &amp; DLD</t>
  </si>
  <si>
    <t>TECOM</t>
  </si>
  <si>
    <t>TOTAL LOCAL AUTHORITY FEES</t>
  </si>
  <si>
    <t>C</t>
  </si>
  <si>
    <t>CAPITAL WORKS</t>
  </si>
  <si>
    <t>FACILITATING WORKS</t>
  </si>
  <si>
    <t>PILING, SHORING &amp; ENABLING WORKS</t>
  </si>
  <si>
    <t>NSCC</t>
  </si>
  <si>
    <t>OME SITE ESTABLISHMENT</t>
  </si>
  <si>
    <t>2+3+4+5</t>
  </si>
  <si>
    <t>RP TOTAL - MAIN WORKS &amp; PROVISIONAL SUMS &amp; CONTRACT FEES NOVATED</t>
  </si>
  <si>
    <t>LOOSE FF&amp;E</t>
  </si>
  <si>
    <t>LOOSE FF&amp;E FOR RESIDENTIAL AND HOTEL</t>
  </si>
  <si>
    <t>BOH EQUIPMENT-Commercial Kitchen and Laundry</t>
  </si>
  <si>
    <t>6.2.1</t>
  </si>
  <si>
    <t>Commercial Kitchen and Laundry</t>
  </si>
  <si>
    <t>6.2.2</t>
  </si>
  <si>
    <t>Gym Equipment</t>
  </si>
  <si>
    <t>Moved to Hotel public</t>
  </si>
  <si>
    <t>RESIDENCES FIT-OUT</t>
  </si>
  <si>
    <t>Preliminaries</t>
  </si>
  <si>
    <t>Residences - Fit out Package</t>
  </si>
  <si>
    <t>Residential Kitchen appliances</t>
  </si>
  <si>
    <t>Residences - Fit out Package Consultancy Fee</t>
  </si>
  <si>
    <t>Purchaser Customizations</t>
  </si>
  <si>
    <t>Residences - Furniture Package</t>
  </si>
  <si>
    <t>NEW CONTRACTOR - KHANSAHEB</t>
  </si>
  <si>
    <t>PAYMENTS TO RPJV SUBCONTRACTORS / SUPPLIERS</t>
  </si>
  <si>
    <t>Direct Payments (RPJV Historical Debt)</t>
  </si>
  <si>
    <t>Accrued retention payable to continuing SCs</t>
  </si>
  <si>
    <t>Advance payment credit (direct)</t>
  </si>
  <si>
    <t>Advance payment credit (PS)</t>
  </si>
  <si>
    <t>TOTAL CAPITAL WORKS</t>
  </si>
  <si>
    <t>D</t>
  </si>
  <si>
    <t>CONTINGENCIES</t>
  </si>
  <si>
    <t>CONSULTANT AND AUTHORITY FEES</t>
  </si>
  <si>
    <t>PRE-CONTRACT AND CAPITAL WORKS</t>
  </si>
  <si>
    <t>TOTAL CONTINGENCIES</t>
  </si>
  <si>
    <t>TOTAL COST FOR THE PROJECT (A + B + C + D - E)</t>
  </si>
  <si>
    <t>VARIANCE from 28/2 to 30/3</t>
  </si>
  <si>
    <t>consultant prolongation</t>
  </si>
  <si>
    <t>PC 43</t>
  </si>
  <si>
    <t>2701 FFE</t>
  </si>
  <si>
    <t>Changeover</t>
  </si>
  <si>
    <t>Add 02?</t>
  </si>
  <si>
    <t>Total</t>
  </si>
  <si>
    <t>SN</t>
  </si>
  <si>
    <t>Company Name</t>
  </si>
  <si>
    <t xml:space="preserve">Certified </t>
  </si>
  <si>
    <t>Paid</t>
  </si>
  <si>
    <t>Al Ain Ahlia Insurance</t>
  </si>
  <si>
    <t>Al Turath</t>
  </si>
  <si>
    <t>Amelie Maison D'Art</t>
  </si>
  <si>
    <t>Business Bay LLC</t>
  </si>
  <si>
    <t>Conin</t>
  </si>
  <si>
    <t>Construct Branding</t>
  </si>
  <si>
    <t>Critical Path</t>
  </si>
  <si>
    <t>Daniel Turner</t>
  </si>
  <si>
    <t>Dorchester</t>
  </si>
  <si>
    <t>Econ QS</t>
  </si>
  <si>
    <t>Excom</t>
  </si>
  <si>
    <t>Fondue</t>
  </si>
  <si>
    <t>GAJ - Hotel</t>
  </si>
  <si>
    <t>Light Touch</t>
  </si>
  <si>
    <t>Magnum Plus Cleaning</t>
  </si>
  <si>
    <t>Mediatech</t>
  </si>
  <si>
    <t>Meinhardt</t>
  </si>
  <si>
    <t>Mirage</t>
  </si>
  <si>
    <t>Mitchell &amp; Eades</t>
  </si>
  <si>
    <t>Nasser Air Travel</t>
  </si>
  <si>
    <t>Roya</t>
  </si>
  <si>
    <t>U Travel</t>
  </si>
  <si>
    <t>U+A</t>
  </si>
  <si>
    <t>Vortex</t>
  </si>
  <si>
    <t>Khansaheb</t>
  </si>
  <si>
    <t>Al Shafar Interiors</t>
  </si>
  <si>
    <t>Empower DCS</t>
  </si>
  <si>
    <t>Elitser Technologies</t>
  </si>
  <si>
    <t>Fourth Limited</t>
  </si>
  <si>
    <t>IGME Information Technology</t>
  </si>
  <si>
    <t>Ian Banham - RESIDENCES</t>
  </si>
  <si>
    <t>Critical Path – Residences</t>
  </si>
  <si>
    <t>Bond Interiors-RESIDENCES</t>
  </si>
  <si>
    <t>IBA - RESIDENCES</t>
  </si>
  <si>
    <t>Light Touch - RESIDENCES</t>
  </si>
  <si>
    <t>IBA</t>
  </si>
  <si>
    <t>nov</t>
  </si>
  <si>
    <t>not entered</t>
  </si>
  <si>
    <t>Recrutment</t>
  </si>
  <si>
    <t>Daniel Turne</t>
  </si>
  <si>
    <t>As per PC</t>
  </si>
  <si>
    <t>NOT UPDATED</t>
  </si>
  <si>
    <t>Closed</t>
  </si>
  <si>
    <t>updated</t>
  </si>
  <si>
    <t>Oct</t>
  </si>
  <si>
    <t xml:space="preserve">TRAVEL COST </t>
  </si>
  <si>
    <t>Maison D’Art</t>
  </si>
  <si>
    <t>Tracker</t>
  </si>
  <si>
    <t>not in Tracker</t>
  </si>
  <si>
    <t>Certified</t>
  </si>
  <si>
    <t>HOTEL</t>
  </si>
  <si>
    <t xml:space="preserve">Pre-Opening </t>
  </si>
  <si>
    <t xml:space="preserve">OS&amp;E Payment Tracker </t>
  </si>
  <si>
    <t xml:space="preserve">CCM Fees </t>
  </si>
  <si>
    <t xml:space="preserve">FF&amp;E Payment Tracker </t>
  </si>
  <si>
    <t>RESI</t>
  </si>
  <si>
    <t>FF&amp;E Miscellaneous</t>
  </si>
  <si>
    <t>Plot -18 Payments -November 2022</t>
  </si>
  <si>
    <t>Total Contract</t>
  </si>
  <si>
    <t>Month</t>
  </si>
  <si>
    <t xml:space="preserve">IT </t>
  </si>
  <si>
    <t>Previous month
Forecast Cost October 2022</t>
  </si>
  <si>
    <t>Current month
Forecast Cost November 2022</t>
  </si>
  <si>
    <t>Payments
Certified by QS November 2022</t>
  </si>
  <si>
    <t>Actual amount paid by Finance 
(as at the end of November 2022)</t>
  </si>
  <si>
    <t>November 2022</t>
  </si>
  <si>
    <t>Amt
Certified</t>
  </si>
  <si>
    <t>Period</t>
  </si>
  <si>
    <t>Cumulative Upto date</t>
  </si>
  <si>
    <t>Monthly Fee Consultancy Services</t>
  </si>
  <si>
    <t>PROJECT MANAGEMENT</t>
  </si>
  <si>
    <t>DESIGN ARCHITECT - SUPERVISION</t>
  </si>
  <si>
    <t>ARCHITECT OF RECORD - SUPERVISION</t>
  </si>
  <si>
    <t>STRUCTURAL ENGINEER - SUPERVISION</t>
  </si>
  <si>
    <t>MEP ENGINEER - SUPERVISION</t>
  </si>
  <si>
    <t>LIGHTING ENGINEER - SUPERVISION</t>
  </si>
  <si>
    <t>LANDSCAPE ARCHITECT - SUPERVISION</t>
  </si>
  <si>
    <t>INTERIOR DESIGN - SUPERVISION</t>
  </si>
  <si>
    <t>QUANTITY SURVEYING</t>
  </si>
  <si>
    <t>ECON</t>
  </si>
  <si>
    <t xml:space="preserve">KITCHEN AND BACK OF HOUSE </t>
  </si>
  <si>
    <t>HOSPITALITY ADVISORY SERVICES</t>
  </si>
  <si>
    <t xml:space="preserve">MEP MANAGER </t>
  </si>
  <si>
    <t xml:space="preserve">Ian Banham &amp; Associates </t>
  </si>
  <si>
    <t xml:space="preserve">Planning consultant </t>
  </si>
  <si>
    <t>Fixed Fee Consulancy Services</t>
  </si>
  <si>
    <t>Exchange Rates</t>
  </si>
  <si>
    <t>GBP</t>
  </si>
  <si>
    <t>EUR</t>
  </si>
  <si>
    <t>USD</t>
  </si>
  <si>
    <t>ELV Consultancy</t>
  </si>
  <si>
    <t>EM-TEC</t>
  </si>
  <si>
    <t>RECRUITMENTS</t>
  </si>
  <si>
    <t>BRANDING CONSULTANT</t>
  </si>
  <si>
    <t>Construct</t>
  </si>
  <si>
    <t>FF&amp;E PROCUREMNT</t>
  </si>
  <si>
    <t>Marketing Payments</t>
  </si>
  <si>
    <t>PROCUREMENT &amp; STOCK CONTROL PLATFORM</t>
  </si>
  <si>
    <t>SERVICES</t>
  </si>
  <si>
    <t>IT SERVICES</t>
  </si>
  <si>
    <t xml:space="preserve">Consultant Name </t>
  </si>
  <si>
    <t>Description</t>
  </si>
  <si>
    <t>ID supervision</t>
  </si>
  <si>
    <t>MEP supervision</t>
  </si>
  <si>
    <t>Lighting</t>
  </si>
  <si>
    <t>2701 MEP design</t>
  </si>
  <si>
    <t>STG Innovations</t>
  </si>
  <si>
    <t xml:space="preserve">2701 Images </t>
  </si>
  <si>
    <t>May-22</t>
  </si>
  <si>
    <t>Gilles &amp; Boissier</t>
  </si>
  <si>
    <t>2701 ID design</t>
  </si>
  <si>
    <t>Oct-22</t>
  </si>
  <si>
    <t>CONSULTANCY FEES - RESIDENCE</t>
  </si>
  <si>
    <t>CONSULTANCY FEES - HOTEL</t>
  </si>
  <si>
    <t>Cumulative Upto Date</t>
  </si>
  <si>
    <t>Variations After November 2022</t>
  </si>
  <si>
    <t>Various Travel Companies</t>
  </si>
  <si>
    <t>Figures from Budget Breakdown</t>
  </si>
  <si>
    <t>Mirage Leisure and Developments</t>
  </si>
  <si>
    <t>Currency</t>
  </si>
  <si>
    <t>AED</t>
  </si>
  <si>
    <t>Original Contract Amount</t>
  </si>
  <si>
    <t>Payment for the Extended Period</t>
  </si>
  <si>
    <t>Variations approved to Date</t>
  </si>
  <si>
    <t>Current  Final  Contract Value</t>
  </si>
  <si>
    <t>Foster + Partners Ltd.</t>
  </si>
  <si>
    <t>Original Contract Value</t>
  </si>
  <si>
    <t>Variations Approved to Date</t>
  </si>
  <si>
    <t>LPO  ref Plot-18/1989/2020</t>
  </si>
  <si>
    <t>LPO  ref Plot-18/2247/2021</t>
  </si>
  <si>
    <t>LPO  ref Plot-18/2621/2021</t>
  </si>
  <si>
    <t>LPO  ref Plot-18/2779/2021</t>
  </si>
  <si>
    <t>LPO  ref Plot-18/2968/2022</t>
  </si>
  <si>
    <t>LPO  ref Plot-18/3307/2022</t>
  </si>
  <si>
    <t>LPO  ref Plot-18/3397/2022</t>
  </si>
  <si>
    <t>LPO  ref Plot-18/3534/2022</t>
  </si>
  <si>
    <t>Total Agreed Value</t>
  </si>
  <si>
    <t>Brewer Smith &amp; Brewer Gulf</t>
  </si>
  <si>
    <t>BGE International Consulting Engineers</t>
  </si>
  <si>
    <t>Outstanding Amount</t>
  </si>
  <si>
    <t xml:space="preserve">New Agreement </t>
  </si>
  <si>
    <t>Estimated Contract Value</t>
  </si>
  <si>
    <t>WME Engineering Consultants</t>
  </si>
  <si>
    <t>Contract Amount</t>
  </si>
  <si>
    <t>Variations</t>
  </si>
  <si>
    <t>Light Touch PLD LLC</t>
  </si>
  <si>
    <t xml:space="preserve">New Contract Amount </t>
  </si>
  <si>
    <t>Settlement Payment</t>
  </si>
  <si>
    <t>Variations Agreed</t>
  </si>
  <si>
    <t>U Plus A FZ LLC</t>
  </si>
  <si>
    <t>Gilles &amp; Boissier SARL</t>
  </si>
  <si>
    <t>Euro</t>
  </si>
  <si>
    <t>Godwin Austen Johnson (Dubai Branch)</t>
  </si>
  <si>
    <t>LPO ref Proj/PLOT18/3324/2022</t>
  </si>
  <si>
    <t>LPO ref Proj/PLOT18/3647/2022</t>
  </si>
  <si>
    <t>Current Final Value</t>
  </si>
  <si>
    <t>EXCOM Project Development Consultants</t>
  </si>
  <si>
    <t>LPO  ref Plot-18/1294/2018</t>
  </si>
  <si>
    <t>LPO  ref Plot-18/1380/2019</t>
  </si>
  <si>
    <t>LPO  ref Plot-18/1439/2019</t>
  </si>
  <si>
    <t>LPO  ref Plot-18/1575/2019</t>
  </si>
  <si>
    <t>LPO  ref Plot-18/1926/2020</t>
  </si>
  <si>
    <t>LPO  ref Plot-18/2105/2020</t>
  </si>
  <si>
    <t>LPO  ref Plot-18/2465/2021</t>
  </si>
  <si>
    <t>LPO  ref Plot-18/3165/2022</t>
  </si>
  <si>
    <t>ECON Project Development Consultant</t>
  </si>
  <si>
    <t>Incorporated Consultant (Conin)</t>
  </si>
  <si>
    <t>Fondue Consultants</t>
  </si>
  <si>
    <t>Roya International Hospitality &amp; Leisure Consultants LLC</t>
  </si>
  <si>
    <t>Ian Banham &amp; Associates</t>
  </si>
  <si>
    <t>LPO  ref Plot-18/1400/2019</t>
  </si>
  <si>
    <t>LPO  ref Plot-18/1500/2019</t>
  </si>
  <si>
    <t>LPO  ref Plot-18/1788/2020</t>
  </si>
  <si>
    <t>LPO  ref Plot-18/1924/2020</t>
  </si>
  <si>
    <t xml:space="preserve"> LPO ref  Plot-18/2453/2021</t>
  </si>
  <si>
    <t xml:space="preserve"> LPO ref  Plot-18/2920/2021</t>
  </si>
  <si>
    <t xml:space="preserve"> LPO ref  Plot-18/3031/2022</t>
  </si>
  <si>
    <t xml:space="preserve"> LPO ref  Plot-18/3164/2022</t>
  </si>
  <si>
    <t xml:space="preserve"> LPO ref  Plot-18/3318/2022</t>
  </si>
  <si>
    <t>Al Turath Engineering Consultants</t>
  </si>
  <si>
    <t>LPO ref Proj/PLOT18/3467/2022</t>
  </si>
  <si>
    <t>Meinhardt Façade Technology</t>
  </si>
  <si>
    <t>New Agreement</t>
  </si>
  <si>
    <t xml:space="preserve">Mitchell &amp; Eades PTY Ltd </t>
  </si>
  <si>
    <t>Adjustments</t>
  </si>
  <si>
    <t>Agreed total Value</t>
  </si>
  <si>
    <t>LPO ref. PROJ/PLOT18/3266/2022</t>
  </si>
  <si>
    <t>LPO ref. PROJ/PLOT18/3645/2022</t>
  </si>
  <si>
    <t>Mediatech FZ LLC</t>
  </si>
  <si>
    <t xml:space="preserve">Outstanding Amount </t>
  </si>
  <si>
    <t>Fee for the Remaining Services</t>
  </si>
  <si>
    <t xml:space="preserve">Variations </t>
  </si>
  <si>
    <t>Vortex Fire Safety Consultancy LLC</t>
  </si>
  <si>
    <t>Consistent Engineering Consultants</t>
  </si>
  <si>
    <t xml:space="preserve">Residual Payment </t>
  </si>
  <si>
    <t xml:space="preserve">Acoustics Middle East &amp; Technical Services FZE </t>
  </si>
  <si>
    <t>EM-TEC FZ LLC</t>
  </si>
  <si>
    <t>LPO ref Proj/PLOT18/3503/2022</t>
  </si>
  <si>
    <t>Daniel Turner Search Ltd</t>
  </si>
  <si>
    <t>LPO  ref Plot-18/3048/2022</t>
  </si>
  <si>
    <t>LPO  ref Plot-18/3049/2022</t>
  </si>
  <si>
    <t>LPO  ref Plot-18/3486/2022</t>
  </si>
  <si>
    <t xml:space="preserve">Total </t>
  </si>
  <si>
    <t>Elitser Technologies LLC</t>
  </si>
  <si>
    <t>IGME Information Technoloy</t>
  </si>
  <si>
    <t>LPO ref: PROJ/PLOT18/3435/2022</t>
  </si>
  <si>
    <t>LPO ref: PROJ/PLOT18/3434/2022</t>
  </si>
  <si>
    <t>Amelie, Maison d'art</t>
  </si>
  <si>
    <t>Dorchester Services Ltd</t>
  </si>
  <si>
    <t>Original Contract Value:</t>
  </si>
  <si>
    <t>Fee US$ 550,000+ Expenses</t>
  </si>
  <si>
    <t>Variations Approved to Date:</t>
  </si>
  <si>
    <t>AdjustedContract Value:</t>
  </si>
  <si>
    <t>CONSTRUCT</t>
  </si>
  <si>
    <t>LPO Ref: PROJ/PLOT18/3410/2022</t>
  </si>
  <si>
    <t>Furnish Hospitality General Trading LLC</t>
  </si>
  <si>
    <t>Consultant Tracker</t>
  </si>
  <si>
    <t xml:space="preserve">Item </t>
  </si>
  <si>
    <t xml:space="preserve">Consultant </t>
  </si>
  <si>
    <t>Scope of Works</t>
  </si>
  <si>
    <t>Contact</t>
  </si>
  <si>
    <t>Invoice by Consultant</t>
  </si>
  <si>
    <t>PC Issuence</t>
  </si>
  <si>
    <t>Historical Debt</t>
  </si>
  <si>
    <t xml:space="preserve">Service Agreement </t>
  </si>
  <si>
    <t>VOs</t>
  </si>
  <si>
    <t>Final Contract Sum</t>
  </si>
  <si>
    <t>BP-09</t>
  </si>
  <si>
    <t xml:space="preserve">Lead Architect </t>
  </si>
  <si>
    <t xml:space="preserve">Richard Round </t>
  </si>
  <si>
    <t xml:space="preserve"> </t>
  </si>
  <si>
    <t>ADJ</t>
  </si>
  <si>
    <t>BGE</t>
  </si>
  <si>
    <t xml:space="preserve">Structural </t>
  </si>
  <si>
    <t xml:space="preserve">Jack Stevenson </t>
  </si>
  <si>
    <t>MEP</t>
  </si>
  <si>
    <t xml:space="preserve">Ammar Al Sukar </t>
  </si>
  <si>
    <t>adj</t>
  </si>
  <si>
    <t>Ashhad Siddiqui</t>
  </si>
  <si>
    <t>fucking complicated small just ignored</t>
  </si>
  <si>
    <t>U+A (in lie of LMS)</t>
  </si>
  <si>
    <t xml:space="preserve">Landscape </t>
  </si>
  <si>
    <t>Brett Ross</t>
  </si>
  <si>
    <t xml:space="preserve">No Invoice </t>
  </si>
  <si>
    <t>Brimax</t>
  </si>
  <si>
    <t xml:space="preserve">Signage &amp; Wayfinding </t>
  </si>
  <si>
    <t>Christian Berglehner</t>
  </si>
  <si>
    <t>Jensen Hughes / Shrimer</t>
  </si>
  <si>
    <t xml:space="preserve">Rashid Siddig </t>
  </si>
  <si>
    <t>Façade</t>
  </si>
  <si>
    <t xml:space="preserve">Paul Grove </t>
  </si>
  <si>
    <t>ELV</t>
  </si>
  <si>
    <t>Ged King</t>
  </si>
  <si>
    <t xml:space="preserve">MEP </t>
  </si>
  <si>
    <t>Sagr Kulkarni</t>
  </si>
  <si>
    <t xml:space="preserve">Kitchen Equipment </t>
  </si>
  <si>
    <t xml:space="preserve">Mark Burns </t>
  </si>
  <si>
    <t xml:space="preserve">Lighting </t>
  </si>
  <si>
    <t>Paul Miles</t>
  </si>
  <si>
    <t>salama</t>
  </si>
  <si>
    <t>AME</t>
  </si>
  <si>
    <t>Hospitality Trading</t>
  </si>
  <si>
    <t xml:space="preserve">TOTAL </t>
  </si>
  <si>
    <t>Discontinued</t>
  </si>
  <si>
    <t>Salama</t>
  </si>
  <si>
    <t>Mitchell &amp; Eades (L17 &amp; L29)</t>
  </si>
  <si>
    <t>Mitchell &amp; Eades (Musa Café)</t>
  </si>
  <si>
    <t>ALTHURATH</t>
  </si>
  <si>
    <t xml:space="preserve">G&amp;B - Hotel </t>
  </si>
  <si>
    <t>F+P</t>
  </si>
  <si>
    <t>EMTEC</t>
  </si>
  <si>
    <t>AMELIA</t>
  </si>
  <si>
    <t>Empower</t>
  </si>
  <si>
    <t>Furnish Hospitality Trading</t>
  </si>
  <si>
    <t>Danial Turner</t>
  </si>
  <si>
    <t>IGME</t>
  </si>
  <si>
    <t>FOURTH</t>
  </si>
  <si>
    <t>Infrateq</t>
  </si>
  <si>
    <t>Oasys</t>
  </si>
  <si>
    <t>Elite Document Solutions Ltd</t>
  </si>
  <si>
    <t>Intelity Inc.</t>
  </si>
  <si>
    <t>Samsotech LLC</t>
  </si>
  <si>
    <t>Spire Solutions DMCC</t>
  </si>
  <si>
    <t>DSGN Architectural Prospective Drawing Services</t>
  </si>
  <si>
    <t>GOVERNMENT FEE</t>
  </si>
  <si>
    <t>CLEANING SERVICES</t>
  </si>
  <si>
    <t>DESIGN REVIEW</t>
  </si>
  <si>
    <t>Payments
Certified by QS November 2022 (Original Value in FCR)</t>
  </si>
  <si>
    <t>Budgeting Solutions Ltd</t>
  </si>
  <si>
    <t>Key Information Technology</t>
  </si>
  <si>
    <t>Spire Solutions Oct (215,510.92) and Nov (262,564.11) removed, no PC found</t>
  </si>
  <si>
    <t>Business Bay Oct (52,174.85) and Nov (52,174.85) removed, no PC found</t>
  </si>
  <si>
    <t>Al Suwaidi</t>
  </si>
  <si>
    <t>Ayyam Gallery</t>
  </si>
  <si>
    <t>m-hance</t>
  </si>
  <si>
    <t>Salt TS</t>
  </si>
  <si>
    <t>SevenRooms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</si>
</sst>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6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_);\(#,##0\);&quot;-  &quot;;&quot; &quot;@"/>
    <numFmt numFmtId="165" formatCode="_(* #,##0_);_(* \(#,##0\);_(* &quot;-&quot;??_);_(@_)"/>
    <numFmt numFmtId="166" formatCode="#,##0.000_);\(#,##0.000\);&quot;-  &quot;;&quot; &quot;@"/>
    <numFmt numFmtId="167" formatCode="#,##0.00_);\(#,##0.00\);&quot;-  &quot;;&quot; &quot;@"/>
    <numFmt numFmtId="168" formatCode="#,##0.00000000_);\(#,##0.00000000\);&quot;-  &quot;;&quot; &quot;@"/>
    <numFmt numFmtId="169" formatCode="#,##0.00000_);\(#,##0.00000\);&quot;-  &quot;;&quot; &quot;@"/>
    <numFmt numFmtId="170" formatCode="_(* #,##0.000_);_(* \(#,##0.000\);_(* &quot;-&quot;??_);_(@_)"/>
    <numFmt numFmtId="171" formatCode="#,##0.000000000_);\(#,##0.000000000\);&quot;-  &quot;;&quot; &quot;@"/>
    <numFmt numFmtId="172" formatCode="#,##0.0000000000_);\(#,##0.0000000000\);&quot;-  &quot;;&quot; &quot;@"/>
    <numFmt numFmtId="173" formatCode="#,##0.00000000000_);\(#,##0.00000000000\);&quot;-  &quot;;&quot; &quot;@"/>
    <numFmt numFmtId="174" formatCode="#,##0.0000_);\(#,##0.0000\);&quot;-  &quot;;&quot; &quot;@"/>
    <numFmt numFmtId="175" formatCode="[$-409]mmm\-yy;@"/>
    <numFmt numFmtId="176" formatCode="0.0%"/>
    <numFmt numFmtId="177" formatCode="_(* #,##0.000_);_(* \(#,##0.000\);_(* &quot;-&quot;_);_(@_)"/>
    <numFmt numFmtId="178" formatCode="_(* #,##0.00_);_(* \(#,##0.00\);_(* &quot;-&quot;_);_(@_)"/>
    <numFmt numFmtId="179" formatCode="0%_);\-0%_);&quot;-  &quot;;&quot; &quot;@"/>
    <numFmt numFmtId="180" formatCode="_-* #,##0.0_-;\-* #,##0.0_-;_-* &quot;-&quot;??_-;_-@_-"/>
    <numFmt numFmtId="181" formatCode="0.00%_);\-0.00%_);&quot;-  &quot;;&quot; &quot;@"/>
    <numFmt numFmtId="182" formatCode="#,##0.0_);\(#,##0.0\);&quot;-  &quot;;&quot; &quot;@"/>
    <numFmt numFmtId="183" formatCode="#,##0.00000000000000000000_);\(#,##0.00000000000000000000\);&quot;-  &quot;;&quot; &quot;@"/>
    <numFmt numFmtId="184" formatCode="0.000000000000"/>
    <numFmt numFmtId="185" formatCode="_(* #,##0.0_);_(* \(#,##0.0\);_(* &quot;-&quot;_);_(@_)"/>
    <numFmt numFmtId="186" formatCode="0.000%"/>
    <numFmt numFmtId="187" formatCode="_(* #,##0.00000000000000000000_);_(* \(#,##0.00000000000000000000\);_(* &quot;-&quot;_);_(@_)"/>
    <numFmt numFmtId="188" formatCode="_(* #,##0.000000_);_(* \(#,##0.000000\);_(* &quot;-&quot;_);_(@_)"/>
    <numFmt numFmtId="189" formatCode="0.0000000"/>
    <numFmt numFmtId="190" formatCode="_-* #,##0.00_-;\-* #,##0.00_-;_-* \-??_-;_-@_-"/>
    <numFmt numFmtId="191" formatCode="_([$AED]\ * #,##0.00_);_([$AED]\ * \(#,##0.00\);_([$AED]\ * &quot;-&quot;??_);_(@_)"/>
    <numFmt numFmtId="192" formatCode="_([$AED]\ * #,##0.00_);_([$AED]\ * \(#,##0.00\);_([$AED]\ * \-??_);_(@_)"/>
    <numFmt numFmtId="193" formatCode="_(\$* #,##0.00_);_(\$* \(#,##0.00\);_(\$* \-??_);_(@_)"/>
    <numFmt numFmtId="194" formatCode="_(* #,##0.00_);_(* \(#,##0.00\);_(* \-??_);_(@_)"/>
    <numFmt numFmtId="195" formatCode="mmm\ yy"/>
    <numFmt numFmtId="197" formatCode="_-* #,##0.00_-;\-* #,##0.00_-;_-* &quot;-&quot;??_-;_-@_-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9"/>
      <color rgb="FF000000"/>
      <name val="Calibri"/>
      <family val="2"/>
      <scheme val="minor"/>
    </font>
    <font>
      <b/>
      <u val="singleAccounting"/>
      <sz val="10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Segoe UI Symbol"/>
      <family val="2"/>
    </font>
    <font>
      <b/>
      <sz val="10"/>
      <color theme="1"/>
      <name val="Segoe UI Symbol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A4F0B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8FA9A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5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auto="1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auto="1"/>
      </right>
      <top style="hair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 style="medium">
        <color auto="1"/>
      </right>
      <top/>
      <bottom style="hair">
        <color indexed="64"/>
      </bottom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Protection="0">
      <alignment vertical="top"/>
    </xf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1" fillId="0" borderId="0" applyFont="0" applyFill="0" applyBorder="0" applyProtection="0">
      <alignment vertical="top"/>
    </xf>
    <xf numFmtId="181" fontId="1" fillId="0" borderId="0" applyFont="0" applyFill="0" applyBorder="0" applyProtection="0">
      <alignment vertical="top"/>
    </xf>
    <xf numFmtId="190" fontId="3" fillId="0" borderId="0" applyFill="0" applyBorder="0" applyProtection="0"/>
    <xf numFmtId="44" fontId="1" fillId="0" borderId="0" applyFont="0" applyFill="0" applyBorder="0" applyAlignment="0" applyProtection="0"/>
    <xf numFmtId="193" fontId="3" fillId="0" borderId="0" applyFill="0" applyBorder="0" applyProtection="0"/>
    <xf numFmtId="0" fontId="3" fillId="0" borderId="0"/>
    <xf numFmtId="0" fontId="3" fillId="0" borderId="0"/>
    <xf numFmtId="43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197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</cellStyleXfs>
  <cellXfs count="649">
    <xf numFmtId="0" fontId="0" fillId="0" borderId="0" xfId="0"/>
    <xf numFmtId="0" fontId="2" fillId="0" borderId="0" xfId="3" applyNumberFormat="1" applyFont="1" applyAlignment="1">
      <alignment horizontal="center" vertical="center"/>
    </xf>
    <xf numFmtId="0" fontId="2" fillId="0" borderId="0" xfId="3" applyNumberFormat="1" applyFont="1" applyAlignment="1">
      <alignment horizontal="left" vertical="center"/>
    </xf>
    <xf numFmtId="165" fontId="4" fillId="0" borderId="0" xfId="4" applyNumberFormat="1" applyFont="1" applyAlignment="1">
      <alignment vertical="center"/>
    </xf>
    <xf numFmtId="165" fontId="4" fillId="2" borderId="1" xfId="4" applyNumberFormat="1" applyFont="1" applyFill="1" applyBorder="1" applyAlignment="1">
      <alignment horizontal="center" vertical="center"/>
    </xf>
    <xf numFmtId="164" fontId="5" fillId="0" borderId="0" xfId="3" applyFont="1">
      <alignment vertical="top"/>
    </xf>
    <xf numFmtId="164" fontId="2" fillId="0" borderId="0" xfId="3" applyFont="1" applyFill="1">
      <alignment vertical="top"/>
    </xf>
    <xf numFmtId="164" fontId="5" fillId="0" borderId="0" xfId="3" applyFont="1" applyFill="1" applyBorder="1">
      <alignment vertical="top"/>
    </xf>
    <xf numFmtId="164" fontId="5" fillId="0" borderId="0" xfId="3" applyFont="1" applyFill="1">
      <alignment vertical="top"/>
    </xf>
    <xf numFmtId="164" fontId="6" fillId="0" borderId="0" xfId="3" applyFont="1" applyAlignment="1">
      <alignment horizontal="center" vertical="center" wrapText="1"/>
    </xf>
    <xf numFmtId="49" fontId="5" fillId="0" borderId="0" xfId="3" applyNumberFormat="1" applyFont="1" applyAlignment="1">
      <alignment horizontal="center" vertical="top"/>
    </xf>
    <xf numFmtId="164" fontId="5" fillId="0" borderId="0" xfId="3" applyFont="1" applyFill="1" applyAlignment="1">
      <alignment horizontal="right" vertical="top"/>
    </xf>
    <xf numFmtId="9" fontId="5" fillId="0" borderId="0" xfId="2" applyFont="1" applyFill="1" applyAlignment="1">
      <alignment horizontal="center" vertical="top"/>
    </xf>
    <xf numFmtId="9" fontId="5" fillId="0" borderId="0" xfId="2" applyFont="1" applyFill="1" applyAlignment="1">
      <alignment vertical="top"/>
    </xf>
    <xf numFmtId="166" fontId="2" fillId="0" borderId="0" xfId="3" applyNumberFormat="1" applyFont="1">
      <alignment vertical="top"/>
    </xf>
    <xf numFmtId="164" fontId="2" fillId="0" borderId="0" xfId="3" applyFont="1">
      <alignment vertical="top"/>
    </xf>
    <xf numFmtId="0" fontId="5" fillId="0" borderId="0" xfId="3" applyNumberFormat="1" applyFont="1">
      <alignment vertical="top"/>
    </xf>
    <xf numFmtId="167" fontId="5" fillId="0" borderId="0" xfId="3" applyNumberFormat="1" applyFont="1">
      <alignment vertical="top"/>
    </xf>
    <xf numFmtId="168" fontId="5" fillId="0" borderId="0" xfId="3" applyNumberFormat="1" applyFont="1">
      <alignment vertical="top"/>
    </xf>
    <xf numFmtId="49" fontId="4" fillId="2" borderId="1" xfId="4" applyNumberFormat="1" applyFont="1" applyFill="1" applyBorder="1" applyAlignment="1" applyProtection="1">
      <alignment horizontal="center" vertical="center"/>
      <protection locked="0"/>
    </xf>
    <xf numFmtId="169" fontId="5" fillId="0" borderId="0" xfId="3" applyNumberFormat="1" applyFont="1">
      <alignment vertical="top"/>
    </xf>
    <xf numFmtId="43" fontId="5" fillId="0" borderId="0" xfId="1" applyFont="1" applyAlignment="1">
      <alignment vertical="top"/>
    </xf>
    <xf numFmtId="170" fontId="5" fillId="0" borderId="0" xfId="2" applyNumberFormat="1" applyFont="1" applyFill="1" applyAlignment="1">
      <alignment horizontal="center" vertical="top"/>
    </xf>
    <xf numFmtId="171" fontId="5" fillId="0" borderId="0" xfId="3" applyNumberFormat="1" applyFont="1">
      <alignment vertical="top"/>
    </xf>
    <xf numFmtId="172" fontId="2" fillId="0" borderId="0" xfId="3" applyNumberFormat="1" applyFont="1">
      <alignment vertical="top"/>
    </xf>
    <xf numFmtId="10" fontId="5" fillId="0" borderId="0" xfId="2" applyNumberFormat="1" applyFont="1" applyFill="1" applyAlignment="1">
      <alignment horizontal="center" vertical="top"/>
    </xf>
    <xf numFmtId="166" fontId="5" fillId="0" borderId="0" xfId="3" applyNumberFormat="1" applyFont="1" applyFill="1">
      <alignment vertical="top"/>
    </xf>
    <xf numFmtId="9" fontId="5" fillId="3" borderId="0" xfId="2" applyFont="1" applyFill="1" applyAlignment="1">
      <alignment vertical="top"/>
    </xf>
    <xf numFmtId="173" fontId="2" fillId="0" borderId="0" xfId="3" applyNumberFormat="1" applyFont="1">
      <alignment vertical="top"/>
    </xf>
    <xf numFmtId="0" fontId="2" fillId="0" borderId="0" xfId="3" applyNumberFormat="1" applyFont="1" applyAlignment="1">
      <alignment vertical="center"/>
    </xf>
    <xf numFmtId="174" fontId="2" fillId="0" borderId="0" xfId="3" applyNumberFormat="1" applyFont="1" applyFill="1">
      <alignment vertical="top"/>
    </xf>
    <xf numFmtId="164" fontId="6" fillId="4" borderId="0" xfId="3" applyFont="1" applyFill="1" applyAlignment="1">
      <alignment horizontal="center" vertical="top"/>
    </xf>
    <xf numFmtId="164" fontId="5" fillId="0" borderId="0" xfId="3" applyFont="1" applyAlignment="1">
      <alignment horizontal="center" vertical="top"/>
    </xf>
    <xf numFmtId="164" fontId="5" fillId="0" borderId="0" xfId="3" applyFont="1" applyAlignment="1">
      <alignment horizontal="left" vertical="top"/>
    </xf>
    <xf numFmtId="164" fontId="2" fillId="0" borderId="0" xfId="3" applyFont="1" applyAlignment="1">
      <alignment horizontal="center" wrapText="1"/>
    </xf>
    <xf numFmtId="164" fontId="6" fillId="0" borderId="0" xfId="3" applyFont="1" applyBorder="1" applyAlignment="1">
      <alignment horizontal="center" vertical="center" wrapText="1"/>
    </xf>
    <xf numFmtId="164" fontId="6" fillId="0" borderId="0" xfId="3" applyFont="1" applyFill="1" applyBorder="1" applyAlignment="1">
      <alignment horizontal="center" vertical="center" wrapText="1"/>
    </xf>
    <xf numFmtId="0" fontId="5" fillId="0" borderId="0" xfId="3" applyNumberFormat="1" applyFont="1" applyAlignment="1">
      <alignment horizontal="center" vertical="top"/>
    </xf>
    <xf numFmtId="0" fontId="5" fillId="4" borderId="0" xfId="3" applyNumberFormat="1" applyFont="1" applyFill="1" applyAlignment="1">
      <alignment horizontal="center" vertical="top"/>
    </xf>
    <xf numFmtId="0" fontId="4" fillId="0" borderId="0" xfId="3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3" applyNumberFormat="1" applyFont="1" applyAlignment="1">
      <alignment horizontal="center" vertical="center"/>
    </xf>
    <xf numFmtId="0" fontId="7" fillId="0" borderId="0" xfId="3" applyNumberFormat="1" applyFont="1" applyAlignment="1">
      <alignment horizontal="left" vertical="center"/>
    </xf>
    <xf numFmtId="0" fontId="7" fillId="0" borderId="0" xfId="4" applyNumberFormat="1" applyFont="1" applyAlignment="1">
      <alignment horizontal="center" vertical="center"/>
    </xf>
    <xf numFmtId="0" fontId="7" fillId="0" borderId="0" xfId="3" applyNumberFormat="1" applyFont="1" applyFill="1" applyAlignment="1">
      <alignment horizontal="center" vertical="center"/>
    </xf>
    <xf numFmtId="0" fontId="7" fillId="4" borderId="0" xfId="3" applyNumberFormat="1" applyFont="1" applyFill="1" applyAlignment="1">
      <alignment horizontal="center" vertical="center"/>
    </xf>
    <xf numFmtId="175" fontId="4" fillId="4" borderId="9" xfId="3" applyNumberFormat="1" applyFont="1" applyFill="1" applyBorder="1" applyAlignment="1" applyProtection="1">
      <alignment horizontal="center" vertical="center" wrapText="1"/>
      <protection locked="0"/>
    </xf>
    <xf numFmtId="166" fontId="7" fillId="0" borderId="0" xfId="3" applyNumberFormat="1" applyFont="1" applyAlignment="1">
      <alignment horizontal="center" vertical="center"/>
    </xf>
    <xf numFmtId="0" fontId="8" fillId="0" borderId="0" xfId="3" applyNumberFormat="1" applyFont="1" applyAlignment="1">
      <alignment horizontal="center" vertical="center"/>
    </xf>
    <xf numFmtId="0" fontId="8" fillId="0" borderId="0" xfId="3" applyNumberFormat="1" applyFont="1" applyAlignment="1">
      <alignment horizontal="left" vertical="center"/>
    </xf>
    <xf numFmtId="0" fontId="8" fillId="0" borderId="0" xfId="4" applyNumberFormat="1" applyFont="1" applyAlignment="1">
      <alignment horizontal="center" vertical="center"/>
    </xf>
    <xf numFmtId="0" fontId="8" fillId="0" borderId="0" xfId="4" quotePrefix="1" applyNumberFormat="1" applyFont="1" applyAlignment="1">
      <alignment horizontal="center" vertical="center"/>
    </xf>
    <xf numFmtId="0" fontId="8" fillId="0" borderId="0" xfId="5" applyNumberFormat="1" applyFont="1" applyAlignment="1">
      <alignment horizontal="center" vertical="center"/>
    </xf>
    <xf numFmtId="0" fontId="8" fillId="0" borderId="0" xfId="3" quotePrefix="1" applyNumberFormat="1" applyFont="1" applyAlignment="1">
      <alignment horizontal="center" vertical="center"/>
    </xf>
    <xf numFmtId="0" fontId="8" fillId="0" borderId="0" xfId="3" applyNumberFormat="1" applyFont="1" applyFill="1" applyAlignment="1">
      <alignment horizontal="center" vertical="center"/>
    </xf>
    <xf numFmtId="0" fontId="8" fillId="4" borderId="0" xfId="3" applyNumberFormat="1" applyFont="1" applyFill="1" applyAlignment="1">
      <alignment horizontal="center" vertical="center"/>
    </xf>
    <xf numFmtId="166" fontId="8" fillId="0" borderId="0" xfId="3" applyNumberFormat="1" applyFont="1" applyAlignment="1">
      <alignment horizontal="center" vertical="center"/>
    </xf>
    <xf numFmtId="0" fontId="6" fillId="10" borderId="0" xfId="3" applyNumberFormat="1" applyFont="1" applyFill="1" applyAlignment="1">
      <alignment horizontal="center" vertical="top"/>
    </xf>
    <xf numFmtId="0" fontId="6" fillId="10" borderId="0" xfId="3" applyNumberFormat="1" applyFont="1" applyFill="1" applyAlignment="1">
      <alignment horizontal="left" vertical="top"/>
    </xf>
    <xf numFmtId="0" fontId="6" fillId="10" borderId="0" xfId="3" applyNumberFormat="1" applyFont="1" applyFill="1">
      <alignment vertical="top"/>
    </xf>
    <xf numFmtId="164" fontId="6" fillId="10" borderId="0" xfId="3" applyFont="1" applyFill="1">
      <alignment vertical="top"/>
    </xf>
    <xf numFmtId="164" fontId="4" fillId="10" borderId="0" xfId="3" applyFont="1" applyFill="1">
      <alignment vertical="top"/>
    </xf>
    <xf numFmtId="164" fontId="6" fillId="0" borderId="0" xfId="3" applyFont="1">
      <alignment vertical="top"/>
    </xf>
    <xf numFmtId="164" fontId="6" fillId="11" borderId="0" xfId="3" applyFont="1" applyFill="1">
      <alignment vertical="top"/>
    </xf>
    <xf numFmtId="164" fontId="6" fillId="0" borderId="0" xfId="3" applyFont="1" applyFill="1">
      <alignment vertical="top"/>
    </xf>
    <xf numFmtId="0" fontId="6" fillId="0" borderId="0" xfId="3" applyNumberFormat="1" applyFont="1">
      <alignment vertical="top"/>
    </xf>
    <xf numFmtId="0" fontId="6" fillId="0" borderId="0" xfId="3" applyNumberFormat="1" applyFont="1" applyAlignment="1">
      <alignment horizontal="left" vertical="top"/>
    </xf>
    <xf numFmtId="0" fontId="4" fillId="0" borderId="0" xfId="6" applyNumberFormat="1" applyFont="1">
      <alignment vertical="top"/>
    </xf>
    <xf numFmtId="0" fontId="2" fillId="0" borderId="0" xfId="6" applyNumberFormat="1" applyFont="1">
      <alignment vertical="top"/>
    </xf>
    <xf numFmtId="41" fontId="4" fillId="0" borderId="0" xfId="3" applyNumberFormat="1" applyFont="1">
      <alignment vertical="top"/>
    </xf>
    <xf numFmtId="176" fontId="4" fillId="0" borderId="0" xfId="3" applyNumberFormat="1" applyFont="1">
      <alignment vertical="top"/>
    </xf>
    <xf numFmtId="41" fontId="6" fillId="0" borderId="0" xfId="3" applyNumberFormat="1" applyFont="1">
      <alignment vertical="top"/>
    </xf>
    <xf numFmtId="176" fontId="6" fillId="0" borderId="0" xfId="2" applyNumberFormat="1" applyFont="1" applyAlignment="1">
      <alignment vertical="top"/>
    </xf>
    <xf numFmtId="164" fontId="5" fillId="4" borderId="0" xfId="3" applyFont="1" applyFill="1">
      <alignment vertical="top"/>
    </xf>
    <xf numFmtId="0" fontId="2" fillId="0" borderId="0" xfId="6" applyNumberFormat="1" applyFont="1" applyFill="1" applyAlignment="1">
      <alignment horizontal="left" vertical="top" indent="1"/>
    </xf>
    <xf numFmtId="0" fontId="2" fillId="0" borderId="0" xfId="3" applyNumberFormat="1" applyFont="1" applyFill="1">
      <alignment vertical="top"/>
    </xf>
    <xf numFmtId="41" fontId="5" fillId="0" borderId="0" xfId="3" applyNumberFormat="1" applyFont="1" applyFill="1">
      <alignment vertical="top"/>
    </xf>
    <xf numFmtId="176" fontId="5" fillId="0" borderId="0" xfId="2" applyNumberFormat="1" applyFont="1" applyFill="1" applyAlignment="1">
      <alignment vertical="top"/>
    </xf>
    <xf numFmtId="41" fontId="2" fillId="0" borderId="0" xfId="3" applyNumberFormat="1" applyFont="1" applyFill="1">
      <alignment vertical="top"/>
    </xf>
    <xf numFmtId="41" fontId="2" fillId="0" borderId="0" xfId="3" applyNumberFormat="1" applyFont="1">
      <alignment vertical="top"/>
    </xf>
    <xf numFmtId="164" fontId="2" fillId="4" borderId="0" xfId="3" applyFont="1" applyFill="1">
      <alignment vertical="top"/>
    </xf>
    <xf numFmtId="164" fontId="2" fillId="12" borderId="0" xfId="3" applyFont="1" applyFill="1">
      <alignment vertical="top"/>
    </xf>
    <xf numFmtId="0" fontId="5" fillId="12" borderId="0" xfId="3" applyNumberFormat="1" applyFont="1" applyFill="1">
      <alignment vertical="top"/>
    </xf>
    <xf numFmtId="0" fontId="5" fillId="0" borderId="0" xfId="3" applyNumberFormat="1" applyFont="1" applyFill="1" applyAlignment="1">
      <alignment horizontal="center" vertical="top"/>
    </xf>
    <xf numFmtId="43" fontId="5" fillId="0" borderId="0" xfId="1" applyFont="1" applyFill="1" applyAlignment="1">
      <alignment vertical="top"/>
    </xf>
    <xf numFmtId="164" fontId="5" fillId="13" borderId="0" xfId="3" applyFont="1" applyFill="1">
      <alignment vertical="top"/>
    </xf>
    <xf numFmtId="164" fontId="2" fillId="14" borderId="0" xfId="3" applyFont="1" applyFill="1">
      <alignment vertical="top"/>
    </xf>
    <xf numFmtId="0" fontId="5" fillId="14" borderId="0" xfId="3" applyNumberFormat="1" applyFont="1" applyFill="1">
      <alignment vertical="top"/>
    </xf>
    <xf numFmtId="176" fontId="2" fillId="0" borderId="0" xfId="2" applyNumberFormat="1" applyFont="1" applyFill="1" applyAlignment="1">
      <alignment vertical="top"/>
    </xf>
    <xf numFmtId="164" fontId="2" fillId="7" borderId="0" xfId="3" applyFont="1" applyFill="1">
      <alignment vertical="top"/>
    </xf>
    <xf numFmtId="0" fontId="5" fillId="7" borderId="0" xfId="3" applyNumberFormat="1" applyFont="1" applyFill="1">
      <alignment vertical="top"/>
    </xf>
    <xf numFmtId="41" fontId="5" fillId="7" borderId="0" xfId="3" applyNumberFormat="1" applyFont="1" applyFill="1">
      <alignment vertical="top"/>
    </xf>
    <xf numFmtId="0" fontId="2" fillId="7" borderId="0" xfId="3" applyNumberFormat="1" applyFont="1" applyFill="1">
      <alignment vertical="top"/>
    </xf>
    <xf numFmtId="0" fontId="2" fillId="0" borderId="0" xfId="6" applyNumberFormat="1" applyFont="1" applyFill="1">
      <alignment vertical="top"/>
    </xf>
    <xf numFmtId="0" fontId="5" fillId="0" borderId="0" xfId="3" applyNumberFormat="1" applyFont="1" applyFill="1">
      <alignment vertical="top"/>
    </xf>
    <xf numFmtId="177" fontId="2" fillId="0" borderId="0" xfId="3" applyNumberFormat="1" applyFont="1" applyFill="1">
      <alignment vertical="top"/>
    </xf>
    <xf numFmtId="178" fontId="5" fillId="0" borderId="0" xfId="3" applyNumberFormat="1" applyFont="1" applyFill="1">
      <alignment vertical="top"/>
    </xf>
    <xf numFmtId="164" fontId="2" fillId="7" borderId="0" xfId="3" quotePrefix="1" applyFont="1" applyFill="1">
      <alignment vertical="top"/>
    </xf>
    <xf numFmtId="164" fontId="5" fillId="7" borderId="0" xfId="3" applyFont="1" applyFill="1">
      <alignment vertical="top"/>
    </xf>
    <xf numFmtId="0" fontId="2" fillId="0" borderId="0" xfId="3" applyNumberFormat="1" applyFont="1" applyFill="1" applyAlignment="1">
      <alignment horizontal="center" vertical="top"/>
    </xf>
    <xf numFmtId="164" fontId="2" fillId="13" borderId="0" xfId="3" applyFont="1" applyFill="1">
      <alignment vertical="top"/>
    </xf>
    <xf numFmtId="43" fontId="2" fillId="0" borderId="0" xfId="1" applyFont="1" applyFill="1" applyAlignment="1">
      <alignment vertical="top"/>
    </xf>
    <xf numFmtId="0" fontId="2" fillId="0" borderId="0" xfId="3" applyNumberFormat="1" applyFont="1" applyAlignment="1">
      <alignment horizontal="center" vertical="top"/>
    </xf>
    <xf numFmtId="41" fontId="4" fillId="0" borderId="0" xfId="3" applyNumberFormat="1" applyFont="1" applyFill="1">
      <alignment vertical="top"/>
    </xf>
    <xf numFmtId="176" fontId="4" fillId="0" borderId="0" xfId="2" applyNumberFormat="1" applyFont="1" applyAlignment="1">
      <alignment vertical="top"/>
    </xf>
    <xf numFmtId="0" fontId="2" fillId="0" borderId="0" xfId="3" applyNumberFormat="1" applyFont="1">
      <alignment vertical="top"/>
    </xf>
    <xf numFmtId="0" fontId="2" fillId="0" borderId="0" xfId="6" applyNumberFormat="1" applyFont="1" applyAlignment="1">
      <alignment horizontal="left" vertical="top" indent="1"/>
    </xf>
    <xf numFmtId="41" fontId="5" fillId="0" borderId="0" xfId="3" applyNumberFormat="1" applyFont="1">
      <alignment vertical="top"/>
    </xf>
    <xf numFmtId="176" fontId="5" fillId="0" borderId="0" xfId="2" applyNumberFormat="1" applyFont="1" applyAlignment="1">
      <alignment vertical="top"/>
    </xf>
    <xf numFmtId="0" fontId="6" fillId="0" borderId="0" xfId="3" applyNumberFormat="1" applyFont="1" applyFill="1" applyAlignment="1">
      <alignment horizontal="left" vertical="top"/>
    </xf>
    <xf numFmtId="0" fontId="6" fillId="0" borderId="0" xfId="3" applyNumberFormat="1" applyFont="1" applyAlignment="1">
      <alignment horizontal="center" vertical="top"/>
    </xf>
    <xf numFmtId="0" fontId="6" fillId="0" borderId="10" xfId="3" applyNumberFormat="1" applyFont="1" applyBorder="1" applyAlignment="1">
      <alignment horizontal="left" vertical="top"/>
    </xf>
    <xf numFmtId="0" fontId="6" fillId="0" borderId="10" xfId="3" applyNumberFormat="1" applyFont="1" applyBorder="1">
      <alignment vertical="top"/>
    </xf>
    <xf numFmtId="41" fontId="6" fillId="0" borderId="10" xfId="3" applyNumberFormat="1" applyFont="1" applyBorder="1">
      <alignment vertical="top"/>
    </xf>
    <xf numFmtId="41" fontId="6" fillId="0" borderId="10" xfId="3" applyNumberFormat="1" applyFont="1" applyFill="1" applyBorder="1">
      <alignment vertical="top"/>
    </xf>
    <xf numFmtId="176" fontId="6" fillId="0" borderId="10" xfId="3" applyNumberFormat="1" applyFont="1" applyBorder="1">
      <alignment vertical="top"/>
    </xf>
    <xf numFmtId="164" fontId="5" fillId="0" borderId="10" xfId="3" applyFont="1" applyBorder="1">
      <alignment vertical="top"/>
    </xf>
    <xf numFmtId="176" fontId="6" fillId="0" borderId="10" xfId="2" applyNumberFormat="1" applyFont="1" applyBorder="1" applyAlignment="1">
      <alignment vertical="top"/>
    </xf>
    <xf numFmtId="41" fontId="6" fillId="0" borderId="0" xfId="3" applyNumberFormat="1" applyFont="1" applyBorder="1">
      <alignment vertical="top"/>
    </xf>
    <xf numFmtId="164" fontId="6" fillId="0" borderId="10" xfId="3" applyFont="1" applyBorder="1">
      <alignment vertical="top"/>
    </xf>
    <xf numFmtId="164" fontId="4" fillId="0" borderId="10" xfId="3" applyFont="1" applyBorder="1">
      <alignment vertical="top"/>
    </xf>
    <xf numFmtId="0" fontId="10" fillId="0" borderId="0" xfId="3" applyNumberFormat="1" applyFont="1" applyAlignment="1">
      <alignment horizontal="center" vertical="top"/>
    </xf>
    <xf numFmtId="0" fontId="10" fillId="0" borderId="0" xfId="3" applyNumberFormat="1" applyFont="1" applyAlignment="1">
      <alignment horizontal="left" vertical="top"/>
    </xf>
    <xf numFmtId="0" fontId="10" fillId="0" borderId="0" xfId="3" applyNumberFormat="1" applyFont="1">
      <alignment vertical="top"/>
    </xf>
    <xf numFmtId="164" fontId="10" fillId="0" borderId="0" xfId="3" applyFont="1">
      <alignment vertical="top"/>
    </xf>
    <xf numFmtId="164" fontId="9" fillId="0" borderId="0" xfId="3" applyFont="1">
      <alignment vertical="top"/>
    </xf>
    <xf numFmtId="179" fontId="10" fillId="0" borderId="0" xfId="3" applyNumberFormat="1" applyFont="1">
      <alignment vertical="top"/>
    </xf>
    <xf numFmtId="164" fontId="10" fillId="0" borderId="0" xfId="3" applyFont="1" applyFill="1">
      <alignment vertical="top"/>
    </xf>
    <xf numFmtId="164" fontId="10" fillId="4" borderId="0" xfId="3" applyFont="1" applyFill="1">
      <alignment vertical="top"/>
    </xf>
    <xf numFmtId="180" fontId="6" fillId="0" borderId="0" xfId="3" applyNumberFormat="1" applyFont="1" applyAlignment="1">
      <alignment horizontal="center" vertical="top"/>
    </xf>
    <xf numFmtId="179" fontId="6" fillId="0" borderId="0" xfId="3" applyNumberFormat="1" applyFont="1">
      <alignment vertical="top"/>
    </xf>
    <xf numFmtId="164" fontId="2" fillId="10" borderId="0" xfId="3" applyFont="1" applyFill="1">
      <alignment vertical="top"/>
    </xf>
    <xf numFmtId="0" fontId="6" fillId="0" borderId="0" xfId="3" applyNumberFormat="1" applyFont="1" applyFill="1" applyAlignment="1">
      <alignment horizontal="left" vertical="center"/>
    </xf>
    <xf numFmtId="0" fontId="5" fillId="0" borderId="0" xfId="3" applyNumberFormat="1" applyFont="1" applyFill="1" applyAlignment="1">
      <alignment horizontal="left" vertical="top" indent="1"/>
    </xf>
    <xf numFmtId="41" fontId="2" fillId="0" borderId="0" xfId="3" applyNumberFormat="1" applyFont="1" applyFill="1" applyBorder="1" applyAlignment="1">
      <alignment vertical="center"/>
    </xf>
    <xf numFmtId="41" fontId="2" fillId="0" borderId="0" xfId="3" applyNumberFormat="1" applyFont="1" applyFill="1" applyBorder="1">
      <alignment vertical="top"/>
    </xf>
    <xf numFmtId="0" fontId="2" fillId="0" borderId="0" xfId="3" applyNumberFormat="1" applyFont="1" applyFill="1" applyAlignment="1">
      <alignment horizontal="left" vertical="top" indent="1"/>
    </xf>
    <xf numFmtId="164" fontId="2" fillId="6" borderId="0" xfId="3" applyFont="1" applyFill="1">
      <alignment vertical="top"/>
    </xf>
    <xf numFmtId="0" fontId="5" fillId="6" borderId="0" xfId="3" applyNumberFormat="1" applyFont="1" applyFill="1">
      <alignment vertical="top"/>
    </xf>
    <xf numFmtId="0" fontId="2" fillId="0" borderId="0" xfId="3" applyNumberFormat="1" applyFont="1" applyAlignment="1">
      <alignment horizontal="left" vertical="top" indent="1"/>
    </xf>
    <xf numFmtId="0" fontId="5" fillId="0" borderId="0" xfId="3" applyNumberFormat="1" applyFont="1" applyAlignment="1">
      <alignment horizontal="left" vertical="top" indent="1"/>
    </xf>
    <xf numFmtId="49" fontId="6" fillId="0" borderId="10" xfId="3" applyNumberFormat="1" applyFont="1" applyFill="1" applyBorder="1" applyAlignment="1">
      <alignment horizontal="left" vertical="top"/>
    </xf>
    <xf numFmtId="41" fontId="4" fillId="0" borderId="10" xfId="3" applyNumberFormat="1" applyFont="1" applyBorder="1">
      <alignment vertical="top"/>
    </xf>
    <xf numFmtId="43" fontId="4" fillId="0" borderId="10" xfId="1" applyFont="1" applyBorder="1" applyAlignment="1">
      <alignment vertical="top"/>
    </xf>
    <xf numFmtId="41" fontId="6" fillId="4" borderId="10" xfId="3" applyNumberFormat="1" applyFont="1" applyFill="1" applyBorder="1">
      <alignment vertical="top"/>
    </xf>
    <xf numFmtId="49" fontId="5" fillId="0" borderId="0" xfId="3" applyNumberFormat="1" applyFont="1" applyAlignment="1">
      <alignment horizontal="left" vertical="top"/>
    </xf>
    <xf numFmtId="179" fontId="5" fillId="0" borderId="0" xfId="3" applyNumberFormat="1" applyFont="1">
      <alignment vertical="top"/>
    </xf>
    <xf numFmtId="49" fontId="6" fillId="0" borderId="0" xfId="3" applyNumberFormat="1" applyFont="1" applyAlignment="1">
      <alignment horizontal="left" vertical="top"/>
    </xf>
    <xf numFmtId="43" fontId="6" fillId="0" borderId="0" xfId="3" applyNumberFormat="1" applyFont="1">
      <alignment vertical="top"/>
    </xf>
    <xf numFmtId="178" fontId="6" fillId="0" borderId="0" xfId="3" applyNumberFormat="1" applyFont="1">
      <alignment vertical="top"/>
    </xf>
    <xf numFmtId="164" fontId="6" fillId="0" borderId="0" xfId="3" applyFont="1" applyFill="1" applyAlignment="1">
      <alignment horizontal="center" vertical="top"/>
    </xf>
    <xf numFmtId="0" fontId="6" fillId="2" borderId="0" xfId="6" applyNumberFormat="1" applyFont="1" applyFill="1" applyAlignment="1">
      <alignment horizontal="left" vertical="top"/>
    </xf>
    <xf numFmtId="0" fontId="6" fillId="2" borderId="0" xfId="3" applyNumberFormat="1" applyFont="1" applyFill="1">
      <alignment vertical="top"/>
    </xf>
    <xf numFmtId="164" fontId="6" fillId="16" borderId="0" xfId="3" applyFont="1" applyFill="1">
      <alignment vertical="top"/>
    </xf>
    <xf numFmtId="41" fontId="6" fillId="0" borderId="0" xfId="3" applyNumberFormat="1" applyFont="1" applyFill="1">
      <alignment vertical="top"/>
    </xf>
    <xf numFmtId="176" fontId="6" fillId="0" borderId="0" xfId="7" applyNumberFormat="1" applyFont="1">
      <alignment vertical="top"/>
    </xf>
    <xf numFmtId="164" fontId="6" fillId="4" borderId="0" xfId="3" applyFont="1" applyFill="1">
      <alignment vertical="top"/>
    </xf>
    <xf numFmtId="164" fontId="5" fillId="0" borderId="0" xfId="3" applyFont="1" applyFill="1" applyAlignment="1">
      <alignment horizontal="center" vertical="top"/>
    </xf>
    <xf numFmtId="182" fontId="2" fillId="0" borderId="0" xfId="6" applyNumberFormat="1" applyFont="1" applyFill="1" applyAlignment="1">
      <alignment horizontal="left" vertical="top"/>
    </xf>
    <xf numFmtId="41" fontId="5" fillId="0" borderId="0" xfId="3" applyNumberFormat="1" applyFont="1" applyFill="1" applyBorder="1">
      <alignment vertical="top"/>
    </xf>
    <xf numFmtId="176" fontId="5" fillId="0" borderId="0" xfId="7" applyNumberFormat="1" applyFont="1" applyFill="1" applyBorder="1">
      <alignment vertical="top"/>
    </xf>
    <xf numFmtId="176" fontId="5" fillId="0" borderId="0" xfId="7" applyNumberFormat="1" applyFont="1" applyFill="1">
      <alignment vertical="top"/>
    </xf>
    <xf numFmtId="41" fontId="6" fillId="0" borderId="0" xfId="3" applyNumberFormat="1" applyFont="1" applyFill="1" applyBorder="1">
      <alignment vertical="top"/>
    </xf>
    <xf numFmtId="182" fontId="2" fillId="0" borderId="0" xfId="6" applyNumberFormat="1" applyFont="1" applyAlignment="1">
      <alignment horizontal="left" vertical="top"/>
    </xf>
    <xf numFmtId="41" fontId="2" fillId="0" borderId="0" xfId="3" applyNumberFormat="1" applyFont="1" applyBorder="1">
      <alignment vertical="top"/>
    </xf>
    <xf numFmtId="176" fontId="2" fillId="0" borderId="0" xfId="7" applyNumberFormat="1" applyFont="1" applyBorder="1">
      <alignment vertical="top"/>
    </xf>
    <xf numFmtId="41" fontId="5" fillId="0" borderId="0" xfId="3" applyNumberFormat="1" applyFont="1" applyBorder="1">
      <alignment vertical="top"/>
    </xf>
    <xf numFmtId="164" fontId="5" fillId="0" borderId="0" xfId="3" applyFont="1" applyBorder="1">
      <alignment vertical="top"/>
    </xf>
    <xf numFmtId="164" fontId="2" fillId="0" borderId="0" xfId="3" applyFont="1" applyFill="1" applyBorder="1">
      <alignment vertical="top"/>
    </xf>
    <xf numFmtId="176" fontId="2" fillId="0" borderId="0" xfId="7" applyNumberFormat="1" applyFont="1" applyFill="1" applyBorder="1">
      <alignment vertical="top"/>
    </xf>
    <xf numFmtId="176" fontId="2" fillId="0" borderId="0" xfId="7" applyNumberFormat="1" applyFont="1">
      <alignment vertical="top"/>
    </xf>
    <xf numFmtId="164" fontId="2" fillId="0" borderId="0" xfId="3" applyFont="1" applyBorder="1">
      <alignment vertical="top"/>
    </xf>
    <xf numFmtId="0" fontId="6" fillId="2" borderId="0" xfId="6" applyNumberFormat="1" applyFont="1" applyFill="1" applyBorder="1" applyAlignment="1">
      <alignment horizontal="left" vertical="top"/>
    </xf>
    <xf numFmtId="0" fontId="6" fillId="2" borderId="0" xfId="3" applyNumberFormat="1" applyFont="1" applyFill="1" applyBorder="1">
      <alignment vertical="top"/>
    </xf>
    <xf numFmtId="164" fontId="2" fillId="2" borderId="0" xfId="3" applyFont="1" applyFill="1" applyBorder="1">
      <alignment vertical="top"/>
    </xf>
    <xf numFmtId="41" fontId="4" fillId="0" borderId="0" xfId="3" applyNumberFormat="1" applyFont="1" applyFill="1" applyBorder="1">
      <alignment vertical="top"/>
    </xf>
    <xf numFmtId="164" fontId="6" fillId="0" borderId="0" xfId="3" applyFont="1" applyFill="1" applyBorder="1">
      <alignment vertical="top"/>
    </xf>
    <xf numFmtId="164" fontId="2" fillId="0" borderId="0" xfId="3" quotePrefix="1" applyFont="1" applyFill="1" applyBorder="1">
      <alignment vertical="top"/>
    </xf>
    <xf numFmtId="164" fontId="2" fillId="0" borderId="0" xfId="3" applyFont="1" applyFill="1" applyAlignment="1">
      <alignment horizontal="center" vertical="top"/>
    </xf>
    <xf numFmtId="182" fontId="4" fillId="0" borderId="0" xfId="6" applyNumberFormat="1" applyFont="1" applyAlignment="1">
      <alignment horizontal="left" vertical="top"/>
    </xf>
    <xf numFmtId="0" fontId="4" fillId="0" borderId="0" xfId="3" applyNumberFormat="1" applyFont="1" applyAlignment="1">
      <alignment horizontal="left" vertical="top" indent="1"/>
    </xf>
    <xf numFmtId="176" fontId="2" fillId="0" borderId="0" xfId="3" applyNumberFormat="1" applyFont="1">
      <alignment vertical="top"/>
    </xf>
    <xf numFmtId="183" fontId="5" fillId="0" borderId="0" xfId="3" applyNumberFormat="1" applyFont="1" applyFill="1">
      <alignment vertical="top"/>
    </xf>
    <xf numFmtId="0" fontId="6" fillId="0" borderId="0" xfId="6" applyNumberFormat="1" applyFont="1" applyFill="1" applyAlignment="1">
      <alignment horizontal="left" vertical="top"/>
    </xf>
    <xf numFmtId="0" fontId="6" fillId="0" borderId="0" xfId="3" applyNumberFormat="1" applyFont="1" applyFill="1">
      <alignment vertical="top"/>
    </xf>
    <xf numFmtId="176" fontId="2" fillId="0" borderId="0" xfId="7" applyNumberFormat="1" applyFont="1" applyFill="1">
      <alignment vertical="top"/>
    </xf>
    <xf numFmtId="182" fontId="2" fillId="0" borderId="0" xfId="6" applyNumberFormat="1" applyFont="1">
      <alignment vertical="top"/>
    </xf>
    <xf numFmtId="0" fontId="11" fillId="0" borderId="0" xfId="3" applyNumberFormat="1" applyFont="1">
      <alignment vertical="top"/>
    </xf>
    <xf numFmtId="164" fontId="2" fillId="0" borderId="0" xfId="3" quotePrefix="1" applyFont="1">
      <alignment vertical="top"/>
    </xf>
    <xf numFmtId="0" fontId="6" fillId="2" borderId="10" xfId="6" applyNumberFormat="1" applyFont="1" applyFill="1" applyBorder="1" applyAlignment="1">
      <alignment horizontal="left" vertical="top"/>
    </xf>
    <xf numFmtId="0" fontId="6" fillId="2" borderId="10" xfId="3" applyNumberFormat="1" applyFont="1" applyFill="1" applyBorder="1">
      <alignment vertical="top"/>
    </xf>
    <xf numFmtId="164" fontId="6" fillId="2" borderId="10" xfId="3" applyFont="1" applyFill="1" applyBorder="1">
      <alignment vertical="top"/>
    </xf>
    <xf numFmtId="176" fontId="6" fillId="0" borderId="10" xfId="7" applyNumberFormat="1" applyFont="1" applyBorder="1">
      <alignment vertical="top"/>
    </xf>
    <xf numFmtId="41" fontId="5" fillId="0" borderId="10" xfId="3" applyNumberFormat="1" applyFont="1" applyBorder="1">
      <alignment vertical="top"/>
    </xf>
    <xf numFmtId="176" fontId="4" fillId="0" borderId="10" xfId="7" applyNumberFormat="1" applyFont="1" applyBorder="1">
      <alignment vertical="top"/>
    </xf>
    <xf numFmtId="164" fontId="6" fillId="0" borderId="10" xfId="3" applyFont="1" applyFill="1" applyBorder="1">
      <alignment vertical="top"/>
    </xf>
    <xf numFmtId="164" fontId="6" fillId="4" borderId="10" xfId="3" applyFont="1" applyFill="1" applyBorder="1">
      <alignment vertical="top"/>
    </xf>
    <xf numFmtId="164" fontId="2" fillId="0" borderId="10" xfId="3" applyFont="1" applyBorder="1">
      <alignment vertical="top"/>
    </xf>
    <xf numFmtId="0" fontId="6" fillId="0" borderId="0" xfId="6" applyNumberFormat="1" applyFont="1" applyFill="1" applyBorder="1" applyAlignment="1">
      <alignment horizontal="left" vertical="top"/>
    </xf>
    <xf numFmtId="0" fontId="6" fillId="0" borderId="0" xfId="3" applyNumberFormat="1" applyFont="1" applyFill="1" applyBorder="1">
      <alignment vertical="top"/>
    </xf>
    <xf numFmtId="164" fontId="6" fillId="0" borderId="0" xfId="3" applyFont="1" applyBorder="1">
      <alignment vertical="top"/>
    </xf>
    <xf numFmtId="41" fontId="4" fillId="0" borderId="0" xfId="3" applyNumberFormat="1" applyFont="1" applyBorder="1">
      <alignment vertical="top"/>
    </xf>
    <xf numFmtId="176" fontId="6" fillId="0" borderId="0" xfId="7" applyNumberFormat="1" applyFont="1" applyBorder="1">
      <alignment vertical="top"/>
    </xf>
    <xf numFmtId="164" fontId="4" fillId="0" borderId="0" xfId="3" applyFont="1" applyBorder="1">
      <alignment vertical="top"/>
    </xf>
    <xf numFmtId="176" fontId="4" fillId="0" borderId="0" xfId="7" applyNumberFormat="1" applyFont="1" applyBorder="1">
      <alignment vertical="top"/>
    </xf>
    <xf numFmtId="164" fontId="6" fillId="4" borderId="0" xfId="3" applyFont="1" applyFill="1" applyBorder="1">
      <alignment vertical="top"/>
    </xf>
    <xf numFmtId="43" fontId="5" fillId="0" borderId="0" xfId="3" applyNumberFormat="1" applyFont="1">
      <alignment vertical="top"/>
    </xf>
    <xf numFmtId="164" fontId="6" fillId="13" borderId="0" xfId="3" applyFont="1" applyFill="1" applyBorder="1">
      <alignment vertical="top"/>
    </xf>
    <xf numFmtId="176" fontId="4" fillId="0" borderId="0" xfId="7" applyNumberFormat="1" applyFont="1" applyFill="1">
      <alignment vertical="top"/>
    </xf>
    <xf numFmtId="164" fontId="4" fillId="0" borderId="0" xfId="3" applyFont="1" applyFill="1">
      <alignment vertical="top"/>
    </xf>
    <xf numFmtId="184" fontId="2" fillId="0" borderId="0" xfId="3" applyNumberFormat="1" applyFont="1">
      <alignment vertical="top"/>
    </xf>
    <xf numFmtId="164" fontId="4" fillId="0" borderId="0" xfId="3" applyFont="1">
      <alignment vertical="top"/>
    </xf>
    <xf numFmtId="164" fontId="2" fillId="2" borderId="10" xfId="3" applyFont="1" applyFill="1" applyBorder="1">
      <alignment vertical="top"/>
    </xf>
    <xf numFmtId="41" fontId="2" fillId="0" borderId="10" xfId="3" applyNumberFormat="1" applyFont="1" applyBorder="1">
      <alignment vertical="top"/>
    </xf>
    <xf numFmtId="41" fontId="4" fillId="0" borderId="10" xfId="3" applyNumberFormat="1" applyFont="1" applyFill="1" applyBorder="1">
      <alignment vertical="top"/>
    </xf>
    <xf numFmtId="176" fontId="4" fillId="0" borderId="10" xfId="7" applyNumberFormat="1" applyFont="1" applyFill="1" applyBorder="1">
      <alignment vertical="top"/>
    </xf>
    <xf numFmtId="41" fontId="4" fillId="13" borderId="10" xfId="3" applyNumberFormat="1" applyFont="1" applyFill="1" applyBorder="1">
      <alignment vertical="top"/>
    </xf>
    <xf numFmtId="43" fontId="2" fillId="0" borderId="10" xfId="1" applyFont="1" applyBorder="1" applyAlignment="1">
      <alignment vertical="top"/>
    </xf>
    <xf numFmtId="164" fontId="2" fillId="0" borderId="10" xfId="3" applyFont="1" applyFill="1" applyBorder="1">
      <alignment vertical="top"/>
    </xf>
    <xf numFmtId="176" fontId="4" fillId="0" borderId="0" xfId="7" applyNumberFormat="1" applyFont="1" applyFill="1" applyBorder="1">
      <alignment vertical="top"/>
    </xf>
    <xf numFmtId="41" fontId="4" fillId="13" borderId="0" xfId="3" applyNumberFormat="1" applyFont="1" applyFill="1" applyBorder="1">
      <alignment vertical="top"/>
    </xf>
    <xf numFmtId="164" fontId="4" fillId="0" borderId="0" xfId="3" applyFont="1" applyAlignment="1">
      <alignment horizontal="right" vertical="top"/>
    </xf>
    <xf numFmtId="182" fontId="2" fillId="2" borderId="0" xfId="6" applyNumberFormat="1" applyFont="1" applyFill="1" applyAlignment="1">
      <alignment horizontal="left" vertical="top"/>
    </xf>
    <xf numFmtId="164" fontId="2" fillId="2" borderId="0" xfId="3" applyFont="1" applyFill="1">
      <alignment vertical="top"/>
    </xf>
    <xf numFmtId="41" fontId="4" fillId="0" borderId="0" xfId="3" applyNumberFormat="1" applyFont="1" applyAlignment="1">
      <alignment horizontal="right" vertical="top"/>
    </xf>
    <xf numFmtId="43" fontId="12" fillId="13" borderId="0" xfId="1" applyFont="1" applyFill="1"/>
    <xf numFmtId="185" fontId="2" fillId="7" borderId="0" xfId="3" applyNumberFormat="1" applyFont="1" applyFill="1">
      <alignment vertical="top"/>
    </xf>
    <xf numFmtId="182" fontId="4" fillId="0" borderId="0" xfId="6" applyNumberFormat="1" applyFont="1" applyFill="1" applyAlignment="1">
      <alignment horizontal="left" vertical="top"/>
    </xf>
    <xf numFmtId="0" fontId="4" fillId="0" borderId="0" xfId="3" applyNumberFormat="1" applyFont="1" applyFill="1" applyAlignment="1">
      <alignment horizontal="left" vertical="top" indent="1"/>
    </xf>
    <xf numFmtId="176" fontId="2" fillId="0" borderId="0" xfId="3" applyNumberFormat="1" applyFont="1" applyFill="1">
      <alignment vertical="top"/>
    </xf>
    <xf numFmtId="164" fontId="6" fillId="13" borderId="0" xfId="3" applyFont="1" applyFill="1">
      <alignment vertical="top"/>
    </xf>
    <xf numFmtId="186" fontId="5" fillId="0" borderId="0" xfId="2" applyNumberFormat="1" applyFont="1" applyFill="1" applyAlignment="1">
      <alignment vertical="top"/>
    </xf>
    <xf numFmtId="43" fontId="2" fillId="0" borderId="0" xfId="1" applyFont="1" applyAlignment="1">
      <alignment vertical="top"/>
    </xf>
    <xf numFmtId="0" fontId="4" fillId="0" borderId="0" xfId="3" applyNumberFormat="1" applyFont="1" applyFill="1" applyAlignment="1">
      <alignment horizontal="center" vertical="top"/>
    </xf>
    <xf numFmtId="49" fontId="4" fillId="2" borderId="10" xfId="3" applyNumberFormat="1" applyFont="1" applyFill="1" applyBorder="1" applyAlignment="1">
      <alignment horizontal="left" vertical="top"/>
    </xf>
    <xf numFmtId="0" fontId="4" fillId="2" borderId="10" xfId="3" applyNumberFormat="1" applyFont="1" applyFill="1" applyBorder="1">
      <alignment vertical="top"/>
    </xf>
    <xf numFmtId="164" fontId="5" fillId="0" borderId="10" xfId="3" applyFont="1" applyFill="1" applyBorder="1">
      <alignment vertical="top"/>
    </xf>
    <xf numFmtId="41" fontId="4" fillId="0" borderId="10" xfId="3" quotePrefix="1" applyNumberFormat="1" applyFont="1" applyFill="1" applyBorder="1">
      <alignment vertical="top"/>
    </xf>
    <xf numFmtId="176" fontId="6" fillId="0" borderId="10" xfId="7" applyNumberFormat="1" applyFont="1" applyFill="1" applyBorder="1">
      <alignment vertical="top"/>
    </xf>
    <xf numFmtId="41" fontId="4" fillId="4" borderId="10" xfId="3" applyNumberFormat="1" applyFont="1" applyFill="1" applyBorder="1">
      <alignment vertical="top"/>
    </xf>
    <xf numFmtId="164" fontId="4" fillId="0" borderId="10" xfId="3" quotePrefix="1" applyFont="1" applyFill="1" applyBorder="1">
      <alignment vertical="top"/>
    </xf>
    <xf numFmtId="0" fontId="4" fillId="0" borderId="0" xfId="3" applyNumberFormat="1" applyFont="1">
      <alignment vertical="top"/>
    </xf>
    <xf numFmtId="49" fontId="4" fillId="0" borderId="0" xfId="3" applyNumberFormat="1" applyFont="1" applyBorder="1" applyAlignment="1">
      <alignment horizontal="left" vertical="top"/>
    </xf>
    <xf numFmtId="0" fontId="4" fillId="0" borderId="0" xfId="3" applyNumberFormat="1" applyFont="1" applyBorder="1">
      <alignment vertical="top"/>
    </xf>
    <xf numFmtId="176" fontId="6" fillId="0" borderId="0" xfId="7" applyNumberFormat="1" applyFont="1" applyFill="1" applyBorder="1">
      <alignment vertical="top"/>
    </xf>
    <xf numFmtId="41" fontId="6" fillId="4" borderId="0" xfId="3" applyNumberFormat="1" applyFont="1" applyFill="1" applyBorder="1">
      <alignment vertical="top"/>
    </xf>
    <xf numFmtId="180" fontId="6" fillId="0" borderId="0" xfId="3" applyNumberFormat="1" applyFont="1" applyFill="1" applyAlignment="1">
      <alignment horizontal="center" vertical="top"/>
    </xf>
    <xf numFmtId="43" fontId="6" fillId="0" borderId="0" xfId="1" applyFont="1" applyAlignment="1">
      <alignment vertical="top"/>
    </xf>
    <xf numFmtId="43" fontId="9" fillId="0" borderId="0" xfId="1" applyFont="1" applyAlignment="1">
      <alignment vertical="top"/>
    </xf>
    <xf numFmtId="187" fontId="5" fillId="0" borderId="0" xfId="3" applyNumberFormat="1" applyFont="1">
      <alignment vertical="top"/>
    </xf>
    <xf numFmtId="9" fontId="9" fillId="0" borderId="0" xfId="2" applyFont="1" applyAlignment="1">
      <alignment horizontal="left" vertical="top"/>
    </xf>
    <xf numFmtId="0" fontId="6" fillId="0" borderId="0" xfId="3" applyNumberFormat="1" applyFont="1" applyFill="1" applyAlignment="1">
      <alignment horizontal="center" vertical="top"/>
    </xf>
    <xf numFmtId="49" fontId="6" fillId="0" borderId="10" xfId="3" applyNumberFormat="1" applyFont="1" applyBorder="1" applyAlignment="1">
      <alignment horizontal="left" vertical="top"/>
    </xf>
    <xf numFmtId="0" fontId="5" fillId="0" borderId="0" xfId="3" applyNumberFormat="1" applyFont="1" applyAlignment="1">
      <alignment horizontal="left" vertical="top"/>
    </xf>
    <xf numFmtId="0" fontId="6" fillId="2" borderId="0" xfId="3" applyNumberFormat="1" applyFont="1" applyFill="1" applyAlignment="1">
      <alignment horizontal="center" vertical="top"/>
    </xf>
    <xf numFmtId="0" fontId="6" fillId="2" borderId="0" xfId="3" applyNumberFormat="1" applyFont="1" applyFill="1" applyAlignment="1">
      <alignment horizontal="left" vertical="top"/>
    </xf>
    <xf numFmtId="41" fontId="6" fillId="2" borderId="0" xfId="3" applyNumberFormat="1" applyFont="1" applyFill="1">
      <alignment vertical="top"/>
    </xf>
    <xf numFmtId="43" fontId="6" fillId="2" borderId="0" xfId="1" applyFont="1" applyFill="1" applyAlignment="1">
      <alignment vertical="top"/>
    </xf>
    <xf numFmtId="176" fontId="6" fillId="2" borderId="0" xfId="2" applyNumberFormat="1" applyFont="1" applyFill="1" applyAlignment="1">
      <alignment vertical="top"/>
    </xf>
    <xf numFmtId="41" fontId="6" fillId="16" borderId="0" xfId="3" applyNumberFormat="1" applyFont="1" applyFill="1">
      <alignment vertical="top"/>
    </xf>
    <xf numFmtId="164" fontId="6" fillId="2" borderId="0" xfId="3" applyFont="1" applyFill="1">
      <alignment vertical="top"/>
    </xf>
    <xf numFmtId="164" fontId="6" fillId="17" borderId="0" xfId="3" applyFont="1" applyFill="1">
      <alignment vertical="top"/>
    </xf>
    <xf numFmtId="43" fontId="6" fillId="0" borderId="0" xfId="1" applyFont="1" applyFill="1" applyAlignment="1">
      <alignment vertical="top"/>
    </xf>
    <xf numFmtId="176" fontId="6" fillId="0" borderId="0" xfId="2" applyNumberFormat="1" applyFont="1" applyFill="1" applyAlignment="1">
      <alignment vertical="top"/>
    </xf>
    <xf numFmtId="43" fontId="6" fillId="0" borderId="0" xfId="3" applyNumberFormat="1" applyFont="1" applyFill="1">
      <alignment vertical="top"/>
    </xf>
    <xf numFmtId="41" fontId="6" fillId="0" borderId="0" xfId="3" applyNumberFormat="1" applyFont="1" applyFill="1" applyAlignment="1">
      <alignment horizontal="right" vertical="top"/>
    </xf>
    <xf numFmtId="41" fontId="5" fillId="15" borderId="0" xfId="3" applyNumberFormat="1" applyFont="1" applyFill="1">
      <alignment vertical="top"/>
    </xf>
    <xf numFmtId="41" fontId="5" fillId="18" borderId="0" xfId="3" applyNumberFormat="1" applyFont="1" applyFill="1">
      <alignment vertical="top"/>
    </xf>
    <xf numFmtId="41" fontId="5" fillId="19" borderId="0" xfId="3" applyNumberFormat="1" applyFont="1" applyFill="1">
      <alignment vertical="top"/>
    </xf>
    <xf numFmtId="41" fontId="5" fillId="0" borderId="0" xfId="3" applyNumberFormat="1" applyFont="1" applyAlignment="1">
      <alignment horizontal="left" vertical="top"/>
    </xf>
    <xf numFmtId="0" fontId="5" fillId="0" borderId="0" xfId="3" applyNumberFormat="1" applyFont="1" applyBorder="1">
      <alignment vertical="top"/>
    </xf>
    <xf numFmtId="43" fontId="5" fillId="0" borderId="0" xfId="1" applyFont="1" applyBorder="1" applyAlignment="1">
      <alignment vertical="top"/>
    </xf>
    <xf numFmtId="188" fontId="5" fillId="0" borderId="0" xfId="3" applyNumberFormat="1" applyFont="1">
      <alignment vertical="top"/>
    </xf>
    <xf numFmtId="0" fontId="9" fillId="6" borderId="0" xfId="3" applyNumberFormat="1" applyFont="1" applyFill="1">
      <alignment vertical="top"/>
    </xf>
    <xf numFmtId="43" fontId="5" fillId="0" borderId="0" xfId="1" applyFont="1" applyAlignment="1">
      <alignment horizontal="left" vertical="top"/>
    </xf>
    <xf numFmtId="165" fontId="5" fillId="0" borderId="0" xfId="1" applyNumberFormat="1" applyFont="1" applyAlignment="1">
      <alignment vertical="top"/>
    </xf>
    <xf numFmtId="189" fontId="5" fillId="0" borderId="0" xfId="3" applyNumberFormat="1" applyFont="1">
      <alignment vertical="top"/>
    </xf>
    <xf numFmtId="0" fontId="6" fillId="20" borderId="0" xfId="3" applyNumberFormat="1" applyFont="1" applyFill="1">
      <alignment vertical="top"/>
    </xf>
    <xf numFmtId="0" fontId="5" fillId="20" borderId="0" xfId="3" applyNumberFormat="1" applyFont="1" applyFill="1">
      <alignment vertical="top"/>
    </xf>
    <xf numFmtId="0" fontId="2" fillId="20" borderId="0" xfId="3" applyNumberFormat="1" applyFont="1" applyFill="1">
      <alignment vertical="top"/>
    </xf>
    <xf numFmtId="43" fontId="5" fillId="20" borderId="0" xfId="1" applyFont="1" applyFill="1" applyAlignment="1">
      <alignment vertical="top"/>
    </xf>
    <xf numFmtId="0" fontId="15" fillId="0" borderId="0" xfId="0" applyFont="1" applyAlignment="1">
      <alignment horizontal="left" vertical="center" indent="1"/>
    </xf>
    <xf numFmtId="0" fontId="0" fillId="0" borderId="0" xfId="0" applyAlignment="1">
      <alignment horizontal="center"/>
    </xf>
    <xf numFmtId="43" fontId="0" fillId="0" borderId="0" xfId="1" applyFont="1"/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43" fontId="16" fillId="0" borderId="13" xfId="1" applyFont="1" applyBorder="1" applyAlignment="1">
      <alignment horizontal="center"/>
    </xf>
    <xf numFmtId="43" fontId="16" fillId="0" borderId="14" xfId="1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/>
    <xf numFmtId="43" fontId="0" fillId="0" borderId="16" xfId="1" applyFont="1" applyBorder="1"/>
    <xf numFmtId="43" fontId="0" fillId="0" borderId="17" xfId="1" applyFont="1" applyBorder="1"/>
    <xf numFmtId="0" fontId="0" fillId="0" borderId="18" xfId="0" applyBorder="1" applyAlignment="1">
      <alignment horizontal="center"/>
    </xf>
    <xf numFmtId="0" fontId="0" fillId="0" borderId="1" xfId="0" applyBorder="1"/>
    <xf numFmtId="43" fontId="0" fillId="0" borderId="1" xfId="1" applyFont="1" applyBorder="1"/>
    <xf numFmtId="43" fontId="0" fillId="0" borderId="19" xfId="1" applyFont="1" applyBorder="1"/>
    <xf numFmtId="0" fontId="0" fillId="0" borderId="20" xfId="0" applyBorder="1"/>
    <xf numFmtId="0" fontId="0" fillId="0" borderId="17" xfId="0" applyBorder="1"/>
    <xf numFmtId="0" fontId="0" fillId="0" borderId="21" xfId="0" applyBorder="1"/>
    <xf numFmtId="0" fontId="0" fillId="0" borderId="19" xfId="0" applyBorder="1"/>
    <xf numFmtId="0" fontId="5" fillId="15" borderId="0" xfId="3" applyNumberFormat="1" applyFont="1" applyFill="1" applyAlignment="1">
      <alignment horizontal="center" vertical="top"/>
    </xf>
    <xf numFmtId="43" fontId="0" fillId="15" borderId="17" xfId="1" applyFont="1" applyFill="1" applyBorder="1"/>
    <xf numFmtId="0" fontId="0" fillId="15" borderId="18" xfId="0" applyFill="1" applyBorder="1" applyAlignment="1">
      <alignment horizontal="center"/>
    </xf>
    <xf numFmtId="0" fontId="0" fillId="15" borderId="1" xfId="0" applyFill="1" applyBorder="1"/>
    <xf numFmtId="43" fontId="0" fillId="15" borderId="1" xfId="1" applyFont="1" applyFill="1" applyBorder="1"/>
    <xf numFmtId="43" fontId="0" fillId="15" borderId="19" xfId="1" applyFont="1" applyFill="1" applyBorder="1"/>
    <xf numFmtId="0" fontId="0" fillId="14" borderId="18" xfId="0" applyFill="1" applyBorder="1" applyAlignment="1">
      <alignment horizontal="center"/>
    </xf>
    <xf numFmtId="0" fontId="0" fillId="14" borderId="1" xfId="0" applyFill="1" applyBorder="1"/>
    <xf numFmtId="43" fontId="0" fillId="14" borderId="1" xfId="1" applyFont="1" applyFill="1" applyBorder="1"/>
    <xf numFmtId="43" fontId="0" fillId="14" borderId="19" xfId="1" applyFont="1" applyFill="1" applyBorder="1"/>
    <xf numFmtId="0" fontId="0" fillId="5" borderId="18" xfId="0" applyFill="1" applyBorder="1" applyAlignment="1">
      <alignment horizontal="center"/>
    </xf>
    <xf numFmtId="0" fontId="0" fillId="5" borderId="1" xfId="0" applyFill="1" applyBorder="1"/>
    <xf numFmtId="43" fontId="0" fillId="5" borderId="1" xfId="1" applyFont="1" applyFill="1" applyBorder="1"/>
    <xf numFmtId="43" fontId="0" fillId="5" borderId="19" xfId="1" applyFont="1" applyFill="1" applyBorder="1"/>
    <xf numFmtId="0" fontId="17" fillId="0" borderId="0" xfId="3" applyNumberFormat="1" applyFont="1" applyAlignment="1">
      <alignment horizontal="center" vertical="center"/>
    </xf>
    <xf numFmtId="0" fontId="0" fillId="21" borderId="18" xfId="0" applyFill="1" applyBorder="1" applyAlignment="1">
      <alignment horizontal="center"/>
    </xf>
    <xf numFmtId="0" fontId="0" fillId="21" borderId="1" xfId="0" applyFill="1" applyBorder="1"/>
    <xf numFmtId="43" fontId="0" fillId="21" borderId="1" xfId="1" applyFont="1" applyFill="1" applyBorder="1"/>
    <xf numFmtId="43" fontId="0" fillId="21" borderId="19" xfId="1" applyFont="1" applyFill="1" applyBorder="1"/>
    <xf numFmtId="0" fontId="0" fillId="22" borderId="18" xfId="0" applyFill="1" applyBorder="1" applyAlignment="1">
      <alignment horizontal="center"/>
    </xf>
    <xf numFmtId="0" fontId="0" fillId="22" borderId="1" xfId="0" applyFill="1" applyBorder="1"/>
    <xf numFmtId="43" fontId="0" fillId="22" borderId="1" xfId="1" applyFont="1" applyFill="1" applyBorder="1"/>
    <xf numFmtId="43" fontId="0" fillId="22" borderId="19" xfId="1" applyFont="1" applyFill="1" applyBorder="1"/>
    <xf numFmtId="0" fontId="0" fillId="18" borderId="18" xfId="0" applyFill="1" applyBorder="1" applyAlignment="1">
      <alignment horizontal="center"/>
    </xf>
    <xf numFmtId="0" fontId="0" fillId="18" borderId="1" xfId="0" applyFill="1" applyBorder="1"/>
    <xf numFmtId="43" fontId="0" fillId="18" borderId="1" xfId="1" applyFont="1" applyFill="1" applyBorder="1"/>
    <xf numFmtId="43" fontId="0" fillId="18" borderId="19" xfId="1" applyFont="1" applyFill="1" applyBorder="1"/>
    <xf numFmtId="0" fontId="0" fillId="23" borderId="18" xfId="0" applyFill="1" applyBorder="1" applyAlignment="1">
      <alignment horizontal="center"/>
    </xf>
    <xf numFmtId="0" fontId="0" fillId="23" borderId="1" xfId="0" applyFill="1" applyBorder="1"/>
    <xf numFmtId="43" fontId="0" fillId="23" borderId="1" xfId="1" applyFont="1" applyFill="1" applyBorder="1"/>
    <xf numFmtId="43" fontId="0" fillId="23" borderId="19" xfId="1" applyFont="1" applyFill="1" applyBorder="1"/>
    <xf numFmtId="0" fontId="0" fillId="0" borderId="0" xfId="0" applyAlignment="1">
      <alignment horizontal="right"/>
    </xf>
    <xf numFmtId="0" fontId="0" fillId="24" borderId="18" xfId="0" applyFill="1" applyBorder="1" applyAlignment="1">
      <alignment horizontal="center"/>
    </xf>
    <xf numFmtId="0" fontId="0" fillId="24" borderId="1" xfId="0" applyFill="1" applyBorder="1"/>
    <xf numFmtId="43" fontId="0" fillId="24" borderId="1" xfId="1" applyFont="1" applyFill="1" applyBorder="1"/>
    <xf numFmtId="43" fontId="0" fillId="24" borderId="19" xfId="1" applyFont="1" applyFill="1" applyBorder="1"/>
    <xf numFmtId="43" fontId="0" fillId="0" borderId="0" xfId="0" applyNumberFormat="1"/>
    <xf numFmtId="0" fontId="0" fillId="25" borderId="18" xfId="0" applyFill="1" applyBorder="1" applyAlignment="1">
      <alignment horizontal="center"/>
    </xf>
    <xf numFmtId="0" fontId="0" fillId="25" borderId="1" xfId="0" applyFill="1" applyBorder="1"/>
    <xf numFmtId="43" fontId="0" fillId="25" borderId="1" xfId="1" applyFont="1" applyFill="1" applyBorder="1"/>
    <xf numFmtId="43" fontId="0" fillId="25" borderId="19" xfId="1" applyFont="1" applyFill="1" applyBorder="1"/>
    <xf numFmtId="0" fontId="0" fillId="25" borderId="0" xfId="0" applyFill="1" applyAlignment="1">
      <alignment horizontal="center"/>
    </xf>
    <xf numFmtId="43" fontId="0" fillId="25" borderId="0" xfId="1" applyFont="1" applyFill="1"/>
    <xf numFmtId="43" fontId="0" fillId="0" borderId="0" xfId="1" applyFont="1" applyBorder="1"/>
    <xf numFmtId="0" fontId="0" fillId="20" borderId="18" xfId="0" applyFill="1" applyBorder="1" applyAlignment="1">
      <alignment horizontal="center"/>
    </xf>
    <xf numFmtId="0" fontId="0" fillId="20" borderId="1" xfId="0" applyFill="1" applyBorder="1"/>
    <xf numFmtId="43" fontId="0" fillId="20" borderId="1" xfId="1" applyFont="1" applyFill="1" applyBorder="1"/>
    <xf numFmtId="43" fontId="0" fillId="20" borderId="19" xfId="1" applyFont="1" applyFill="1" applyBorder="1"/>
    <xf numFmtId="0" fontId="0" fillId="0" borderId="2" xfId="0" applyBorder="1" applyAlignment="1">
      <alignment horizontal="center"/>
    </xf>
    <xf numFmtId="0" fontId="18" fillId="0" borderId="0" xfId="0" applyFont="1"/>
    <xf numFmtId="0" fontId="0" fillId="0" borderId="2" xfId="0" applyBorder="1"/>
    <xf numFmtId="43" fontId="0" fillId="0" borderId="1" xfId="0" applyNumberFormat="1" applyBorder="1"/>
    <xf numFmtId="0" fontId="0" fillId="0" borderId="18" xfId="0" applyBorder="1"/>
    <xf numFmtId="43" fontId="0" fillId="0" borderId="18" xfId="1" applyFont="1" applyBorder="1"/>
    <xf numFmtId="43" fontId="0" fillId="0" borderId="18" xfId="1" applyFont="1" applyBorder="1" applyAlignment="1">
      <alignment horizontal="right"/>
    </xf>
    <xf numFmtId="43" fontId="0" fillId="14" borderId="18" xfId="1" applyFont="1" applyFill="1" applyBorder="1"/>
    <xf numFmtId="0" fontId="0" fillId="0" borderId="25" xfId="0" applyBorder="1"/>
    <xf numFmtId="0" fontId="0" fillId="0" borderId="26" xfId="0" applyBorder="1"/>
    <xf numFmtId="43" fontId="0" fillId="0" borderId="27" xfId="1" applyFont="1" applyBorder="1"/>
    <xf numFmtId="0" fontId="0" fillId="0" borderId="28" xfId="0" applyBorder="1"/>
    <xf numFmtId="0" fontId="0" fillId="0" borderId="8" xfId="0" applyBorder="1"/>
    <xf numFmtId="0" fontId="0" fillId="0" borderId="29" xfId="0" applyBorder="1"/>
    <xf numFmtId="0" fontId="16" fillId="0" borderId="22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6" fillId="0" borderId="24" xfId="0" applyFont="1" applyBorder="1" applyAlignment="1">
      <alignment horizontal="center"/>
    </xf>
    <xf numFmtId="43" fontId="0" fillId="0" borderId="2" xfId="1" applyFont="1" applyBorder="1"/>
    <xf numFmtId="177" fontId="5" fillId="0" borderId="0" xfId="3" applyNumberFormat="1" applyFont="1" applyFill="1">
      <alignment vertical="top"/>
    </xf>
    <xf numFmtId="0" fontId="2" fillId="0" borderId="0" xfId="6" applyNumberFormat="1" applyFont="1" applyFill="1" applyAlignment="1">
      <alignment horizontal="left" vertical="top" wrapText="1" indent="1"/>
    </xf>
    <xf numFmtId="164" fontId="6" fillId="0" borderId="2" xfId="3" applyFont="1" applyBorder="1" applyAlignment="1">
      <alignment horizontal="center" vertical="center" wrapText="1"/>
    </xf>
    <xf numFmtId="0" fontId="18" fillId="0" borderId="0" xfId="0" applyFont="1" applyAlignment="1">
      <alignment horizontal="left"/>
    </xf>
    <xf numFmtId="165" fontId="0" fillId="0" borderId="0" xfId="1" applyNumberFormat="1" applyFont="1" applyAlignment="1"/>
    <xf numFmtId="0" fontId="0" fillId="10" borderId="0" xfId="0" applyFill="1" applyAlignment="1">
      <alignment horizontal="center"/>
    </xf>
    <xf numFmtId="0" fontId="16" fillId="10" borderId="0" xfId="0" applyFont="1" applyFill="1"/>
    <xf numFmtId="0" fontId="0" fillId="10" borderId="0" xfId="0" applyFill="1"/>
    <xf numFmtId="165" fontId="0" fillId="10" borderId="0" xfId="1" applyNumberFormat="1" applyFont="1" applyFill="1" applyAlignment="1"/>
    <xf numFmtId="17" fontId="0" fillId="0" borderId="0" xfId="0" applyNumberFormat="1" applyAlignment="1">
      <alignment horizontal="center"/>
    </xf>
    <xf numFmtId="43" fontId="0" fillId="5" borderId="0" xfId="1" applyFont="1" applyFill="1"/>
    <xf numFmtId="0" fontId="0" fillId="5" borderId="0" xfId="0" applyFill="1"/>
    <xf numFmtId="43" fontId="0" fillId="0" borderId="0" xfId="1" applyFont="1" applyFill="1"/>
    <xf numFmtId="0" fontId="22" fillId="0" borderId="0" xfId="0" applyFont="1" applyAlignment="1">
      <alignment horizontal="center"/>
    </xf>
    <xf numFmtId="0" fontId="22" fillId="0" borderId="0" xfId="0" applyFont="1"/>
    <xf numFmtId="17" fontId="22" fillId="0" borderId="0" xfId="0" applyNumberFormat="1" applyFont="1" applyAlignment="1">
      <alignment horizontal="center"/>
    </xf>
    <xf numFmtId="43" fontId="22" fillId="0" borderId="0" xfId="1" applyFont="1" applyFill="1"/>
    <xf numFmtId="0" fontId="20" fillId="0" borderId="0" xfId="0" applyFont="1" applyAlignment="1">
      <alignment horizontal="center"/>
    </xf>
    <xf numFmtId="0" fontId="20" fillId="0" borderId="0" xfId="0" applyFont="1"/>
    <xf numFmtId="165" fontId="0" fillId="0" borderId="0" xfId="1" applyNumberFormat="1" applyFont="1" applyFill="1"/>
    <xf numFmtId="43" fontId="0" fillId="0" borderId="0" xfId="1" applyFont="1" applyFill="1" applyBorder="1"/>
    <xf numFmtId="0" fontId="23" fillId="0" borderId="0" xfId="0" applyFont="1"/>
    <xf numFmtId="165" fontId="0" fillId="0" borderId="0" xfId="1" applyNumberFormat="1" applyFont="1"/>
    <xf numFmtId="0" fontId="0" fillId="28" borderId="0" xfId="0" applyFill="1"/>
    <xf numFmtId="165" fontId="0" fillId="28" borderId="0" xfId="1" applyNumberFormat="1" applyFont="1" applyFill="1" applyAlignment="1"/>
    <xf numFmtId="0" fontId="0" fillId="27" borderId="30" xfId="0" applyFill="1" applyBorder="1"/>
    <xf numFmtId="43" fontId="19" fillId="27" borderId="30" xfId="1" applyFont="1" applyFill="1" applyBorder="1"/>
    <xf numFmtId="0" fontId="16" fillId="0" borderId="0" xfId="0" applyFont="1" applyAlignment="1">
      <alignment horizontal="center"/>
    </xf>
    <xf numFmtId="0" fontId="16" fillId="0" borderId="0" xfId="0" applyFont="1"/>
    <xf numFmtId="165" fontId="16" fillId="0" borderId="0" xfId="1" applyNumberFormat="1" applyFont="1" applyAlignment="1"/>
    <xf numFmtId="43" fontId="16" fillId="0" borderId="0" xfId="1" applyFont="1"/>
    <xf numFmtId="17" fontId="0" fillId="0" borderId="0" xfId="0" quotePrefix="1" applyNumberFormat="1" applyAlignment="1">
      <alignment horizontal="center"/>
    </xf>
    <xf numFmtId="0" fontId="2" fillId="7" borderId="0" xfId="6" applyNumberFormat="1" applyFont="1" applyFill="1" applyAlignment="1">
      <alignment horizontal="left" vertical="top" wrapText="1" indent="1"/>
    </xf>
    <xf numFmtId="0" fontId="20" fillId="29" borderId="0" xfId="0" applyFont="1" applyFill="1"/>
    <xf numFmtId="165" fontId="4" fillId="6" borderId="5" xfId="4" applyNumberFormat="1" applyFont="1" applyFill="1" applyBorder="1" applyAlignment="1">
      <alignment horizontal="center" vertical="center" wrapText="1"/>
    </xf>
    <xf numFmtId="165" fontId="4" fillId="6" borderId="8" xfId="4" applyNumberFormat="1" applyFont="1" applyFill="1" applyBorder="1" applyAlignment="1">
      <alignment horizontal="center" vertical="center" wrapText="1"/>
    </xf>
    <xf numFmtId="194" fontId="23" fillId="0" borderId="9" xfId="10" applyNumberFormat="1" applyFont="1" applyFill="1" applyBorder="1" applyAlignment="1" applyProtection="1">
      <alignment vertical="center"/>
    </xf>
    <xf numFmtId="0" fontId="24" fillId="0" borderId="0" xfId="0" applyFont="1" applyAlignment="1">
      <alignment horizontal="right"/>
    </xf>
    <xf numFmtId="194" fontId="23" fillId="0" borderId="0" xfId="10" applyNumberFormat="1" applyFont="1" applyFill="1" applyBorder="1" applyAlignment="1" applyProtection="1">
      <alignment vertical="center"/>
    </xf>
    <xf numFmtId="192" fontId="23" fillId="0" borderId="0" xfId="8" applyNumberFormat="1" applyFont="1" applyFill="1" applyBorder="1" applyAlignment="1" applyProtection="1">
      <alignment horizontal="right" vertical="center"/>
    </xf>
    <xf numFmtId="0" fontId="24" fillId="0" borderId="0" xfId="0" applyFont="1" applyAlignment="1">
      <alignment horizontal="right" vertical="center"/>
    </xf>
    <xf numFmtId="0" fontId="25" fillId="0" borderId="0" xfId="0" applyFont="1"/>
    <xf numFmtId="43" fontId="23" fillId="0" borderId="0" xfId="9" applyNumberFormat="1" applyFont="1" applyBorder="1" applyAlignment="1">
      <alignment vertical="center"/>
    </xf>
    <xf numFmtId="43" fontId="23" fillId="0" borderId="9" xfId="9" applyNumberFormat="1" applyFont="1" applyBorder="1" applyAlignment="1">
      <alignment vertical="center"/>
    </xf>
    <xf numFmtId="43" fontId="23" fillId="0" borderId="0" xfId="9" applyNumberFormat="1" applyFont="1" applyFill="1" applyBorder="1" applyAlignment="1">
      <alignment vertical="center"/>
    </xf>
    <xf numFmtId="191" fontId="23" fillId="0" borderId="0" xfId="1" applyNumberFormat="1" applyFont="1" applyBorder="1" applyAlignment="1">
      <alignment horizontal="right" vertical="center"/>
    </xf>
    <xf numFmtId="39" fontId="23" fillId="0" borderId="0" xfId="0" applyNumberFormat="1" applyFont="1"/>
    <xf numFmtId="0" fontId="23" fillId="0" borderId="0" xfId="0" applyFont="1" applyAlignment="1">
      <alignment horizontal="right"/>
    </xf>
    <xf numFmtId="0" fontId="25" fillId="0" borderId="0" xfId="0" applyFont="1" applyAlignment="1">
      <alignment vertical="center"/>
    </xf>
    <xf numFmtId="43" fontId="23" fillId="0" borderId="0" xfId="10" applyNumberFormat="1" applyFont="1" applyBorder="1" applyAlignment="1">
      <alignment vertical="center"/>
    </xf>
    <xf numFmtId="0" fontId="25" fillId="0" borderId="0" xfId="11" applyFont="1"/>
    <xf numFmtId="0" fontId="16" fillId="0" borderId="13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34" xfId="0" applyFont="1" applyBorder="1" applyAlignment="1">
      <alignment horizontal="center" vertical="center"/>
    </xf>
    <xf numFmtId="43" fontId="16" fillId="0" borderId="22" xfId="1" applyFont="1" applyBorder="1" applyAlignment="1">
      <alignment horizontal="center" vertical="center"/>
    </xf>
    <xf numFmtId="43" fontId="16" fillId="0" borderId="35" xfId="1" applyFont="1" applyBorder="1" applyAlignment="1">
      <alignment horizontal="center" vertical="center"/>
    </xf>
    <xf numFmtId="43" fontId="16" fillId="0" borderId="24" xfId="1" applyFont="1" applyBorder="1" applyAlignment="1">
      <alignment horizontal="center" vertical="center"/>
    </xf>
    <xf numFmtId="0" fontId="0" fillId="30" borderId="36" xfId="0" applyFill="1" applyBorder="1"/>
    <xf numFmtId="43" fontId="26" fillId="30" borderId="36" xfId="1" applyFont="1" applyFill="1" applyBorder="1" applyAlignment="1">
      <alignment horizontal="center" wrapText="1"/>
    </xf>
    <xf numFmtId="0" fontId="0" fillId="30" borderId="36" xfId="0" applyFill="1" applyBorder="1" applyAlignment="1">
      <alignment horizontal="center"/>
    </xf>
    <xf numFmtId="43" fontId="0" fillId="30" borderId="36" xfId="1" applyFont="1" applyFill="1" applyBorder="1"/>
    <xf numFmtId="43" fontId="0" fillId="0" borderId="36" xfId="1" applyFont="1" applyBorder="1" applyAlignment="1">
      <alignment wrapText="1"/>
    </xf>
    <xf numFmtId="43" fontId="0" fillId="15" borderId="36" xfId="1" applyFont="1" applyFill="1" applyBorder="1" applyAlignment="1">
      <alignment wrapText="1"/>
    </xf>
    <xf numFmtId="43" fontId="0" fillId="15" borderId="37" xfId="1" applyFont="1" applyFill="1" applyBorder="1" applyAlignment="1">
      <alignment wrapText="1"/>
    </xf>
    <xf numFmtId="43" fontId="0" fillId="0" borderId="37" xfId="1" applyFont="1" applyBorder="1" applyAlignment="1">
      <alignment wrapText="1"/>
    </xf>
    <xf numFmtId="43" fontId="0" fillId="0" borderId="38" xfId="1" applyFont="1" applyBorder="1" applyAlignment="1">
      <alignment wrapText="1"/>
    </xf>
    <xf numFmtId="0" fontId="0" fillId="30" borderId="39" xfId="0" applyFill="1" applyBorder="1"/>
    <xf numFmtId="43" fontId="26" fillId="30" borderId="39" xfId="1" applyFont="1" applyFill="1" applyBorder="1" applyAlignment="1">
      <alignment horizontal="center" wrapText="1"/>
    </xf>
    <xf numFmtId="43" fontId="0" fillId="30" borderId="39" xfId="1" applyFont="1" applyFill="1" applyBorder="1"/>
    <xf numFmtId="43" fontId="0" fillId="0" borderId="39" xfId="1" applyFont="1" applyBorder="1" applyAlignment="1">
      <alignment wrapText="1"/>
    </xf>
    <xf numFmtId="43" fontId="0" fillId="0" borderId="40" xfId="1" applyFont="1" applyBorder="1" applyAlignment="1">
      <alignment wrapText="1"/>
    </xf>
    <xf numFmtId="43" fontId="1" fillId="30" borderId="39" xfId="1" applyFont="1" applyFill="1" applyBorder="1"/>
    <xf numFmtId="43" fontId="26" fillId="0" borderId="39" xfId="1" applyFont="1" applyFill="1" applyBorder="1" applyAlignment="1">
      <alignment horizontal="center" wrapText="1"/>
    </xf>
    <xf numFmtId="43" fontId="26" fillId="0" borderId="40" xfId="1" applyFont="1" applyFill="1" applyBorder="1" applyAlignment="1">
      <alignment horizontal="center" wrapText="1"/>
    </xf>
    <xf numFmtId="0" fontId="0" fillId="21" borderId="39" xfId="0" applyFill="1" applyBorder="1"/>
    <xf numFmtId="43" fontId="26" fillId="21" borderId="39" xfId="1" applyFont="1" applyFill="1" applyBorder="1" applyAlignment="1">
      <alignment horizontal="center" wrapText="1"/>
    </xf>
    <xf numFmtId="0" fontId="0" fillId="21" borderId="36" xfId="0" applyFill="1" applyBorder="1" applyAlignment="1">
      <alignment horizontal="center"/>
    </xf>
    <xf numFmtId="43" fontId="0" fillId="21" borderId="39" xfId="1" applyFont="1" applyFill="1" applyBorder="1"/>
    <xf numFmtId="43" fontId="0" fillId="31" borderId="40" xfId="1" applyFont="1" applyFill="1" applyBorder="1"/>
    <xf numFmtId="43" fontId="0" fillId="32" borderId="39" xfId="1" applyFont="1" applyFill="1" applyBorder="1"/>
    <xf numFmtId="43" fontId="0" fillId="15" borderId="40" xfId="1" applyFont="1" applyFill="1" applyBorder="1"/>
    <xf numFmtId="43" fontId="26" fillId="31" borderId="39" xfId="1" applyFont="1" applyFill="1" applyBorder="1" applyAlignment="1">
      <alignment horizontal="center" wrapText="1"/>
    </xf>
    <xf numFmtId="0" fontId="0" fillId="0" borderId="39" xfId="0" applyBorder="1"/>
    <xf numFmtId="43" fontId="0" fillId="30" borderId="39" xfId="1" applyFont="1" applyFill="1" applyBorder="1" applyAlignment="1">
      <alignment horizontal="center"/>
    </xf>
    <xf numFmtId="43" fontId="0" fillId="0" borderId="39" xfId="1" applyFont="1" applyFill="1" applyBorder="1" applyAlignment="1">
      <alignment wrapText="1"/>
    </xf>
    <xf numFmtId="43" fontId="0" fillId="0" borderId="40" xfId="1" applyFont="1" applyFill="1" applyBorder="1" applyAlignment="1">
      <alignment wrapText="1"/>
    </xf>
    <xf numFmtId="0" fontId="0" fillId="30" borderId="39" xfId="0" applyFill="1" applyBorder="1" applyAlignment="1">
      <alignment horizontal="center"/>
    </xf>
    <xf numFmtId="43" fontId="0" fillId="0" borderId="41" xfId="1" applyFont="1" applyFill="1" applyBorder="1"/>
    <xf numFmtId="43" fontId="0" fillId="21" borderId="39" xfId="1" applyFont="1" applyFill="1" applyBorder="1" applyAlignment="1">
      <alignment horizontal="center"/>
    </xf>
    <xf numFmtId="0" fontId="0" fillId="21" borderId="39" xfId="0" applyFill="1" applyBorder="1" applyAlignment="1">
      <alignment horizontal="center"/>
    </xf>
    <xf numFmtId="43" fontId="0" fillId="15" borderId="39" xfId="1" applyFont="1" applyFill="1" applyBorder="1" applyAlignment="1">
      <alignment wrapText="1"/>
    </xf>
    <xf numFmtId="43" fontId="0" fillId="31" borderId="40" xfId="1" applyFont="1" applyFill="1" applyBorder="1" applyAlignment="1">
      <alignment wrapText="1"/>
    </xf>
    <xf numFmtId="43" fontId="0" fillId="15" borderId="39" xfId="1" applyFont="1" applyFill="1" applyBorder="1"/>
    <xf numFmtId="0" fontId="0" fillId="0" borderId="41" xfId="0" applyBorder="1"/>
    <xf numFmtId="0" fontId="0" fillId="30" borderId="33" xfId="0" applyFill="1" applyBorder="1"/>
    <xf numFmtId="0" fontId="0" fillId="30" borderId="42" xfId="0" applyFill="1" applyBorder="1"/>
    <xf numFmtId="43" fontId="26" fillId="30" borderId="33" xfId="1" applyFont="1" applyFill="1" applyBorder="1" applyAlignment="1">
      <alignment horizontal="center" wrapText="1"/>
    </xf>
    <xf numFmtId="0" fontId="0" fillId="30" borderId="42" xfId="0" applyFill="1" applyBorder="1" applyAlignment="1">
      <alignment horizontal="center"/>
    </xf>
    <xf numFmtId="43" fontId="0" fillId="30" borderId="33" xfId="1" applyFont="1" applyFill="1" applyBorder="1"/>
    <xf numFmtId="43" fontId="0" fillId="0" borderId="42" xfId="1" applyFont="1" applyFill="1" applyBorder="1" applyAlignment="1">
      <alignment wrapText="1"/>
    </xf>
    <xf numFmtId="43" fontId="0" fillId="0" borderId="33" xfId="1" applyFont="1" applyFill="1" applyBorder="1" applyAlignment="1">
      <alignment wrapText="1"/>
    </xf>
    <xf numFmtId="43" fontId="0" fillId="0" borderId="43" xfId="1" applyFont="1" applyFill="1" applyBorder="1" applyAlignment="1">
      <alignment wrapText="1"/>
    </xf>
    <xf numFmtId="43" fontId="0" fillId="0" borderId="44" xfId="1" applyFont="1" applyFill="1" applyBorder="1"/>
    <xf numFmtId="43" fontId="26" fillId="0" borderId="0" xfId="1" applyFont="1" applyFill="1" applyBorder="1" applyAlignment="1">
      <alignment horizontal="center" wrapText="1"/>
    </xf>
    <xf numFmtId="43" fontId="0" fillId="0" borderId="0" xfId="1" applyFont="1" applyFill="1" applyBorder="1" applyAlignment="1">
      <alignment wrapText="1"/>
    </xf>
    <xf numFmtId="0" fontId="0" fillId="0" borderId="15" xfId="0" applyBorder="1"/>
    <xf numFmtId="43" fontId="26" fillId="0" borderId="16" xfId="1" applyFont="1" applyFill="1" applyBorder="1" applyAlignment="1">
      <alignment horizontal="center" wrapText="1"/>
    </xf>
    <xf numFmtId="43" fontId="0" fillId="0" borderId="16" xfId="1" applyFont="1" applyFill="1" applyBorder="1"/>
    <xf numFmtId="0" fontId="0" fillId="0" borderId="1" xfId="0" applyBorder="1" applyAlignment="1">
      <alignment horizontal="left"/>
    </xf>
    <xf numFmtId="43" fontId="26" fillId="0" borderId="8" xfId="1" applyFont="1" applyFill="1" applyBorder="1" applyAlignment="1">
      <alignment horizontal="center" wrapText="1"/>
    </xf>
    <xf numFmtId="43" fontId="0" fillId="0" borderId="8" xfId="1" applyFont="1" applyFill="1" applyBorder="1"/>
    <xf numFmtId="43" fontId="26" fillId="0" borderId="1" xfId="1" applyFont="1" applyFill="1" applyBorder="1" applyAlignment="1">
      <alignment horizontal="center" wrapText="1"/>
    </xf>
    <xf numFmtId="43" fontId="0" fillId="0" borderId="1" xfId="1" applyFont="1" applyFill="1" applyBorder="1"/>
    <xf numFmtId="0" fontId="16" fillId="0" borderId="43" xfId="0" applyFont="1" applyBorder="1"/>
    <xf numFmtId="0" fontId="16" fillId="0" borderId="42" xfId="0" applyFont="1" applyBorder="1"/>
    <xf numFmtId="43" fontId="16" fillId="0" borderId="42" xfId="1" applyFont="1" applyBorder="1"/>
    <xf numFmtId="43" fontId="16" fillId="0" borderId="26" xfId="1" applyFont="1" applyBorder="1"/>
    <xf numFmtId="0" fontId="16" fillId="0" borderId="27" xfId="0" applyFont="1" applyBorder="1"/>
    <xf numFmtId="0" fontId="0" fillId="0" borderId="45" xfId="0" applyBorder="1"/>
    <xf numFmtId="0" fontId="0" fillId="6" borderId="46" xfId="0" applyFill="1" applyBorder="1"/>
    <xf numFmtId="0" fontId="0" fillId="0" borderId="46" xfId="0" applyBorder="1"/>
    <xf numFmtId="0" fontId="0" fillId="0" borderId="47" xfId="0" applyBorder="1"/>
    <xf numFmtId="43" fontId="0" fillId="0" borderId="45" xfId="1" applyFont="1" applyBorder="1"/>
    <xf numFmtId="0" fontId="0" fillId="0" borderId="43" xfId="0" applyBorder="1"/>
    <xf numFmtId="0" fontId="0" fillId="0" borderId="33" xfId="0" applyBorder="1"/>
    <xf numFmtId="0" fontId="0" fillId="0" borderId="42" xfId="0" applyBorder="1"/>
    <xf numFmtId="43" fontId="0" fillId="0" borderId="43" xfId="1" applyFont="1" applyBorder="1"/>
    <xf numFmtId="43" fontId="0" fillId="0" borderId="26" xfId="1" applyFont="1" applyBorder="1"/>
    <xf numFmtId="0" fontId="0" fillId="0" borderId="27" xfId="0" applyBorder="1"/>
    <xf numFmtId="0" fontId="0" fillId="0" borderId="35" xfId="0" applyBorder="1"/>
    <xf numFmtId="0" fontId="0" fillId="0" borderId="22" xfId="0" applyBorder="1"/>
    <xf numFmtId="0" fontId="0" fillId="0" borderId="48" xfId="0" applyBorder="1" applyAlignment="1">
      <alignment horizontal="center"/>
    </xf>
    <xf numFmtId="43" fontId="0" fillId="7" borderId="48" xfId="1" applyFont="1" applyFill="1" applyBorder="1"/>
    <xf numFmtId="43" fontId="0" fillId="0" borderId="48" xfId="1" applyFont="1" applyFill="1" applyBorder="1"/>
    <xf numFmtId="0" fontId="0" fillId="0" borderId="49" xfId="0" applyBorder="1" applyAlignment="1">
      <alignment horizontal="center"/>
    </xf>
    <xf numFmtId="43" fontId="0" fillId="7" borderId="49" xfId="1" applyFont="1" applyFill="1" applyBorder="1"/>
    <xf numFmtId="43" fontId="0" fillId="0" borderId="49" xfId="1" applyFont="1" applyFill="1" applyBorder="1"/>
    <xf numFmtId="0" fontId="0" fillId="0" borderId="50" xfId="0" applyBorder="1" applyAlignment="1">
      <alignment horizontal="center"/>
    </xf>
    <xf numFmtId="43" fontId="0" fillId="7" borderId="50" xfId="1" applyFont="1" applyFill="1" applyBorder="1"/>
    <xf numFmtId="43" fontId="0" fillId="0" borderId="50" xfId="1" applyFont="1" applyFill="1" applyBorder="1"/>
    <xf numFmtId="43" fontId="0" fillId="33" borderId="49" xfId="1" applyFont="1" applyFill="1" applyBorder="1"/>
    <xf numFmtId="43" fontId="0" fillId="33" borderId="48" xfId="1" applyFont="1" applyFill="1" applyBorder="1"/>
    <xf numFmtId="0" fontId="0" fillId="33" borderId="49" xfId="0" applyFill="1" applyBorder="1"/>
    <xf numFmtId="0" fontId="0" fillId="30" borderId="47" xfId="0" applyFill="1" applyBorder="1"/>
    <xf numFmtId="43" fontId="0" fillId="0" borderId="46" xfId="1" applyFont="1" applyBorder="1"/>
    <xf numFmtId="0" fontId="0" fillId="30" borderId="30" xfId="0" applyFill="1" applyBorder="1"/>
    <xf numFmtId="43" fontId="0" fillId="0" borderId="39" xfId="1" applyFont="1" applyBorder="1"/>
    <xf numFmtId="0" fontId="0" fillId="30" borderId="9" xfId="0" applyFill="1" applyBorder="1"/>
    <xf numFmtId="0" fontId="0" fillId="0" borderId="51" xfId="0" applyBorder="1"/>
    <xf numFmtId="43" fontId="16" fillId="0" borderId="34" xfId="1" applyFont="1" applyBorder="1"/>
    <xf numFmtId="0" fontId="21" fillId="26" borderId="0" xfId="0" applyFont="1" applyFill="1" applyAlignment="1">
      <alignment horizontal="center" vertical="center"/>
    </xf>
    <xf numFmtId="165" fontId="19" fillId="26" borderId="0" xfId="1" applyNumberFormat="1" applyFont="1" applyFill="1" applyAlignment="1">
      <alignment horizontal="center" vertical="center" wrapText="1"/>
    </xf>
    <xf numFmtId="0" fontId="19" fillId="26" borderId="0" xfId="0" applyFont="1" applyFill="1" applyAlignment="1">
      <alignment horizontal="center" vertical="center"/>
    </xf>
    <xf numFmtId="17" fontId="19" fillId="26" borderId="0" xfId="0" applyNumberFormat="1" applyFont="1" applyFill="1" applyAlignment="1">
      <alignment horizontal="center" vertical="center"/>
    </xf>
    <xf numFmtId="17" fontId="19" fillId="26" borderId="0" xfId="0" applyNumberFormat="1" applyFont="1" applyFill="1" applyAlignment="1">
      <alignment horizontal="center" vertical="center" wrapText="1"/>
    </xf>
    <xf numFmtId="43" fontId="23" fillId="0" borderId="0" xfId="1" applyFont="1" applyFill="1" applyBorder="1" applyAlignment="1" applyProtection="1">
      <alignment vertical="center"/>
    </xf>
    <xf numFmtId="0" fontId="0" fillId="34" borderId="0" xfId="0" applyFill="1"/>
    <xf numFmtId="43" fontId="0" fillId="34" borderId="49" xfId="1" applyFont="1" applyFill="1" applyBorder="1"/>
    <xf numFmtId="43" fontId="0" fillId="0" borderId="20" xfId="1" applyFont="1" applyFill="1" applyBorder="1"/>
    <xf numFmtId="0" fontId="0" fillId="0" borderId="52" xfId="0" applyBorder="1"/>
    <xf numFmtId="43" fontId="0" fillId="10" borderId="0" xfId="0" applyNumberFormat="1" applyFill="1"/>
    <xf numFmtId="43" fontId="0" fillId="0" borderId="53" xfId="1" applyFont="1" applyFill="1" applyBorder="1"/>
    <xf numFmtId="0" fontId="0" fillId="0" borderId="48" xfId="0" applyBorder="1"/>
    <xf numFmtId="0" fontId="0" fillId="0" borderId="49" xfId="0" applyBorder="1"/>
    <xf numFmtId="0" fontId="0" fillId="0" borderId="54" xfId="0" applyBorder="1"/>
    <xf numFmtId="43" fontId="0" fillId="0" borderId="54" xfId="1" applyFont="1" applyBorder="1"/>
    <xf numFmtId="41" fontId="5" fillId="14" borderId="0" xfId="3" applyNumberFormat="1" applyFont="1" applyFill="1">
      <alignment vertical="top"/>
    </xf>
    <xf numFmtId="41" fontId="2" fillId="14" borderId="0" xfId="3" applyNumberFormat="1" applyFont="1" applyFill="1">
      <alignment vertical="top"/>
    </xf>
    <xf numFmtId="164" fontId="5" fillId="14" borderId="0" xfId="3" applyFont="1" applyFill="1">
      <alignment vertical="top"/>
    </xf>
    <xf numFmtId="0" fontId="0" fillId="33" borderId="48" xfId="0" applyFill="1" applyBorder="1"/>
    <xf numFmtId="0" fontId="0" fillId="33" borderId="54" xfId="0" applyFill="1" applyBorder="1"/>
    <xf numFmtId="43" fontId="0" fillId="33" borderId="54" xfId="1" applyFont="1" applyFill="1" applyBorder="1"/>
    <xf numFmtId="41" fontId="5" fillId="23" borderId="0" xfId="3" applyNumberFormat="1" applyFont="1" applyFill="1">
      <alignment vertical="top"/>
    </xf>
    <xf numFmtId="43" fontId="16" fillId="0" borderId="36" xfId="1" applyFont="1" applyBorder="1" applyAlignment="1">
      <alignment wrapText="1"/>
    </xf>
    <xf numFmtId="43" fontId="16" fillId="0" borderId="39" xfId="1" applyFont="1" applyBorder="1" applyAlignment="1">
      <alignment wrapText="1"/>
    </xf>
    <xf numFmtId="43" fontId="27" fillId="0" borderId="39" xfId="1" applyFont="1" applyFill="1" applyBorder="1" applyAlignment="1">
      <alignment horizontal="center" wrapText="1"/>
    </xf>
    <xf numFmtId="43" fontId="27" fillId="21" borderId="39" xfId="1" applyFont="1" applyFill="1" applyBorder="1" applyAlignment="1">
      <alignment horizontal="center" wrapText="1"/>
    </xf>
    <xf numFmtId="43" fontId="16" fillId="0" borderId="39" xfId="1" applyFont="1" applyFill="1" applyBorder="1" applyAlignment="1">
      <alignment wrapText="1"/>
    </xf>
    <xf numFmtId="43" fontId="16" fillId="21" borderId="39" xfId="1" applyFont="1" applyFill="1" applyBorder="1" applyAlignment="1">
      <alignment wrapText="1"/>
    </xf>
    <xf numFmtId="43" fontId="16" fillId="0" borderId="42" xfId="1" applyFont="1" applyFill="1" applyBorder="1" applyAlignment="1">
      <alignment wrapText="1"/>
    </xf>
    <xf numFmtId="43" fontId="16" fillId="0" borderId="0" xfId="1" applyFont="1" applyFill="1" applyBorder="1" applyAlignment="1">
      <alignment wrapText="1"/>
    </xf>
    <xf numFmtId="43" fontId="16" fillId="0" borderId="36" xfId="0" applyNumberFormat="1" applyFont="1" applyBorder="1"/>
    <xf numFmtId="43" fontId="16" fillId="0" borderId="16" xfId="1" applyFont="1" applyFill="1" applyBorder="1"/>
    <xf numFmtId="43" fontId="16" fillId="0" borderId="8" xfId="1" applyFont="1" applyFill="1" applyBorder="1"/>
    <xf numFmtId="43" fontId="16" fillId="0" borderId="1" xfId="1" applyFont="1" applyFill="1" applyBorder="1"/>
    <xf numFmtId="43" fontId="16" fillId="0" borderId="17" xfId="1" applyFont="1" applyFill="1" applyBorder="1"/>
    <xf numFmtId="0" fontId="16" fillId="0" borderId="29" xfId="0" applyFont="1" applyBorder="1"/>
    <xf numFmtId="43" fontId="16" fillId="0" borderId="38" xfId="0" applyNumberFormat="1" applyFont="1" applyBorder="1"/>
    <xf numFmtId="0" fontId="16" fillId="0" borderId="19" xfId="0" applyFont="1" applyBorder="1"/>
    <xf numFmtId="0" fontId="0" fillId="0" borderId="0" xfId="0" applyAlignment="1">
      <alignment horizontal="center" vertical="center"/>
    </xf>
    <xf numFmtId="43" fontId="0" fillId="0" borderId="0" xfId="1" applyFont="1" applyAlignment="1">
      <alignment horizontal="center" vertical="center"/>
    </xf>
    <xf numFmtId="43" fontId="0" fillId="14" borderId="0" xfId="1" applyFont="1" applyFill="1" applyAlignment="1"/>
    <xf numFmtId="43" fontId="22" fillId="14" borderId="0" xfId="1" applyFont="1" applyFill="1" applyAlignment="1"/>
    <xf numFmtId="43" fontId="0" fillId="0" borderId="0" xfId="1" applyFont="1" applyFill="1" applyAlignment="1"/>
    <xf numFmtId="43" fontId="0" fillId="14" borderId="0" xfId="1" applyFont="1" applyFill="1" applyBorder="1" applyAlignment="1"/>
    <xf numFmtId="0" fontId="0" fillId="0" borderId="54" xfId="0" applyBorder="1" applyAlignment="1">
      <alignment horizontal="center"/>
    </xf>
    <xf numFmtId="43" fontId="16" fillId="7" borderId="49" xfId="1" applyFont="1" applyFill="1" applyBorder="1"/>
    <xf numFmtId="43" fontId="16" fillId="0" borderId="49" xfId="1" applyFont="1" applyFill="1" applyBorder="1"/>
    <xf numFmtId="43" fontId="16" fillId="7" borderId="48" xfId="1" applyFont="1" applyFill="1" applyBorder="1"/>
    <xf numFmtId="43" fontId="16" fillId="7" borderId="50" xfId="1" applyFont="1" applyFill="1" applyBorder="1"/>
    <xf numFmtId="43" fontId="16" fillId="34" borderId="49" xfId="1" applyFont="1" applyFill="1" applyBorder="1"/>
    <xf numFmtId="43" fontId="0" fillId="0" borderId="55" xfId="1" applyFont="1" applyFill="1" applyBorder="1"/>
    <xf numFmtId="43" fontId="0" fillId="0" borderId="52" xfId="1" applyFont="1" applyBorder="1"/>
    <xf numFmtId="0" fontId="0" fillId="0" borderId="55" xfId="0" applyBorder="1" applyAlignment="1">
      <alignment horizontal="center"/>
    </xf>
    <xf numFmtId="43" fontId="0" fillId="0" borderId="52" xfId="1" applyFont="1" applyFill="1" applyBorder="1"/>
    <xf numFmtId="0" fontId="0" fillId="0" borderId="55" xfId="0" applyBorder="1"/>
    <xf numFmtId="4" fontId="0" fillId="7" borderId="48" xfId="0" applyNumberFormat="1" applyFill="1" applyBorder="1"/>
    <xf numFmtId="0" fontId="0" fillId="0" borderId="56" xfId="0" applyBorder="1" applyAlignment="1">
      <alignment horizontal="center"/>
    </xf>
    <xf numFmtId="43" fontId="0" fillId="7" borderId="56" xfId="1" applyFont="1" applyFill="1" applyBorder="1"/>
    <xf numFmtId="43" fontId="16" fillId="7" borderId="56" xfId="1" applyFont="1" applyFill="1" applyBorder="1"/>
    <xf numFmtId="43" fontId="0" fillId="0" borderId="56" xfId="1" applyFont="1" applyFill="1" applyBorder="1"/>
    <xf numFmtId="43" fontId="0" fillId="7" borderId="54" xfId="1" applyFont="1" applyFill="1" applyBorder="1"/>
    <xf numFmtId="43" fontId="0" fillId="0" borderId="54" xfId="1" applyFont="1" applyFill="1" applyBorder="1"/>
    <xf numFmtId="43" fontId="16" fillId="7" borderId="54" xfId="1" applyFont="1" applyFill="1" applyBorder="1"/>
    <xf numFmtId="195" fontId="16" fillId="0" borderId="22" xfId="1" quotePrefix="1" applyNumberFormat="1" applyFont="1" applyBorder="1" applyAlignment="1">
      <alignment horizontal="center"/>
    </xf>
    <xf numFmtId="195" fontId="0" fillId="0" borderId="0" xfId="0" applyNumberFormat="1"/>
    <xf numFmtId="195" fontId="0" fillId="0" borderId="0" xfId="0" applyNumberFormat="1" applyAlignment="1">
      <alignment horizontal="center"/>
    </xf>
    <xf numFmtId="195" fontId="0" fillId="10" borderId="0" xfId="0" applyNumberFormat="1" applyFill="1" applyAlignment="1">
      <alignment horizontal="center"/>
    </xf>
    <xf numFmtId="195" fontId="0" fillId="28" borderId="0" xfId="0" applyNumberFormat="1" applyFill="1" applyAlignment="1">
      <alignment horizontal="center"/>
    </xf>
    <xf numFmtId="195" fontId="0" fillId="14" borderId="0" xfId="1" applyNumberFormat="1" applyFont="1" applyFill="1" applyAlignment="1">
      <alignment horizontal="center"/>
    </xf>
    <xf numFmtId="195" fontId="22" fillId="14" borderId="0" xfId="1" applyNumberFormat="1" applyFont="1" applyFill="1" applyAlignment="1">
      <alignment horizontal="center"/>
    </xf>
    <xf numFmtId="195" fontId="0" fillId="0" borderId="0" xfId="1" applyNumberFormat="1" applyFont="1" applyFill="1" applyAlignment="1">
      <alignment horizontal="center"/>
    </xf>
    <xf numFmtId="195" fontId="0" fillId="14" borderId="0" xfId="1" applyNumberFormat="1" applyFont="1" applyFill="1" applyBorder="1" applyAlignment="1">
      <alignment horizontal="center"/>
    </xf>
    <xf numFmtId="195" fontId="0" fillId="27" borderId="30" xfId="0" applyNumberFormat="1" applyFill="1" applyBorder="1" applyAlignment="1">
      <alignment horizontal="center"/>
    </xf>
    <xf numFmtId="43" fontId="1" fillId="7" borderId="54" xfId="1" applyFont="1" applyFill="1" applyBorder="1"/>
    <xf numFmtId="43" fontId="1" fillId="7" borderId="49" xfId="1" applyFont="1" applyFill="1" applyBorder="1"/>
    <xf numFmtId="43" fontId="16" fillId="33" borderId="54" xfId="1" applyFont="1" applyFill="1" applyBorder="1"/>
    <xf numFmtId="164" fontId="6" fillId="0" borderId="0" xfId="3" applyFont="1" applyAlignment="1">
      <alignment horizontal="center" vertical="center" wrapText="1"/>
    </xf>
    <xf numFmtId="164" fontId="6" fillId="0" borderId="2" xfId="3" applyFont="1" applyBorder="1" applyAlignment="1">
      <alignment horizontal="center" vertical="center" wrapText="1"/>
    </xf>
    <xf numFmtId="165" fontId="4" fillId="2" borderId="3" xfId="4" applyNumberFormat="1" applyFont="1" applyFill="1" applyBorder="1" applyAlignment="1">
      <alignment horizontal="center" vertical="center" wrapText="1"/>
    </xf>
    <xf numFmtId="165" fontId="4" fillId="2" borderId="4" xfId="4" applyNumberFormat="1" applyFont="1" applyFill="1" applyBorder="1" applyAlignment="1">
      <alignment horizontal="center" vertical="center" wrapText="1"/>
    </xf>
    <xf numFmtId="165" fontId="4" fillId="2" borderId="6" xfId="4" applyNumberFormat="1" applyFont="1" applyFill="1" applyBorder="1" applyAlignment="1">
      <alignment horizontal="center" vertical="center" wrapText="1"/>
    </xf>
    <xf numFmtId="165" fontId="4" fillId="2" borderId="7" xfId="4" applyNumberFormat="1" applyFont="1" applyFill="1" applyBorder="1" applyAlignment="1">
      <alignment horizontal="center" vertical="center" wrapText="1"/>
    </xf>
    <xf numFmtId="165" fontId="4" fillId="2" borderId="5" xfId="4" applyNumberFormat="1" applyFont="1" applyFill="1" applyBorder="1" applyAlignment="1">
      <alignment horizontal="center" vertical="center" wrapText="1"/>
    </xf>
    <xf numFmtId="165" fontId="4" fillId="2" borderId="8" xfId="4" applyNumberFormat="1" applyFont="1" applyFill="1" applyBorder="1" applyAlignment="1">
      <alignment horizontal="center" vertical="center" wrapText="1"/>
    </xf>
    <xf numFmtId="165" fontId="4" fillId="5" borderId="5" xfId="4" applyNumberFormat="1" applyFont="1" applyFill="1" applyBorder="1" applyAlignment="1" applyProtection="1">
      <alignment horizontal="center" vertical="center" wrapText="1"/>
      <protection locked="0"/>
    </xf>
    <xf numFmtId="165" fontId="4" fillId="5" borderId="8" xfId="4" applyNumberFormat="1" applyFont="1" applyFill="1" applyBorder="1" applyAlignment="1" applyProtection="1">
      <alignment horizontal="center" vertical="center" wrapText="1"/>
      <protection locked="0"/>
    </xf>
    <xf numFmtId="165" fontId="4" fillId="2" borderId="5" xfId="4" applyNumberFormat="1" applyFont="1" applyFill="1" applyBorder="1" applyAlignment="1" applyProtection="1">
      <alignment horizontal="center" vertical="center" wrapText="1"/>
      <protection locked="0"/>
    </xf>
    <xf numFmtId="165" fontId="4" fillId="2" borderId="8" xfId="4" applyNumberFormat="1" applyFont="1" applyFill="1" applyBorder="1" applyAlignment="1" applyProtection="1">
      <alignment horizontal="center" vertical="center" wrapText="1"/>
      <protection locked="0"/>
    </xf>
    <xf numFmtId="165" fontId="4" fillId="6" borderId="5" xfId="4" applyNumberFormat="1" applyFont="1" applyFill="1" applyBorder="1" applyAlignment="1">
      <alignment horizontal="center" vertical="center" wrapText="1"/>
    </xf>
    <xf numFmtId="165" fontId="4" fillId="6" borderId="8" xfId="4" applyNumberFormat="1" applyFont="1" applyFill="1" applyBorder="1" applyAlignment="1">
      <alignment horizontal="center" vertical="center" wrapText="1"/>
    </xf>
    <xf numFmtId="165" fontId="4" fillId="7" borderId="5" xfId="4" applyNumberFormat="1" applyFont="1" applyFill="1" applyBorder="1" applyAlignment="1">
      <alignment horizontal="center" vertical="center" wrapText="1"/>
    </xf>
    <xf numFmtId="165" fontId="4" fillId="7" borderId="8" xfId="4" applyNumberFormat="1" applyFont="1" applyFill="1" applyBorder="1" applyAlignment="1">
      <alignment horizontal="center" vertical="center" wrapText="1"/>
    </xf>
    <xf numFmtId="0" fontId="4" fillId="8" borderId="5" xfId="3" applyNumberFormat="1" applyFont="1" applyFill="1" applyBorder="1" applyAlignment="1" applyProtection="1">
      <alignment horizontal="center" vertical="center" wrapText="1"/>
      <protection locked="0"/>
    </xf>
    <xf numFmtId="0" fontId="4" fillId="8" borderId="8" xfId="3" applyNumberFormat="1" applyFont="1" applyFill="1" applyBorder="1" applyAlignment="1" applyProtection="1">
      <alignment horizontal="center" vertical="center" wrapText="1"/>
      <protection locked="0"/>
    </xf>
    <xf numFmtId="43" fontId="13" fillId="0" borderId="0" xfId="1" applyFont="1" applyFill="1" applyAlignment="1">
      <alignment horizontal="center" vertical="top"/>
    </xf>
    <xf numFmtId="0" fontId="14" fillId="0" borderId="0" xfId="0" applyFont="1" applyAlignment="1">
      <alignment horizontal="center" vertical="top"/>
    </xf>
    <xf numFmtId="175" fontId="4" fillId="9" borderId="5" xfId="3" applyNumberFormat="1" applyFont="1" applyFill="1" applyBorder="1" applyAlignment="1" applyProtection="1">
      <alignment horizontal="center" vertical="center" wrapText="1"/>
      <protection locked="0"/>
    </xf>
    <xf numFmtId="175" fontId="4" fillId="9" borderId="8" xfId="3" applyNumberFormat="1" applyFont="1" applyFill="1" applyBorder="1" applyAlignment="1" applyProtection="1">
      <alignment horizontal="center" vertical="center" wrapText="1"/>
      <protection locked="0"/>
    </xf>
    <xf numFmtId="175" fontId="4" fillId="4" borderId="5" xfId="3" applyNumberFormat="1" applyFont="1" applyFill="1" applyBorder="1" applyAlignment="1" applyProtection="1">
      <alignment horizontal="center" vertical="center" wrapText="1"/>
      <protection locked="0"/>
    </xf>
    <xf numFmtId="175" fontId="4" fillId="4" borderId="8" xfId="3" applyNumberFormat="1" applyFont="1" applyFill="1" applyBorder="1" applyAlignment="1" applyProtection="1">
      <alignment horizontal="center" vertical="center" wrapText="1"/>
      <protection locked="0"/>
    </xf>
    <xf numFmtId="175" fontId="4" fillId="8" borderId="5" xfId="3" applyNumberFormat="1" applyFont="1" applyFill="1" applyBorder="1" applyAlignment="1" applyProtection="1">
      <alignment horizontal="center" vertical="center" wrapText="1"/>
      <protection locked="0"/>
    </xf>
    <xf numFmtId="175" fontId="4" fillId="8" borderId="8" xfId="3" applyNumberFormat="1" applyFont="1" applyFill="1" applyBorder="1" applyAlignment="1" applyProtection="1">
      <alignment horizontal="center" vertical="center" wrapText="1"/>
      <protection locked="0"/>
    </xf>
    <xf numFmtId="175" fontId="4" fillId="10" borderId="5" xfId="3" applyNumberFormat="1" applyFont="1" applyFill="1" applyBorder="1" applyAlignment="1" applyProtection="1">
      <alignment horizontal="center" vertical="center" wrapText="1"/>
      <protection locked="0"/>
    </xf>
    <xf numFmtId="175" fontId="4" fillId="10" borderId="8" xfId="3" applyNumberFormat="1" applyFont="1" applyFill="1" applyBorder="1" applyAlignment="1" applyProtection="1">
      <alignment horizontal="center" vertical="center" wrapText="1"/>
      <protection locked="0"/>
    </xf>
    <xf numFmtId="166" fontId="4" fillId="10" borderId="5" xfId="3" applyNumberFormat="1" applyFont="1" applyFill="1" applyBorder="1" applyAlignment="1" applyProtection="1">
      <alignment horizontal="center" vertical="center"/>
      <protection locked="0"/>
    </xf>
    <xf numFmtId="166" fontId="4" fillId="10" borderId="8" xfId="3" applyNumberFormat="1" applyFont="1" applyFill="1" applyBorder="1" applyAlignment="1" applyProtection="1">
      <alignment horizontal="center" vertical="center"/>
      <protection locked="0"/>
    </xf>
    <xf numFmtId="175" fontId="4" fillId="10" borderId="5" xfId="3" applyNumberFormat="1" applyFont="1" applyFill="1" applyBorder="1" applyAlignment="1" applyProtection="1">
      <alignment horizontal="center" vertical="center"/>
      <protection locked="0"/>
    </xf>
    <xf numFmtId="175" fontId="4" fillId="10" borderId="8" xfId="3" applyNumberFormat="1" applyFont="1" applyFill="1" applyBorder="1" applyAlignment="1" applyProtection="1">
      <alignment horizontal="center" vertical="center"/>
      <protection locked="0"/>
    </xf>
    <xf numFmtId="43" fontId="13" fillId="2" borderId="0" xfId="1" applyFont="1" applyFill="1" applyAlignment="1">
      <alignment horizontal="center" vertical="top"/>
    </xf>
    <xf numFmtId="0" fontId="14" fillId="2" borderId="0" xfId="0" applyFont="1" applyFill="1" applyAlignment="1">
      <alignment horizontal="center" vertical="top"/>
    </xf>
    <xf numFmtId="10" fontId="4" fillId="6" borderId="5" xfId="5" applyNumberFormat="1" applyFont="1" applyFill="1" applyBorder="1" applyAlignment="1">
      <alignment horizontal="center" vertical="center" wrapText="1"/>
    </xf>
    <xf numFmtId="10" fontId="4" fillId="6" borderId="8" xfId="5" applyNumberFormat="1" applyFont="1" applyFill="1" applyBorder="1" applyAlignment="1">
      <alignment horizontal="center" vertical="center" wrapText="1"/>
    </xf>
    <xf numFmtId="0" fontId="4" fillId="7" borderId="5" xfId="3" applyNumberFormat="1" applyFont="1" applyFill="1" applyBorder="1" applyAlignment="1">
      <alignment horizontal="center" vertical="center" wrapText="1"/>
    </xf>
    <xf numFmtId="0" fontId="4" fillId="7" borderId="8" xfId="3" applyNumberFormat="1" applyFont="1" applyFill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33" xfId="0" applyFont="1" applyBorder="1" applyAlignment="1">
      <alignment horizontal="center" vertical="center" wrapText="1"/>
    </xf>
    <xf numFmtId="43" fontId="16" fillId="0" borderId="31" xfId="1" applyFont="1" applyBorder="1" applyAlignment="1">
      <alignment horizontal="center" vertical="center"/>
    </xf>
    <xf numFmtId="43" fontId="16" fillId="0" borderId="32" xfId="1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33" xfId="0" applyFont="1" applyBorder="1" applyAlignment="1">
      <alignment horizontal="center" vertical="center"/>
    </xf>
    <xf numFmtId="43" fontId="16" fillId="0" borderId="13" xfId="1" applyFont="1" applyBorder="1" applyAlignment="1">
      <alignment horizontal="center" vertical="center" wrapText="1"/>
    </xf>
    <xf numFmtId="43" fontId="16" fillId="0" borderId="33" xfId="1" applyFont="1" applyBorder="1" applyAlignment="1">
      <alignment horizontal="center" vertical="center" wrapText="1"/>
    </xf>
    <xf numFmtId="43" fontId="16" fillId="0" borderId="13" xfId="1" applyFont="1" applyBorder="1" applyAlignment="1">
      <alignment horizontal="center" vertical="center"/>
    </xf>
    <xf numFmtId="43" fontId="16" fillId="0" borderId="33" xfId="1" applyFont="1" applyBorder="1" applyAlignment="1">
      <alignment horizontal="center" vertical="center"/>
    </xf>
    <xf numFmtId="0" fontId="23" fillId="0" borderId="0" xfId="0" applyFont="1" applyAlignment="1">
      <alignment horizontal="right"/>
    </xf>
    <xf numFmtId="43" fontId="23" fillId="0" borderId="0" xfId="1" applyFont="1" applyBorder="1" applyAlignment="1">
      <alignment horizontal="right"/>
    </xf>
    <xf numFmtId="43" fontId="16" fillId="0" borderId="50" xfId="1" applyFont="1" applyFill="1" applyBorder="1"/>
    <xf numFmtId="0" fontId="0" fillId="0" borderId="50" xfId="0" applyBorder="1"/>
    <xf numFmtId="0" fontId="0" fillId="33" borderId="50" xfId="0" applyFill="1" applyBorder="1"/>
    <xf numFmtId="43" fontId="0" fillId="33" borderId="50" xfId="1" applyFont="1" applyFill="1" applyBorder="1"/>
    <xf numFmtId="43" fontId="1" fillId="7" borderId="48" xfId="1" applyFont="1" applyFill="1" applyBorder="1"/>
    <xf numFmtId="43" fontId="1" fillId="7" borderId="56" xfId="1" applyFont="1" applyFill="1" applyBorder="1"/>
    <xf numFmtId="0" fontId="0" fillId="0" borderId="0" xfId="0"/>
  </cellXfs>
  <cellStyles count="20">
    <cellStyle name="Comma" xfId="1" builtinId="3"/>
    <cellStyle name="Comma 10" xfId="4" xr:uid="{00000000-0005-0000-0000-000001000000}"/>
    <cellStyle name="Comma 12" xfId="15" xr:uid="{31F27842-C973-4664-B5ED-CF7DACD4BFD0}"/>
    <cellStyle name="Comma 19" xfId="8" xr:uid="{00000000-0005-0000-0000-000002000000}"/>
    <cellStyle name="Comma 2" xfId="6" xr:uid="{00000000-0005-0000-0000-000003000000}"/>
    <cellStyle name="Comma 2 6" xfId="13" xr:uid="{A4C9ACFC-2044-48D4-A223-C630FF70267F}"/>
    <cellStyle name="Currency" xfId="9" builtinId="4"/>
    <cellStyle name="Currency 2" xfId="10" xr:uid="{8656F759-3FC1-4971-AB6C-80ACEA6A046A}"/>
    <cellStyle name="Currency 2 2" xfId="16" xr:uid="{2C3CC4CF-0BF7-456A-A643-9F3566758924}"/>
    <cellStyle name="Normal" xfId="0" builtinId="0"/>
    <cellStyle name="Normal 10 3" xfId="12" xr:uid="{0D9B95E1-D343-4978-AB63-77A852E7AABA}"/>
    <cellStyle name="Normal 2" xfId="19" xr:uid="{C1FC7947-C14F-4CF0-BA15-9B4A61145C28}"/>
    <cellStyle name="Normal 3" xfId="3" xr:uid="{00000000-0005-0000-0000-000005000000}"/>
    <cellStyle name="Normal 3 4" xfId="17" xr:uid="{DA5129DA-733C-48DE-8EA9-D0B082C5DF92}"/>
    <cellStyle name="Normal 35" xfId="18" xr:uid="{CD5CCE92-0C06-45CD-A797-52286911E4B5}"/>
    <cellStyle name="Normal 39" xfId="11" xr:uid="{174DA91C-5D0E-4AF3-918D-A9DEE7DAC715}"/>
    <cellStyle name="Percent" xfId="2" builtinId="5"/>
    <cellStyle name="Percent 12" xfId="5" xr:uid="{00000000-0005-0000-0000-000007000000}"/>
    <cellStyle name="Percent 15" xfId="14" xr:uid="{5D977EB1-A4EE-4C72-B5DD-CDECDBAD5946}"/>
    <cellStyle name="Percent 4 3" xfId="7" xr:uid="{00000000-0005-0000-0000-000008000000}"/>
  </cellStyles>
  <dxfs count="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externalLink" Target="externalLinks/externalLink20.xml"/><Relationship Id="rId39" Type="http://schemas.openxmlformats.org/officeDocument/2006/relationships/externalLink" Target="externalLinks/externalLink33.xml"/><Relationship Id="rId21" Type="http://schemas.openxmlformats.org/officeDocument/2006/relationships/externalLink" Target="externalLinks/externalLink15.xml"/><Relationship Id="rId34" Type="http://schemas.openxmlformats.org/officeDocument/2006/relationships/externalLink" Target="externalLinks/externalLink28.xml"/><Relationship Id="rId42" Type="http://schemas.openxmlformats.org/officeDocument/2006/relationships/externalLink" Target="externalLinks/externalLink36.xml"/><Relationship Id="rId47" Type="http://schemas.openxmlformats.org/officeDocument/2006/relationships/externalLink" Target="externalLinks/externalLink41.xml"/><Relationship Id="rId50" Type="http://schemas.openxmlformats.org/officeDocument/2006/relationships/externalLink" Target="externalLinks/externalLink44.xml"/><Relationship Id="rId55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9" Type="http://schemas.openxmlformats.org/officeDocument/2006/relationships/externalLink" Target="externalLinks/externalLink23.xml"/><Relationship Id="rId11" Type="http://schemas.openxmlformats.org/officeDocument/2006/relationships/externalLink" Target="externalLinks/externalLink5.xml"/><Relationship Id="rId24" Type="http://schemas.openxmlformats.org/officeDocument/2006/relationships/externalLink" Target="externalLinks/externalLink18.xml"/><Relationship Id="rId32" Type="http://schemas.openxmlformats.org/officeDocument/2006/relationships/externalLink" Target="externalLinks/externalLink26.xml"/><Relationship Id="rId37" Type="http://schemas.openxmlformats.org/officeDocument/2006/relationships/externalLink" Target="externalLinks/externalLink31.xml"/><Relationship Id="rId40" Type="http://schemas.openxmlformats.org/officeDocument/2006/relationships/externalLink" Target="externalLinks/externalLink34.xml"/><Relationship Id="rId45" Type="http://schemas.openxmlformats.org/officeDocument/2006/relationships/externalLink" Target="externalLinks/externalLink39.xml"/><Relationship Id="rId53" Type="http://schemas.openxmlformats.org/officeDocument/2006/relationships/externalLink" Target="externalLinks/externalLink47.xml"/><Relationship Id="rId58" Type="http://schemas.openxmlformats.org/officeDocument/2006/relationships/calcChain" Target="calcChain.xml"/><Relationship Id="rId5" Type="http://schemas.openxmlformats.org/officeDocument/2006/relationships/worksheet" Target="worksheets/sheet5.xml"/><Relationship Id="rId19" Type="http://schemas.openxmlformats.org/officeDocument/2006/relationships/externalLink" Target="externalLinks/externalLink1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externalLink" Target="externalLinks/externalLink21.xml"/><Relationship Id="rId30" Type="http://schemas.openxmlformats.org/officeDocument/2006/relationships/externalLink" Target="externalLinks/externalLink24.xml"/><Relationship Id="rId35" Type="http://schemas.openxmlformats.org/officeDocument/2006/relationships/externalLink" Target="externalLinks/externalLink29.xml"/><Relationship Id="rId43" Type="http://schemas.openxmlformats.org/officeDocument/2006/relationships/externalLink" Target="externalLinks/externalLink37.xml"/><Relationship Id="rId48" Type="http://schemas.openxmlformats.org/officeDocument/2006/relationships/externalLink" Target="externalLinks/externalLink42.xml"/><Relationship Id="rId56" Type="http://schemas.openxmlformats.org/officeDocument/2006/relationships/styles" Target="styles.xml"/><Relationship Id="rId8" Type="http://schemas.openxmlformats.org/officeDocument/2006/relationships/externalLink" Target="externalLinks/externalLink2.xml"/><Relationship Id="rId51" Type="http://schemas.openxmlformats.org/officeDocument/2006/relationships/externalLink" Target="externalLinks/externalLink45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externalLink" Target="externalLinks/externalLink19.xml"/><Relationship Id="rId33" Type="http://schemas.openxmlformats.org/officeDocument/2006/relationships/externalLink" Target="externalLinks/externalLink27.xml"/><Relationship Id="rId38" Type="http://schemas.openxmlformats.org/officeDocument/2006/relationships/externalLink" Target="externalLinks/externalLink32.xml"/><Relationship Id="rId46" Type="http://schemas.openxmlformats.org/officeDocument/2006/relationships/externalLink" Target="externalLinks/externalLink40.xml"/><Relationship Id="rId20" Type="http://schemas.openxmlformats.org/officeDocument/2006/relationships/externalLink" Target="externalLinks/externalLink14.xml"/><Relationship Id="rId41" Type="http://schemas.openxmlformats.org/officeDocument/2006/relationships/externalLink" Target="externalLinks/externalLink35.xml"/><Relationship Id="rId54" Type="http://schemas.openxmlformats.org/officeDocument/2006/relationships/externalLink" Target="externalLinks/externalLink4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28" Type="http://schemas.openxmlformats.org/officeDocument/2006/relationships/externalLink" Target="externalLinks/externalLink22.xml"/><Relationship Id="rId36" Type="http://schemas.openxmlformats.org/officeDocument/2006/relationships/externalLink" Target="externalLinks/externalLink30.xml"/><Relationship Id="rId49" Type="http://schemas.openxmlformats.org/officeDocument/2006/relationships/externalLink" Target="externalLinks/externalLink43.xml"/><Relationship Id="rId57" Type="http://schemas.openxmlformats.org/officeDocument/2006/relationships/sharedStrings" Target="sharedStrings.xml"/><Relationship Id="rId10" Type="http://schemas.openxmlformats.org/officeDocument/2006/relationships/externalLink" Target="externalLinks/externalLink4.xml"/><Relationship Id="rId31" Type="http://schemas.openxmlformats.org/officeDocument/2006/relationships/externalLink" Target="externalLinks/externalLink25.xml"/><Relationship Id="rId44" Type="http://schemas.openxmlformats.org/officeDocument/2006/relationships/externalLink" Target="externalLinks/externalLink38.xml"/><Relationship Id="rId52" Type="http://schemas.openxmlformats.org/officeDocument/2006/relationships/externalLink" Target="externalLinks/externalLink46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samuel.halli\Desktop\Abudhabi\Marina%20Bay\Payments%20to%20Certificates\ASGC\Documents%20and%20Settings\Administrator\Local%20Settings\Temp\Water%20Front\WINDOWS\TEMP\dubai%20marina\RATE%20ANALYSI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drcdatacenter\ActivePrj\angeline\TFC\boq%20workings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murali.n\Desktop\DAR%20AMEEN%20DATA\PROJECTS\2515%20Barwa%20Qatar\2515%20-%20BCA%20Stone%20Works%20Budget%2027%20Feb%202010%20Bldg%20I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6\data\HVS\Consulting\Jobs\2007050181%20-%20Proposed%20Thermal%20Abigel%20Hotel\Report\Rna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0.19.76\Active_Projects_2\VINCE\REOC\MonthlyReports\rollCURRENT200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0.19.76\Active_Projects_2\2009420011%20-%20Proposed%20Luxury%20Hotel,%20West%20Bay,%20Doha\Report\Rna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0.19.76\Active_Projects_2\Consulting\Jobs\2007050094-96%20-%20Jupiter%20Croatia\Data\UMAG%202006%20Report\Rna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nnet4\Data\BOILER\Matrix%20World\Existing%20Subject\Rna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0.19.76\Active_Projects_2\HVS\Consulting\Jobs\1%20-%20Files%20to%20be%20Zipped\2005050007%20-%20FS%20Dakar,%20Senegal\Report\Rna%20-%20Room%20Coun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0.19.76\Active_Projects_2\ph\LOCALS~1\Temp\Rna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ocuments%20and%20Settings\schellen\Local%20Settings\Temporary%20Internet%20Files\OLK16C7\TEMP\Garciacj\Pipeline\Single%20assets\argenter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pil\kapil\Documents%20and%20Settings\Administrator\Local%20Settings\Temp\Water%20Front\WINDOWS\TEMP\dubai%20marina\RATE%20ANALYSIS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VALUAT~1\APLMAR99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notesm2.doosanheavy.com:1092/Project%20Bank-Total/4.&#49436;&#45224;&#50500;/1)&#51064;&#46020;/P-99-Goindwal/&#44204;&#51201;&#44032;/price%20sch%20rev0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HVS\ASSOC\JL\123\HVI-99A.WK4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nnet4\Data\HVS\Consulting\Jobs\1%20-%20Files%20to%20be%20Zipped\2005050007%20-%20FS%20Dakar,%20Senegal\Report\Rna%20-%20Room%20Count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ctech07\W2Dat07\BCQs\C423kallang%20Expressway\C423backup1022\C423pumproom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\blank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44148;&#47784;\&#51077;&#52272;&#44204;&#51201;\&#44204;&#51201;(2001)\&#46020;&#47196;\&#54644;&#48120;-&#45909;&#49328;(1&#44277;&#44396;)\&#53804;&#52272;,&#49892;&#54665;\-0.1%25\&#44277;&#45236;&#50669;(&#54644;&#48120;1&#44277;&#44396;)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ndrews\AX412\Interim%20Payments\Revised%20payment%206%20(application%207)\DCA%20revised\Copy%20of%20AX412_Payment_6__Interim_Application_7_%2018%20feb%2006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Projects\TanguyC\TANGUY\TanguyC\BRITAN4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edxb6dc001\Shared\Documents%20and%20Settings\chathura\My%20Documents\Palm%20District%20Cooling%20Documents\BOQ\TOWER\ITP38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Administrator\My%20Documents\Castillo%20Grand\Castillo%20Grand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0.19.76\Active_Projects_2\Developement\Common\NYC\50%20West%20St\Financial%20Models\50%20West%20NYC%20Model%207-20-11%20tf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urali\aker%20kvaerner\Documents%20and%20Settings\murali\Desktop\Tender\Yansab-PHU\Aker%20Kvaerner\2004\61343503%20-%20Lindsay%20Oil\Measurements\Civil%20Works%20-%20Residue%20preheat%20exchanger%20foundations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utola\commercial\My%20Documents\300\30014\300145\Unitech\global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0.19.76\Active_Projects_2\Elie%20Younes\Local%20Settings\Temp\Temporary%20Directory%201%20for%202003050131%20-%20Dubai%20Festival%20City,%20Al%20Futtaim%20EY.zip\Report\Rna%20Crescent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%20%20Final%20set%20formatted%20by%20u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C509\COMM\Valuation%20No.11\Documents%20and%20Settings\raj02v75\Desktop\SW\9%2020%20REPORT\DOCUME~1\TARMAC\LOCALS~1\Temp\Kiln4Rep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flower1\Shared%20Folder\Documents%20and%20Settings\kurian\Local%20Settings\Temp\Labor%20bills%2019.08.06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vsintl\c\SERVIDOR\Consulting%20&amp;%20Valuation\Jobs\2004270020%20-%20Proposed%20Park%20Hyatt,%20Casares\Report\Rna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0.19.76\Active_Projects_2\Consulting\Jobs\2004050209%20-%20Proposed%20Raffles%20Dubai\Data\Extracts%20from%20old%20reports\Report\Rna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4\cnp\Documents%20and%20Settings\abc\Desktop\3.%20Report\5)%20WEEKLY%20REPORT%20to%20DIC%20HO\PLANNING\Weekly%20report\03-09-2004\(Rev_01)curve-062504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schellen\Local%20Settings\Temporary%20Internet%20Files\OLK16C7\TEMP\Garciacj\Pipeline\Single%20assets\argentera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edmslon.dluk.net/Documents%20and%20Settings/dh25631/Local%20Settings/Temporary%20Internet%20Files/OLKB5/Liverpool/March%20completion%20-%20version%20311204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0.19.76\Active-Projects\Documents%20and%20Settings\schellen\Local%20Settings\Temporary%20Internet%20Files\OLK16C7\TEMP\Garciacj\Pipeline\Single%20assets\argentera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aviprakash\D\Astra%20Zeneca\QS%20-%20Astra%20Zeneca\Excel\HVAC\bills\RAB\fromat%20-%20hvac-rab-1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SHARED\SP\INCOME\ACCOUNTI\INTEREST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8214%20Depreciation%20Expense%20Testing%20(Analytical%20Review)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m\Tender\Emer\emer_jonson\05.08.12_Construction%20Stage\Price%20Comp%20Nego\Structures\Rolly\nikkoshi\windows\TEMP\KOYO&#25552;&#20986;&#35211;&#31309;&#26360;%20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vvel\SEVVEL\prelimianiries\Preliminaries%2027-6-06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My%20Documents\SKKIM\Work1999\SKC%20CDP\My%20Documents\CIVIL\&#53664;&#47785;&#44204;&#51201;\%232CDU&#49892;&#54665;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940111\Local%20Settings\Temporary%20Internet%20Files\Content.IE5\0WGBULX2\02111D\Pcm\Cost\Change%20Order\E-P\(AOR-021)%20No.59%20V-3%20New%20Anti%20Foam%20Pkg%20at%20BS131\steel_rev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-idbcd-wg1\USER\SETSUBI\ME-2&#31309;&#31639;\01&#31309;&#31639;&#12503;&#12525;&#12472;&#12455;&#12463;&#12488;\&#20013;&#22269;\(2004.12)ACW%20PJ(&#12381;&#12398;2&#65289;\pulau%20final\WINDOWS\Desktop\New%20Folder\Qo-158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DATA\DataFile\O\DB9604\RevMay97\SHOPLIS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counts\D\project%20documents\DMRC%20IT%20Park\project%20documents\Kuwait%20Audit%20Bureau\Rate%20Analysi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Takreer\Project\Data\&#47568;&#47112;&#51060;&#49884;&#50500;\Ncc\AEc&#51077;&#52272;&#44204;&#51201;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ni\HQS%202%20(D)\msoffice\excel\t\JFLIN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CTION"/>
      <sheetName val="major qty"/>
      <sheetName val="Shuttering"/>
      <sheetName val="wages"/>
      <sheetName val="Major P&amp;M deployment"/>
      <sheetName val="boq"/>
      <sheetName val="p&amp;m L&amp;T Hire"/>
      <sheetName val="P&amp;m"/>
      <sheetName val="histogram"/>
      <sheetName val="basic "/>
      <sheetName val="bua"/>
      <sheetName val="topsheet"/>
      <sheetName val="Rate Analy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 HALL &amp; SERVICE ANNEXE"/>
      <sheetName val="NON AC HALL-type-A"/>
      <sheetName val="NON AC HALL-type-B"/>
      <sheetName val="Admin. block"/>
      <sheetName val="Food Court"/>
      <sheetName val="Sheet1"/>
      <sheetName val="boq workings"/>
      <sheetName val="COLUMN"/>
      <sheetName val="#REF"/>
      <sheetName val="beam-reinft"/>
      <sheetName val="concrete"/>
      <sheetName val="_REF"/>
      <sheetName val="dBase"/>
      <sheetName val="AC_HALL_&amp;_SERVICE_ANNEXE"/>
      <sheetName val="NON_AC_HALL-type-A"/>
      <sheetName val="NON_AC_HALL-type-B"/>
      <sheetName val="Admin__block"/>
      <sheetName val="Food_Court"/>
      <sheetName val="boq_workings"/>
      <sheetName val="HQ-TO"/>
      <sheetName val="SPT vs PHI"/>
      <sheetName val="Highway"/>
      <sheetName val="Design"/>
      <sheetName val="BLK2"/>
      <sheetName val="BLK3"/>
      <sheetName val="E &amp; R"/>
      <sheetName val="radar"/>
      <sheetName val="UG"/>
      <sheetName val="India F&amp;S Template"/>
      <sheetName val="Debits as on 12.04.08"/>
      <sheetName val="98Price"/>
      <sheetName val="CASHFLOWS"/>
      <sheetName val="SUMMARY"/>
      <sheetName val="AC_HALL_&amp;_SERVICE_ANNEXE1"/>
      <sheetName val="NON_AC_HALL-type-A1"/>
      <sheetName val="NON_AC_HALL-type-B1"/>
      <sheetName val="Admin__block1"/>
      <sheetName val="Food_Court1"/>
      <sheetName val="boq_workings1"/>
      <sheetName val="site fab&amp;ernstr"/>
      <sheetName val="slipsumpR"/>
      <sheetName val="MOS"/>
      <sheetName val="CSC"/>
      <sheetName val="Raw Data"/>
      <sheetName val="Input"/>
      <sheetName val="FitOutConfCentre"/>
      <sheetName val="AC_HALL_&amp;_SERVICE_ANNEXE2"/>
      <sheetName val="NON_AC_HALL-type-A2"/>
      <sheetName val="NON_AC_HALL-type-B2"/>
      <sheetName val="Admin__block2"/>
      <sheetName val="Food_Court2"/>
      <sheetName val="boq_workings2"/>
      <sheetName val="site_fab&amp;ernstr"/>
      <sheetName val="SPT_vs_PHI"/>
      <sheetName val="E_&amp;_R"/>
      <sheetName val="India_F&amp;S_Template"/>
      <sheetName val="Debits_as_on_12_04_08"/>
      <sheetName val="AC_HALL_&amp;_SERVICE_ANNEXE3"/>
      <sheetName val="NON_AC_HALL-type-A3"/>
      <sheetName val="NON_AC_HALL-type-B3"/>
      <sheetName val="Admin__block3"/>
      <sheetName val="Food_Court3"/>
      <sheetName val="boq_workings3"/>
      <sheetName val="site_fab&amp;ernstr1"/>
      <sheetName val="SPT_vs_PHI1"/>
      <sheetName val="E_&amp;_R1"/>
      <sheetName val="India_F&amp;S_Template1"/>
      <sheetName val="Debits_as_on_12_04_081"/>
      <sheetName val="AC_HALL_&amp;_SERVICE_ANNEXE5"/>
      <sheetName val="NON_AC_HALL-type-A5"/>
      <sheetName val="NON_AC_HALL-type-B5"/>
      <sheetName val="Admin__block5"/>
      <sheetName val="Food_Court5"/>
      <sheetName val="boq_workings5"/>
      <sheetName val="site_fab&amp;ernstr3"/>
      <sheetName val="SPT_vs_PHI3"/>
      <sheetName val="E_&amp;_R3"/>
      <sheetName val="India_F&amp;S_Template3"/>
      <sheetName val="Debits_as_on_12_04_083"/>
      <sheetName val="AC_HALL_&amp;_SERVICE_ANNEXE4"/>
      <sheetName val="NON_AC_HALL-type-A4"/>
      <sheetName val="NON_AC_HALL-type-B4"/>
      <sheetName val="Admin__block4"/>
      <sheetName val="Food_Court4"/>
      <sheetName val="boq_workings4"/>
      <sheetName val="site_fab&amp;ernstr2"/>
      <sheetName val="SPT_vs_PHI2"/>
      <sheetName val="E_&amp;_R2"/>
      <sheetName val="India_F&amp;S_Template2"/>
      <sheetName val="Debits_as_on_12_04_082"/>
      <sheetName val="Raw_Data"/>
      <sheetName val="AC_HALL_&amp;_SERVICE_ANNEXE6"/>
      <sheetName val="NON_AC_HALL-type-A6"/>
      <sheetName val="NON_AC_HALL-type-B6"/>
      <sheetName val="Admin__block6"/>
      <sheetName val="Food_Court6"/>
      <sheetName val="boq_workings6"/>
      <sheetName val="SPT_vs_PHI4"/>
      <sheetName val="E_&amp;_R4"/>
      <sheetName val="India_F&amp;S_Template4"/>
      <sheetName val="Debits_as_on_12_04_084"/>
      <sheetName val="site_fab&amp;ernstr4"/>
      <sheetName val="E H - H. W.P."/>
      <sheetName val="E. H. Treatment for pile cap"/>
      <sheetName val="New Bld"/>
      <sheetName val="BOQ"/>
      <sheetName val="upa"/>
      <sheetName val="SS MH"/>
      <sheetName val="Material List "/>
      <sheetName val="Labour Rate "/>
      <sheetName val="(M+L)"/>
      <sheetName val="AC_HALL_&amp;_SERVICE_ANNEXE7"/>
      <sheetName val="NON_AC_HALL-type-A7"/>
      <sheetName val="NON_AC_HALL-type-B7"/>
      <sheetName val="Admin__block7"/>
      <sheetName val="Food_Court7"/>
      <sheetName val="boq_workings7"/>
      <sheetName val="SPT_vs_PHI5"/>
      <sheetName val="E_&amp;_R5"/>
      <sheetName val="India_F&amp;S_Template5"/>
      <sheetName val="Debits_as_on_12_04_085"/>
      <sheetName val="site_fab&amp;ernstr5"/>
      <sheetName val="Raw_Data1"/>
      <sheetName val="E_H_-_H__W_P_"/>
      <sheetName val="E__H__Treatment_for_pile_cap"/>
      <sheetName val="New_Bld"/>
      <sheetName val="SS_MH"/>
      <sheetName val="Material_List_"/>
      <sheetName val="Labour_Rate_"/>
      <sheetName val="200205C"/>
      <sheetName val="Demand"/>
      <sheetName val="Occ"/>
      <sheetName val="P&amp;L-BDMC"/>
      <sheetName val="Day work"/>
      <sheetName val="C1ㅇ"/>
      <sheetName val="#3E1_GCR"/>
      <sheetName val="Form 6"/>
      <sheetName val="Day_work"/>
      <sheetName val="Master01"/>
      <sheetName val="Rate analysis"/>
      <sheetName val="Formulas"/>
      <sheetName val="Day_work1"/>
      <sheetName val="Material_List_1"/>
      <sheetName val="Labour_Rate_1"/>
      <sheetName val="Day_work2"/>
      <sheetName val="Raw_Data2"/>
      <sheetName val="Material_List_2"/>
      <sheetName val="Labour_Rate_2"/>
      <sheetName val="Form_6"/>
      <sheetName val="girder"/>
      <sheetName val="Rocker"/>
      <sheetName val="GWC"/>
      <sheetName val="NWC"/>
      <sheetName val="Materials Cost(PCC)"/>
      <sheetName val="SPT_vs_PHI6"/>
      <sheetName val="E_&amp;_R6"/>
      <sheetName val="India_F&amp;S_Template6"/>
      <sheetName val="Debits_as_on_12_04_086"/>
      <sheetName val="SPT_vs_PHI7"/>
      <sheetName val="E_&amp;_R7"/>
      <sheetName val="India_F&amp;S_Template7"/>
      <sheetName val="Debits_as_on_12_04_087"/>
      <sheetName val="AC_HALL_&amp;_SERVICE_ANNEXE8"/>
      <sheetName val="NON_AC_HALL-type-A8"/>
      <sheetName val="NON_AC_HALL-type-B8"/>
      <sheetName val="Admin__block8"/>
      <sheetName val="Food_Court8"/>
      <sheetName val="boq_workings8"/>
      <sheetName val="SPT_vs_PHI8"/>
      <sheetName val="E_&amp;_R8"/>
      <sheetName val="India_F&amp;S_Template8"/>
      <sheetName val="Debits_as_on_12_04_088"/>
      <sheetName val="AC_HALL_&amp;_SERVICE_ANNEXE14"/>
      <sheetName val="NON_AC_HALL-type-A14"/>
      <sheetName val="NON_AC_HALL-type-B14"/>
      <sheetName val="Admin__block14"/>
      <sheetName val="Food_Court14"/>
      <sheetName val="boq_workings14"/>
      <sheetName val="SPT_vs_PHI14"/>
      <sheetName val="E_&amp;_R14"/>
      <sheetName val="India_F&amp;S_Template14"/>
      <sheetName val="Debits_as_on_12_04_0814"/>
      <sheetName val="AC_HALL_&amp;_SERVICE_ANNEXE10"/>
      <sheetName val="NON_AC_HALL-type-A10"/>
      <sheetName val="NON_AC_HALL-type-B10"/>
      <sheetName val="Admin__block10"/>
      <sheetName val="Food_Court10"/>
      <sheetName val="boq_workings10"/>
      <sheetName val="SPT_vs_PHI10"/>
      <sheetName val="E_&amp;_R10"/>
      <sheetName val="India_F&amp;S_Template10"/>
      <sheetName val="Debits_as_on_12_04_0810"/>
      <sheetName val="AC_HALL_&amp;_SERVICE_ANNEXE9"/>
      <sheetName val="NON_AC_HALL-type-A9"/>
      <sheetName val="NON_AC_HALL-type-B9"/>
      <sheetName val="Admin__block9"/>
      <sheetName val="Food_Court9"/>
      <sheetName val="boq_workings9"/>
      <sheetName val="SPT_vs_PHI9"/>
      <sheetName val="E_&amp;_R9"/>
      <sheetName val="India_F&amp;S_Template9"/>
      <sheetName val="Debits_as_on_12_04_089"/>
      <sheetName val="AC_HALL_&amp;_SERVICE_ANNEXE11"/>
      <sheetName val="NON_AC_HALL-type-A11"/>
      <sheetName val="NON_AC_HALL-type-B11"/>
      <sheetName val="Admin__block11"/>
      <sheetName val="Food_Court11"/>
      <sheetName val="boq_workings11"/>
      <sheetName val="SPT_vs_PHI11"/>
      <sheetName val="E_&amp;_R11"/>
      <sheetName val="India_F&amp;S_Template11"/>
      <sheetName val="Debits_as_on_12_04_0811"/>
      <sheetName val="AC_HALL_&amp;_SERVICE_ANNEXE12"/>
      <sheetName val="NON_AC_HALL-type-A12"/>
      <sheetName val="NON_AC_HALL-type-B12"/>
      <sheetName val="Admin__block12"/>
      <sheetName val="Food_Court12"/>
      <sheetName val="boq_workings12"/>
      <sheetName val="SPT_vs_PHI12"/>
      <sheetName val="E_&amp;_R12"/>
      <sheetName val="India_F&amp;S_Template12"/>
      <sheetName val="Debits_as_on_12_04_0812"/>
      <sheetName val="AC_HALL_&amp;_SERVICE_ANNEXE13"/>
      <sheetName val="NON_AC_HALL-type-A13"/>
      <sheetName val="NON_AC_HALL-type-B13"/>
      <sheetName val="Admin__block13"/>
      <sheetName val="Food_Court13"/>
      <sheetName val="boq_workings13"/>
      <sheetName val="SPT_vs_PHI13"/>
      <sheetName val="E_&amp;_R13"/>
      <sheetName val="India_F&amp;S_Template13"/>
      <sheetName val="Debits_as_on_12_04_0813"/>
      <sheetName val="AC_HALL_&amp;_SERVICE_ANNEXE20"/>
      <sheetName val="NON_AC_HALL-type-A20"/>
      <sheetName val="NON_AC_HALL-type-B20"/>
      <sheetName val="Admin__block20"/>
      <sheetName val="Food_Court20"/>
      <sheetName val="boq_workings20"/>
      <sheetName val="SPT_vs_PHI20"/>
      <sheetName val="E_&amp;_R20"/>
      <sheetName val="India_F&amp;S_Template20"/>
      <sheetName val="Debits_as_on_12_04_0820"/>
      <sheetName val="AC_HALL_&amp;_SERVICE_ANNEXE15"/>
      <sheetName val="NON_AC_HALL-type-A15"/>
      <sheetName val="NON_AC_HALL-type-B15"/>
      <sheetName val="Admin__block15"/>
      <sheetName val="Food_Court15"/>
      <sheetName val="boq_workings15"/>
      <sheetName val="SPT_vs_PHI15"/>
      <sheetName val="E_&amp;_R15"/>
      <sheetName val="India_F&amp;S_Template15"/>
      <sheetName val="Debits_as_on_12_04_0815"/>
      <sheetName val="AC_HALL_&amp;_SERVICE_ANNEXE16"/>
      <sheetName val="NON_AC_HALL-type-A16"/>
      <sheetName val="NON_AC_HALL-type-B16"/>
      <sheetName val="Admin__block16"/>
      <sheetName val="Food_Court16"/>
      <sheetName val="boq_workings16"/>
      <sheetName val="SPT_vs_PHI16"/>
      <sheetName val="E_&amp;_R16"/>
      <sheetName val="India_F&amp;S_Template16"/>
      <sheetName val="Debits_as_on_12_04_0816"/>
      <sheetName val="AC_HALL_&amp;_SERVICE_ANNEXE17"/>
      <sheetName val="NON_AC_HALL-type-A17"/>
      <sheetName val="NON_AC_HALL-type-B17"/>
      <sheetName val="Admin__block17"/>
      <sheetName val="Food_Court17"/>
      <sheetName val="boq_workings17"/>
      <sheetName val="SPT_vs_PHI17"/>
      <sheetName val="E_&amp;_R17"/>
      <sheetName val="India_F&amp;S_Template17"/>
      <sheetName val="Debits_as_on_12_04_0817"/>
      <sheetName val="AC_HALL_&amp;_SERVICE_ANNEXE18"/>
      <sheetName val="NON_AC_HALL-type-A18"/>
      <sheetName val="NON_AC_HALL-type-B18"/>
      <sheetName val="Admin__block18"/>
      <sheetName val="Food_Court18"/>
      <sheetName val="boq_workings18"/>
      <sheetName val="SPT_vs_PHI18"/>
      <sheetName val="E_&amp;_R18"/>
      <sheetName val="India_F&amp;S_Template18"/>
      <sheetName val="Debits_as_on_12_04_0818"/>
      <sheetName val="AC_HALL_&amp;_SERVICE_ANNEXE19"/>
      <sheetName val="NON_AC_HALL-type-A19"/>
      <sheetName val="NON_AC_HALL-type-B19"/>
      <sheetName val="Admin__block19"/>
      <sheetName val="Food_Court19"/>
      <sheetName val="boq_workings19"/>
      <sheetName val="SPT_vs_PHI19"/>
      <sheetName val="E_&amp;_R19"/>
      <sheetName val="India_F&amp;S_Template19"/>
      <sheetName val="Debits_as_on_12_04_0819"/>
      <sheetName val="AC_HALL_&amp;_SERVICE_ANNEXE21"/>
      <sheetName val="NON_AC_HALL-type-A21"/>
      <sheetName val="NON_AC_HALL-type-B21"/>
      <sheetName val="Admin__block21"/>
      <sheetName val="Food_Court21"/>
      <sheetName val="boq_workings21"/>
      <sheetName val="SPT_vs_PHI21"/>
      <sheetName val="E_&amp;_R21"/>
      <sheetName val="India_F&amp;S_Template21"/>
      <sheetName val="Debits_as_on_12_04_0821"/>
      <sheetName val="AC_HALL_&amp;_SERVICE_ANNEXE22"/>
      <sheetName val="NON_AC_HALL-type-A22"/>
      <sheetName val="NON_AC_HALL-type-B22"/>
      <sheetName val="Admin__block22"/>
      <sheetName val="Food_Court22"/>
      <sheetName val="boq_workings22"/>
      <sheetName val="SPT_vs_PHI22"/>
      <sheetName val="E_&amp;_R22"/>
      <sheetName val="India_F&amp;S_Template22"/>
      <sheetName val="Debits_as_on_12_04_0822"/>
      <sheetName val="precast RC element"/>
      <sheetName val="Materials Cost"/>
      <sheetName val="R20_R30_work"/>
      <sheetName val="col-reinft1"/>
      <sheetName val="AC_HALL_&amp;_SERVICE_ANNEXE23"/>
      <sheetName val="NON_AC_HALL-type-A23"/>
      <sheetName val="NON_AC_HALL-type-B23"/>
      <sheetName val="Admin__block23"/>
      <sheetName val="Food_Court23"/>
      <sheetName val="boq_workings23"/>
      <sheetName val="SPT_vs_PHI23"/>
      <sheetName val="E_&amp;_R23"/>
      <sheetName val="India_F&amp;S_Template23"/>
      <sheetName val="Debits_as_on_12_04_0823"/>
      <sheetName val="AC_HALL_&amp;_SERVICE_ANNEXE24"/>
      <sheetName val="NON_AC_HALL-type-A24"/>
      <sheetName val="NON_AC_HALL-type-B24"/>
      <sheetName val="Admin__block24"/>
      <sheetName val="Food_Court24"/>
      <sheetName val="boq_workings24"/>
      <sheetName val="SPT_vs_PHI24"/>
      <sheetName val="E_&amp;_R24"/>
      <sheetName val="India_F&amp;S_Template24"/>
      <sheetName val="Debits_as_on_12_04_0824"/>
      <sheetName val="Direct cost shed A-2 "/>
      <sheetName val="2gii"/>
      <sheetName val="Cash2"/>
      <sheetName val="Z"/>
      <sheetName val="Summ"/>
      <sheetName val="PB"/>
      <sheetName val="New Rates"/>
      <sheetName val="Sheet Index"/>
      <sheetName val="office"/>
      <sheetName val="Lab"/>
      <sheetName val="4"/>
      <sheetName val="Z- GENERAL PRICE SUMMARY"/>
      <sheetName val="WITHOUT C&amp;I PROFIT (3)"/>
      <sheetName val="KeyInformation"/>
      <sheetName val="Overall"/>
      <sheetName val="InputPack"/>
      <sheetName val="Navigation"/>
      <sheetName val="Materials "/>
      <sheetName val="Labour"/>
      <sheetName val="MAchinery(R1)"/>
      <sheetName val="입찰내역 발주처 양식"/>
      <sheetName val="DATA"/>
      <sheetName val="Material "/>
      <sheetName val="Labour &amp; Plant"/>
      <sheetName val="SOR"/>
      <sheetName val="11"/>
      <sheetName val="DETAILED BREAKDOW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 refreshError="1"/>
      <sheetData sheetId="103" refreshError="1"/>
      <sheetData sheetId="104" refreshError="1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/>
      <sheetData sheetId="138" refreshError="1"/>
      <sheetData sheetId="139" refreshError="1"/>
      <sheetData sheetId="140" refreshError="1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 refreshError="1"/>
      <sheetData sheetId="170" refreshError="1"/>
      <sheetData sheetId="171" refreshError="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/>
      <sheetData sheetId="312" refreshError="1"/>
      <sheetData sheetId="313" refreshError="1"/>
      <sheetData sheetId="314" refreshError="1"/>
      <sheetData sheetId="315" refreshError="1"/>
      <sheetData sheetId="316"/>
      <sheetData sheetId="317"/>
      <sheetData sheetId="318"/>
      <sheetData sheetId="319"/>
      <sheetData sheetId="320"/>
      <sheetData sheetId="321"/>
      <sheetData sheetId="322"/>
      <sheetData sheetId="323" refreshError="1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Prelims"/>
      <sheetName val="Material"/>
      <sheetName val="Names"/>
      <sheetName val="Breakdown"/>
      <sheetName val="Summary"/>
      <sheetName val="Cash2"/>
      <sheetName val="Z"/>
    </sheetNames>
    <sheetDataSet>
      <sheetData sheetId="0">
        <row r="13">
          <cell r="B13">
            <v>5145570.32</v>
          </cell>
        </row>
      </sheetData>
      <sheetData sheetId="1"/>
      <sheetData sheetId="2">
        <row r="8">
          <cell r="B8">
            <v>235.75</v>
          </cell>
        </row>
      </sheetData>
      <sheetData sheetId="3">
        <row r="1">
          <cell r="G1">
            <v>0.50770000000000004</v>
          </cell>
        </row>
      </sheetData>
      <sheetData sheetId="4"/>
      <sheetData sheetId="5"/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"/>
      <sheetName val="Supply"/>
      <sheetName val="Segmentation"/>
      <sheetName val="Demand"/>
      <sheetName val="New Hotel Induced Demand"/>
      <sheetName val="Hotel Expansion Induced Demand"/>
      <sheetName val="Occ"/>
      <sheetName val="ADR"/>
      <sheetName val="Calculation"/>
      <sheetName val="Ref"/>
      <sheetName val="Proforma"/>
      <sheetName val="APP. B"/>
      <sheetName val="App. A(contd)"/>
      <sheetName val="Occ&amp;Rate"/>
      <sheetName val="Market Data-Occ"/>
      <sheetName val="Market Data-ADR"/>
      <sheetName val="P088 Rev 2.0 Cash Flow"/>
      <sheetName val="Market_Data-Occ"/>
      <sheetName val="Market_Data-ADR"/>
      <sheetName val="New_Hotel_Induced_Demand"/>
      <sheetName val="Hotel_Expansion_Induced_Demand"/>
      <sheetName val="Market_Data-Occ1"/>
      <sheetName val="Market_Data-ADR1"/>
      <sheetName val="New_Hotel_Induced_Demand1"/>
      <sheetName val="Hotel_Expansion_Induced_Demand1"/>
      <sheetName val="P088_Rev_2_0_Cash_Flow"/>
      <sheetName val="Day work"/>
      <sheetName val="Market_Data-Occ2"/>
      <sheetName val="Market_Data-ADR2"/>
      <sheetName val="New_Hotel_Induced_Demand2"/>
      <sheetName val="Hotel_Expansion_Induced_Demand2"/>
      <sheetName val="P088_Rev_2_0_Cash_Flow1"/>
      <sheetName val="Market_Data-Occ3"/>
      <sheetName val="Market_Data-ADR3"/>
      <sheetName val="New_Hotel_Induced_Demand3"/>
      <sheetName val="Hotel_Expansion_Induced_Demand3"/>
      <sheetName val="P088_Rev_2_0_Cash_Flow2"/>
      <sheetName val="Day_work"/>
      <sheetName val="Market_Data-Occ4"/>
      <sheetName val="Market_Data-ADR4"/>
      <sheetName val="New_Hotel_Induced_Demand4"/>
      <sheetName val="Hotel_Expansion_Induced_Demand4"/>
      <sheetName val="P088_Rev_2_0_Cash_Flow3"/>
      <sheetName val="Day_work1"/>
      <sheetName val="Market_Data-Occ5"/>
      <sheetName val="Market_Data-ADR5"/>
      <sheetName val="New_Hotel_Induced_Demand5"/>
      <sheetName val="Hotel_Expansion_Induced_Demand5"/>
      <sheetName val="P088_Rev_2_0_Cash_Flow4"/>
      <sheetName val="Day_work2"/>
      <sheetName val="Market_Data-Occ6"/>
      <sheetName val="Market_Data-ADR6"/>
      <sheetName val="New_Hotel_Induced_Demand6"/>
      <sheetName val="Hotel_Expansion_Induced_Demand6"/>
      <sheetName val="P088_Rev_2_0_Cash_Flow5"/>
      <sheetName val="Day_work3"/>
      <sheetName val="MASTER_RATE ANALYSIS"/>
      <sheetName val="Rate Analysis"/>
      <sheetName val="FitOutConfCentre"/>
      <sheetName val="BOQ Distribution"/>
      <sheetName val="Areas"/>
      <sheetName val="Ops"/>
      <sheetName val="Prattmodel"/>
      <sheetName val="Otismodel"/>
      <sheetName val="Flightmodel"/>
      <sheetName val="Sum of the Parts Valuation"/>
      <sheetName val="Imp Cost"/>
      <sheetName val="Architect"/>
      <sheetName val="P1 SUM"/>
      <sheetName val="2.0 Section 2 Cover"/>
      <sheetName val="Cash2"/>
      <sheetName val="Z"/>
      <sheetName val="Market_Data-Occ7"/>
      <sheetName val="Market_Data-ADR7"/>
      <sheetName val="New_Hotel_Induced_Demand7"/>
      <sheetName val="Hotel_Expansion_Induced_Demand7"/>
      <sheetName val="P088_Rev_2_0_Cash_Flow6"/>
      <sheetName val="Day_work4"/>
      <sheetName val="Market_Data-Occ9"/>
      <sheetName val="Market_Data-ADR9"/>
      <sheetName val="New_Hotel_Induced_Demand9"/>
      <sheetName val="Hotel_Expansion_Induced_Demand9"/>
      <sheetName val="P088_Rev_2_0_Cash_Flow8"/>
      <sheetName val="Day_work6"/>
      <sheetName val="Market_Data-Occ8"/>
      <sheetName val="Market_Data-ADR8"/>
      <sheetName val="New_Hotel_Induced_Demand8"/>
      <sheetName val="Hotel_Expansion_Induced_Demand8"/>
      <sheetName val="P088_Rev_2_0_Cash_Flow7"/>
      <sheetName val="Day_work5"/>
      <sheetName val="Demand &amp; Supply"/>
      <sheetName val="Sheet1"/>
      <sheetName val="Redevelopment cost "/>
      <sheetName val="Comparable developments "/>
      <sheetName val="Property Info"/>
      <sheetName val="OpHis"/>
      <sheetName val="FxVar"/>
      <sheetName val="SVF"/>
      <sheetName val="SVF2"/>
      <sheetName val="Sensitivity Matrix"/>
      <sheetName val="ancillary"/>
      <sheetName val="Cash Flow Working"/>
      <sheetName val="allowances"/>
      <sheetName val="Measur"/>
      <sheetName val="Sheet7"/>
      <sheetName val="Data Sheet"/>
      <sheetName val="SPT vs PHI"/>
      <sheetName val="COMPLEXALL"/>
      <sheetName val="입찰내역 발주처 양식"/>
      <sheetName val="BORDGC"/>
      <sheetName val="CIF COST ITEM"/>
      <sheetName val="Headings"/>
      <sheetName val="Data"/>
      <sheetName val="9011 EXPAT_MANP"/>
      <sheetName val="PE"/>
      <sheetName val="opstat"/>
      <sheetName val="costs"/>
      <sheetName val="1"/>
      <sheetName val="Lookup data"/>
      <sheetName val="Induced demand- Hitec City"/>
      <sheetName val="Teritary Competition"/>
      <sheetName val="HotelInduced"/>
      <sheetName val="Induced demand Navi Mumbai"/>
      <sheetName val="Induced Demand"/>
      <sheetName val="Induced"/>
      <sheetName val="Induced demand due to Noida"/>
      <sheetName val="Rna"/>
      <sheetName val="#REF"/>
      <sheetName val="Commercial Developments"/>
      <sheetName val="Induced Demand-Gugaon-build up"/>
      <sheetName val="Commercial development"/>
      <sheetName val="MktSeg"/>
      <sheetName val="Sum_of_the_Parts_Valuation"/>
      <sheetName val="Imp_Cost"/>
      <sheetName val="Market_Data-Occ10"/>
      <sheetName val="Market_Data-ADR10"/>
      <sheetName val="New_Hotel_Induced_Demand10"/>
      <sheetName val="Hotel_Expansion_Induced_Deman10"/>
      <sheetName val="P088_Rev_2_0_Cash_Flow9"/>
      <sheetName val="Day_work7"/>
      <sheetName val="BOQ_Distribution"/>
      <sheetName val="MASTER_RATE_ANALYSIS"/>
      <sheetName val="Rate_Analysis"/>
      <sheetName val="9011_EXPAT_MANP"/>
      <sheetName val="Market_Data-Occ11"/>
      <sheetName val="Market_Data-ADR11"/>
      <sheetName val="New_Hotel_Induced_Demand11"/>
      <sheetName val="Hotel_Expansion_Induced_Deman11"/>
      <sheetName val="P088_Rev_2_0_Cash_Flow10"/>
      <sheetName val="Day_work8"/>
      <sheetName val="BOQ_Distribution1"/>
      <sheetName val="MASTER_RATE_ANALYSIS1"/>
      <sheetName val="Rate_Analysis1"/>
      <sheetName val="Sum_of_the_Parts_Valuation1"/>
      <sheetName val="Imp_Cost1"/>
      <sheetName val="9011_EXPAT_MANP1"/>
      <sheetName val="입찰내역_발주처_양식"/>
      <sheetName val="EEV(Prilim)"/>
      <sheetName val="GDP-Inflation"/>
      <sheetName val="Facilities"/>
      <sheetName val="Required Occupancy Levels"/>
      <sheetName val="graphs"/>
      <sheetName val="Print Tables"/>
      <sheetName val="Stock Size &amp; Branding"/>
      <sheetName val="MicroMarket"/>
      <sheetName val="???? ??? ??"/>
      <sheetName val="7.0 CASHFLOW"/>
      <sheetName val="rc01"/>
      <sheetName val="INPUT"/>
      <sheetName val="Contents"/>
      <sheetName val="Input Key"/>
      <sheetName val="Sensitivity"/>
      <sheetName val="Permitted Drop Down Items"/>
      <sheetName val="CS Pipes,Fittings-Lay. &amp; Inst."/>
      <sheetName val="RA-markate"/>
      <sheetName val="SubmitCal"/>
      <sheetName val="SEX"/>
      <sheetName val="Main"/>
      <sheetName val="Kur"/>
      <sheetName val="Keşif-I"/>
      <sheetName val="HAKEDİŞ "/>
      <sheetName val="BUTCE+MANHOUR"/>
      <sheetName val="keşif özeti"/>
      <sheetName val="Katsayılar"/>
      <sheetName val="B2"/>
      <sheetName val="SHORT LIST"/>
      <sheetName val="Chiet tinh dz22"/>
      <sheetName val="Est"/>
      <sheetName val="Drop Down List"/>
      <sheetName val="REINF-WTM"/>
      <sheetName val="XREF"/>
      <sheetName val="CASHFLOWS"/>
      <sheetName val="B2-MAIN HOTEL"/>
      <sheetName val="Datas"/>
      <sheetName val="steel total"/>
      <sheetName val="BOQ"/>
      <sheetName val="E H Blinding"/>
      <sheetName val="E H Excavation"/>
      <sheetName val="Pc name"/>
      <sheetName val="C P A Blinding"/>
      <sheetName val="Raw Data"/>
      <sheetName val="NPV"/>
      <sheetName val="Est Summary"/>
      <sheetName val="Rates 2"/>
      <sheetName val="electrical"/>
      <sheetName val="GAE8'97"/>
      <sheetName val="DIV.3"/>
      <sheetName val="Labor abs-NMR"/>
      <sheetName val="Budget Analysis"/>
      <sheetName val="MOS"/>
      <sheetName val="date"/>
      <sheetName val="Positions"/>
      <sheetName val="Database"/>
      <sheetName val="Payment"/>
      <sheetName val="TB09"/>
      <sheetName val="PB"/>
      <sheetName val="Project Claims Report"/>
      <sheetName val="Contract Particulars"/>
      <sheetName val="Update &amp; Print"/>
      <sheetName val="Cover"/>
      <sheetName val="Other Hotels"/>
      <sheetName val="Other"/>
      <sheetName val="Rating 12 Point Index"/>
      <sheetName val="Madinah FA"/>
      <sheetName val="KPIs - Market 2"/>
      <sheetName val="Summary"/>
      <sheetName val="SCH- % WT."/>
      <sheetName val="P1_SUM"/>
      <sheetName val="2_0_Section_2_Cover"/>
      <sheetName val="Demand_&amp;_Supply"/>
      <sheetName val="Redevelopment_cost_"/>
      <sheetName val="Comparable_developments_"/>
      <sheetName val="Property_Info"/>
      <sheetName val="Sensitivity_Matrix"/>
      <sheetName val="Cash_Flow_Working"/>
      <sheetName val="CIF_COST_ITEM"/>
      <sheetName val="Data_Sheet"/>
      <sheetName val="SPT_vs_PHI"/>
      <sheetName val="Lookup_data"/>
      <sheetName val="HAKEDİŞ_"/>
      <sheetName val="keşif_özeti"/>
      <sheetName val="1. Summary Sheet (R01_OCT.2019)"/>
      <sheetName val="Listen"/>
      <sheetName val="New Rates"/>
      <sheetName val="Basis"/>
      <sheetName val="Z- GENERAL PRICE SUMMARY"/>
      <sheetName val="WITHOUT C&amp;I PROFIT (3)"/>
      <sheetName val="Option"/>
      <sheetName val="Market_Data-Occ12"/>
      <sheetName val="Market_Data-ADR12"/>
      <sheetName val="New_Hotel_Induced_Demand12"/>
      <sheetName val="Hotel_Expansion_Induced_Deman12"/>
      <sheetName val="P088_Rev_2_0_Cash_Flow11"/>
      <sheetName val="Day_work9"/>
      <sheetName val="BOQ_Distribution2"/>
      <sheetName val="MASTER_RATE_ANALYSIS2"/>
      <sheetName val="Rate_Analysis2"/>
      <sheetName val="Sum_of_the_Parts_Valuation2"/>
      <sheetName val="Imp_Cost2"/>
      <sheetName val="9011_EXPAT_MANP2"/>
      <sheetName val="입찰내역_발주처_양식1"/>
      <sheetName val="Induced_demand-_Hitec_City"/>
      <sheetName val="Teritary_Competition"/>
      <sheetName val="Induced_demand_Navi_Mumbai"/>
      <sheetName val="Induced_Demand"/>
      <sheetName val="Induced_demand_due_to_Noida"/>
      <sheetName val="Commercial_Developments"/>
      <sheetName val="Induced_Demand-Gugaon-build_up"/>
      <sheetName val="Commercial_development"/>
      <sheetName val="Permitted_Drop_Down_Items"/>
      <sheetName val="CS_Pipes,Fittings-Lay__&amp;_Inst_"/>
      <sheetName val="Overall"/>
      <sheetName val="Market_Data-Occ13"/>
      <sheetName val="Market_Data-ADR13"/>
      <sheetName val="New_Hotel_Induced_Demand13"/>
      <sheetName val="Hotel_Expansion_Induced_Deman13"/>
      <sheetName val="P088_Rev_2_0_Cash_Flow12"/>
      <sheetName val="Day_work10"/>
      <sheetName val="Sum_of_the_Parts_Valuation3"/>
      <sheetName val="Imp_Cost3"/>
      <sheetName val="MASTER_RATE_ANALYSIS3"/>
      <sheetName val="Rate_Analysis3"/>
      <sheetName val="BOQ_Distribution3"/>
      <sheetName val="입찰내역_발주처_양식2"/>
      <sheetName val="9011_EXPAT_MANP3"/>
      <sheetName val="P1_SUM1"/>
      <sheetName val="Induced_demand-_Hitec_City1"/>
      <sheetName val="Teritary_Competition1"/>
      <sheetName val="Induced_demand_Navi_Mumbai1"/>
      <sheetName val="Induced_Demand1"/>
      <sheetName val="Induced_demand_due_to_Noida1"/>
      <sheetName val="Commercial_Developments1"/>
      <sheetName val="Induced_Demand-Gugaon-build_up1"/>
      <sheetName val="Commercial_development1"/>
      <sheetName val="SPT_vs_PHI1"/>
      <sheetName val="Drop_Down_List"/>
      <sheetName val="E_H_Blinding"/>
      <sheetName val="E_H_Excavation"/>
      <sheetName val="Pc_name"/>
      <sheetName val="New_Rates"/>
      <sheetName val="Raw_Data"/>
      <sheetName val="SHORT_LIST"/>
      <sheetName val="Chiet_tinh_dz22"/>
      <sheetName val="B2-MAIN_HOTEL"/>
      <sheetName val="steel_total"/>
      <sheetName val="CFTable2"/>
      <sheetName val="B2-CTA"/>
      <sheetName val="B3-CTB"/>
      <sheetName val="B4-CUC"/>
      <sheetName val="B5-SBA"/>
      <sheetName val="B6-SBB"/>
      <sheetName val="B7-Walkway"/>
      <sheetName val="B8-External Works"/>
      <sheetName val="Final Summary"/>
      <sheetName val="Electrical VE"/>
      <sheetName val="380KV GIS"/>
      <sheetName val="Labor_abs-NMR"/>
      <sheetName val="380KV_GIS"/>
      <sheetName val="Salary Details"/>
      <sheetName val="FORM5"/>
      <sheetName val="vendor"/>
      <sheetName val="1.0 Section 1 Cover"/>
      <sheetName val="Key Info"/>
      <sheetName val="A"/>
      <sheetName val="KeyInformation"/>
      <sheetName val="DIV_3"/>
      <sheetName val="2_0_Section_2_Cover1"/>
      <sheetName val="Data_Sheet1"/>
      <sheetName val="E_H_Blinding1"/>
      <sheetName val="E_H_Excavation1"/>
      <sheetName val="Pc_name1"/>
      <sheetName val="DIV_31"/>
      <sheetName val="Permitted_Drop_Down_Items1"/>
      <sheetName val="CS_Pipes,Fittings-Lay__&amp;_Inst_1"/>
      <sheetName val="HAKEDİŞ_1"/>
      <sheetName val="keşif_özeti1"/>
      <sheetName val="SHORT_LIST1"/>
      <sheetName val="Chiet_tinh_dz221"/>
      <sheetName val="B2-MAIN_HOTEL1"/>
      <sheetName val="Raw_Data1"/>
      <sheetName val="Project_Claims_Report"/>
      <sheetName val="Contract_Particulars"/>
      <sheetName val="Update_&amp;_Print"/>
      <sheetName val="Print_Tables"/>
      <sheetName val="Stock_Size_&amp;_Branding"/>
      <sheetName val="Other_Hotels"/>
      <sheetName val="Rating_12_Point_Index"/>
      <sheetName val="Required_Occupancy_Levels"/>
      <sheetName val="Madinah_FA"/>
      <sheetName val="KPIs_-_Market_2"/>
      <sheetName val="SCH-_%_WT_"/>
      <sheetName val="T&amp;M"/>
      <sheetName val="ARC308-1"/>
      <sheetName val="Part-A"/>
      <sheetName val="Market_Data-Occ14"/>
      <sheetName val="Market_Data-ADR14"/>
      <sheetName val="New_Hotel_Induced_Demand14"/>
      <sheetName val="Hotel_Expansion_Induced_Deman14"/>
      <sheetName val="P088_Rev_2_0_Cash_Flow13"/>
      <sheetName val="Day_work11"/>
      <sheetName val="Sum_of_the_Parts_Valuation4"/>
      <sheetName val="Imp_Cost4"/>
      <sheetName val="MASTER_RATE_ANALYSIS4"/>
      <sheetName val="Rate_Analysis4"/>
      <sheetName val="BOQ_Distribution4"/>
      <sheetName val="입찰내역_발주처_양식3"/>
      <sheetName val="9011_EXPAT_MANP4"/>
      <sheetName val="P1_SUM2"/>
      <sheetName val="Induced_demand-_Hitec_City2"/>
      <sheetName val="Teritary_Competition2"/>
      <sheetName val="Induced_demand_Navi_Mumbai2"/>
      <sheetName val="Induced_Demand2"/>
      <sheetName val="Induced_demand_due_to_Noida2"/>
      <sheetName val="Commercial_Developments2"/>
      <sheetName val="Induced_Demand-Gugaon-build_up2"/>
      <sheetName val="Commercial_development2"/>
      <sheetName val="SPT_vs_PHI2"/>
      <sheetName val="Drop_Down_List1"/>
      <sheetName val="New_Rates1"/>
      <sheetName val="steel_total1"/>
      <sheetName val="Demand_&amp;_Supply1"/>
      <sheetName val="Redevelopment_cost_1"/>
      <sheetName val="Comparable_developments_1"/>
      <sheetName val="Property_Info1"/>
      <sheetName val="Sensitivity_Matrix1"/>
      <sheetName val="Cash_Flow_Working1"/>
      <sheetName val="CIF_COST_ITEM1"/>
      <sheetName val="Lookup_data1"/>
      <sheetName val="Z-_GENERAL_PRICE_SUMMARY"/>
      <sheetName val="WITHOUT_C&amp;I_PROFIT_(3)"/>
      <sheetName val="Market_Data-Occ15"/>
      <sheetName val="Market_Data-ADR15"/>
      <sheetName val="New_Hotel_Induced_Demand15"/>
      <sheetName val="Hotel_Expansion_Induced_Deman15"/>
      <sheetName val="P088_Rev_2_0_Cash_Flow14"/>
      <sheetName val="Day_work12"/>
      <sheetName val="Sum_of_the_Parts_Valuation5"/>
      <sheetName val="Imp_Cost5"/>
      <sheetName val="MASTER_RATE_ANALYSIS5"/>
      <sheetName val="Rate_Analysis5"/>
      <sheetName val="BOQ_Distribution5"/>
      <sheetName val="입찰내역_발주처_양식4"/>
      <sheetName val="9011_EXPAT_MANP5"/>
      <sheetName val="P1_SUM3"/>
      <sheetName val="Induced_demand-_Hitec_City3"/>
      <sheetName val="Teritary_Competition3"/>
      <sheetName val="Induced_demand_Navi_Mumbai3"/>
      <sheetName val="Induced_Demand3"/>
      <sheetName val="Induced_demand_due_to_Noida3"/>
      <sheetName val="Commercial_Developments3"/>
      <sheetName val="Induced_Demand-Gugaon-build_up3"/>
      <sheetName val="Commercial_development3"/>
      <sheetName val="SPT_vs_PHI3"/>
      <sheetName val="Permitted_Drop_Down_Items2"/>
      <sheetName val="Data_Sheet2"/>
      <sheetName val="Drop_Down_List2"/>
      <sheetName val="E_H_Blinding2"/>
      <sheetName val="E_H_Excavation2"/>
      <sheetName val="Pc_name2"/>
      <sheetName val="New_Rates2"/>
      <sheetName val="Raw_Data2"/>
      <sheetName val="HAKEDİŞ_2"/>
      <sheetName val="keşif_özeti2"/>
      <sheetName val="SHORT_LIST2"/>
      <sheetName val="2_0_Section_2_Cover2"/>
      <sheetName val="Chiet_tinh_dz222"/>
      <sheetName val="B2-MAIN_HOTEL2"/>
      <sheetName val="CS_Pipes,Fittings-Lay__&amp;_Inst_2"/>
      <sheetName val="steel_total2"/>
      <sheetName val="Demand_&amp;_Supply2"/>
      <sheetName val="Redevelopment_cost_2"/>
      <sheetName val="Comparable_developments_2"/>
      <sheetName val="Property_Info2"/>
      <sheetName val="Sensitivity_Matrix2"/>
      <sheetName val="Cash_Flow_Working2"/>
      <sheetName val="CIF_COST_ITEM2"/>
      <sheetName val="Lookup_data2"/>
      <sheetName val="Z-_GENERAL_PRICE_SUMMARY1"/>
      <sheetName val="WITHOUT_C&amp;I_PROFIT_(3)1"/>
      <sheetName val="cover page"/>
      <sheetName val="Equip"/>
      <sheetName val="Market_Data-Occ16"/>
      <sheetName val="Market_Data-ADR16"/>
      <sheetName val="New_Hotel_Induced_Demand16"/>
      <sheetName val="Hotel_Expansion_Induced_Deman16"/>
      <sheetName val="P088_Rev_2_0_Cash_Flow15"/>
      <sheetName val="Sum_of_the_Parts_Valuation6"/>
      <sheetName val="Imp_Cost6"/>
      <sheetName val="Day_work13"/>
      <sheetName val="MASTER_RATE_ANALYSIS6"/>
      <sheetName val="Rate_Analysis6"/>
      <sheetName val="BOQ_Distribution6"/>
      <sheetName val="입찰내역_발주처_양식5"/>
      <sheetName val="9011_EXPAT_MANP6"/>
      <sheetName val="P1_SUM4"/>
      <sheetName val="Induced_demand-_Hitec_City4"/>
      <sheetName val="Teritary_Competition4"/>
      <sheetName val="Induced_demand_Navi_Mumbai4"/>
      <sheetName val="Induced_Demand4"/>
      <sheetName val="Induced_demand_due_to_Noida4"/>
      <sheetName val="Commercial_Developments4"/>
      <sheetName val="Induced_Demand-Gugaon-build_up4"/>
      <sheetName val="Commercial_development4"/>
      <sheetName val="Demand_&amp;_Supply3"/>
      <sheetName val="Redevelopment_cost_3"/>
      <sheetName val="Comparable_developments_3"/>
      <sheetName val="Property_Info3"/>
      <sheetName val="Sensitivity_Matrix3"/>
      <sheetName val="2_0_Section_2_Cover3"/>
      <sheetName val="Data_Sheet3"/>
      <sheetName val="SPT_vs_PHI4"/>
      <sheetName val="Cash_Flow_Working3"/>
      <sheetName val="CIF_COST_ITEM3"/>
      <sheetName val="Lookup_data3"/>
      <sheetName val="E_H_Blinding3"/>
      <sheetName val="E_H_Excavation3"/>
      <sheetName val="Pc_name3"/>
      <sheetName val="DIV_32"/>
      <sheetName val="Permitted_Drop_Down_Items3"/>
      <sheetName val="CS_Pipes,Fittings-Lay__&amp;_Inst_3"/>
      <sheetName val="HAKEDİŞ_3"/>
      <sheetName val="keşif_özeti3"/>
      <sheetName val="SHORT_LIST3"/>
      <sheetName val="Chiet_tinh_dz223"/>
      <sheetName val="B2-MAIN_HOTEL3"/>
      <sheetName val="Raw_Data3"/>
      <sheetName val="380KV_GIS1"/>
      <sheetName val="Project_Claims_Report1"/>
      <sheetName val="Contract_Particulars1"/>
      <sheetName val="Update_&amp;_Print1"/>
      <sheetName val="Drop_Down_List3"/>
      <sheetName val="steel_total3"/>
      <sheetName val="Print_Tables1"/>
      <sheetName val="Stock_Size_&amp;_Branding1"/>
      <sheetName val="Other_Hotels1"/>
      <sheetName val="Rating_12_Point_Index1"/>
      <sheetName val="Required_Occupancy_Levels1"/>
      <sheetName val="Madinah_FA1"/>
      <sheetName val="KPIs_-_Market_21"/>
      <sheetName val="SCH-_%_WT_1"/>
      <sheetName val="New_Rates3"/>
      <sheetName val="Budget_Analysis"/>
      <sheetName val="Z-_GENERAL_PRICE_SUMMARY2"/>
      <sheetName val="WITHOUT_C&amp;I_PROFIT_(3)2"/>
      <sheetName val="C_P_A_Blinding"/>
      <sheetName val="Est_Summary"/>
      <sheetName val="Rates_2"/>
      <sheetName val="cover_page"/>
      <sheetName val="Notes"/>
      <sheetName val="Labor_abs-NMR1"/>
      <sheetName val="Tables"/>
      <sheetName val="bkg"/>
      <sheetName val="cbrd460"/>
      <sheetName val="bcl"/>
      <sheetName val="Actual"/>
      <sheetName val="HWDG"/>
      <sheetName val="AOR"/>
    </sheetNames>
    <sheetDataSet>
      <sheetData sheetId="0">
        <row r="20">
          <cell r="C20">
            <v>8</v>
          </cell>
        </row>
      </sheetData>
      <sheetData sheetId="1">
        <row r="5">
          <cell r="C5" t="str">
            <v>Rosewood</v>
          </cell>
        </row>
      </sheetData>
      <sheetData sheetId="2"/>
      <sheetData sheetId="3"/>
      <sheetData sheetId="4">
        <row r="21">
          <cell r="E21" t="str">
            <v>Group Leisure</v>
          </cell>
        </row>
      </sheetData>
      <sheetData sheetId="5">
        <row r="21">
          <cell r="E21" t="str">
            <v>Group Leisure</v>
          </cell>
        </row>
      </sheetData>
      <sheetData sheetId="6">
        <row r="21">
          <cell r="E21" t="str">
            <v>Group Leisure</v>
          </cell>
        </row>
      </sheetData>
      <sheetData sheetId="7"/>
      <sheetData sheetId="8"/>
      <sheetData sheetId="9">
        <row r="24">
          <cell r="F24">
            <v>1</v>
          </cell>
        </row>
      </sheetData>
      <sheetData sheetId="10" refreshError="1"/>
      <sheetData sheetId="11" refreshError="1"/>
      <sheetData sheetId="12" refreshError="1"/>
      <sheetData sheetId="13">
        <row r="21">
          <cell r="E21" t="str">
            <v>Group Leisure</v>
          </cell>
        </row>
      </sheetData>
      <sheetData sheetId="14">
        <row r="5">
          <cell r="C5" t="str">
            <v>Rosewood</v>
          </cell>
        </row>
      </sheetData>
      <sheetData sheetId="15">
        <row r="21">
          <cell r="E21" t="str">
            <v>Group Leisure</v>
          </cell>
        </row>
      </sheetData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>
        <row r="21">
          <cell r="E21" t="str">
            <v>Group Leisure</v>
          </cell>
        </row>
      </sheetData>
      <sheetData sheetId="133">
        <row r="21">
          <cell r="E21" t="str">
            <v>Group Leisure</v>
          </cell>
        </row>
      </sheetData>
      <sheetData sheetId="134">
        <row r="21">
          <cell r="E21" t="str">
            <v>Group Leisure</v>
          </cell>
        </row>
      </sheetData>
      <sheetData sheetId="135">
        <row r="21">
          <cell r="E21" t="str">
            <v>Group Leisure</v>
          </cell>
        </row>
      </sheetData>
      <sheetData sheetId="136">
        <row r="21">
          <cell r="E21" t="str">
            <v>Group Leisure</v>
          </cell>
        </row>
      </sheetData>
      <sheetData sheetId="137">
        <row r="21">
          <cell r="E21" t="str">
            <v>Group Leisure</v>
          </cell>
        </row>
      </sheetData>
      <sheetData sheetId="138">
        <row r="21">
          <cell r="E21" t="str">
            <v>Group Leisure</v>
          </cell>
        </row>
      </sheetData>
      <sheetData sheetId="139">
        <row r="21">
          <cell r="E21" t="str">
            <v>Group Leisure</v>
          </cell>
        </row>
      </sheetData>
      <sheetData sheetId="140">
        <row r="21">
          <cell r="E21" t="str">
            <v>Group Leisure</v>
          </cell>
        </row>
      </sheetData>
      <sheetData sheetId="141">
        <row r="21">
          <cell r="E21" t="str">
            <v>Group Leisure</v>
          </cell>
        </row>
      </sheetData>
      <sheetData sheetId="142">
        <row r="21">
          <cell r="E21" t="str">
            <v>Group Leisure</v>
          </cell>
        </row>
      </sheetData>
      <sheetData sheetId="143">
        <row r="21">
          <cell r="E21" t="str">
            <v>Group Leisure</v>
          </cell>
        </row>
      </sheetData>
      <sheetData sheetId="144">
        <row r="21">
          <cell r="E21" t="str">
            <v>Group Leisure</v>
          </cell>
        </row>
      </sheetData>
      <sheetData sheetId="145">
        <row r="21">
          <cell r="E21" t="str">
            <v>Group Leisure</v>
          </cell>
        </row>
      </sheetData>
      <sheetData sheetId="146">
        <row r="21">
          <cell r="E21" t="str">
            <v>Group Leisure</v>
          </cell>
        </row>
      </sheetData>
      <sheetData sheetId="147">
        <row r="21">
          <cell r="E21" t="str">
            <v>Group Leisure</v>
          </cell>
        </row>
      </sheetData>
      <sheetData sheetId="148">
        <row r="21">
          <cell r="E21" t="str">
            <v>Group Leisure</v>
          </cell>
        </row>
      </sheetData>
      <sheetData sheetId="149">
        <row r="21">
          <cell r="E21" t="str">
            <v>Group Leisure</v>
          </cell>
        </row>
      </sheetData>
      <sheetData sheetId="150">
        <row r="21">
          <cell r="E21" t="str">
            <v>Group Leisure</v>
          </cell>
        </row>
      </sheetData>
      <sheetData sheetId="151">
        <row r="21">
          <cell r="E21" t="str">
            <v>Group Leisure</v>
          </cell>
        </row>
      </sheetData>
      <sheetData sheetId="152">
        <row r="21">
          <cell r="E21" t="str">
            <v>Group Leisure</v>
          </cell>
        </row>
      </sheetData>
      <sheetData sheetId="153">
        <row r="21">
          <cell r="E21" t="str">
            <v>Group Leisure</v>
          </cell>
        </row>
      </sheetData>
      <sheetData sheetId="154">
        <row r="21">
          <cell r="E21" t="str">
            <v>Group Leisure</v>
          </cell>
        </row>
      </sheetData>
      <sheetData sheetId="155">
        <row r="21">
          <cell r="E21" t="str">
            <v>Group Leisure</v>
          </cell>
        </row>
      </sheetData>
      <sheetData sheetId="156">
        <row r="21">
          <cell r="E21" t="str">
            <v>Group Leisure</v>
          </cell>
        </row>
      </sheetData>
      <sheetData sheetId="157" refreshError="1"/>
      <sheetData sheetId="158"/>
      <sheetData sheetId="159"/>
      <sheetData sheetId="160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>
        <row r="21">
          <cell r="E21" t="str">
            <v>Group Leisure</v>
          </cell>
        </row>
      </sheetData>
      <sheetData sheetId="249">
        <row r="21">
          <cell r="E21" t="str">
            <v>Group Leisure</v>
          </cell>
        </row>
      </sheetData>
      <sheetData sheetId="250">
        <row r="21">
          <cell r="E21" t="str">
            <v>Group Leisure</v>
          </cell>
        </row>
      </sheetData>
      <sheetData sheetId="251">
        <row r="21">
          <cell r="E21" t="str">
            <v>Group Leisure</v>
          </cell>
        </row>
      </sheetData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 refreshError="1"/>
      <sheetData sheetId="272">
        <row r="21">
          <cell r="E21" t="str">
            <v>Group Leisure</v>
          </cell>
        </row>
      </sheetData>
      <sheetData sheetId="273">
        <row r="21">
          <cell r="E21" t="str">
            <v>Group Leisure</v>
          </cell>
        </row>
      </sheetData>
      <sheetData sheetId="274">
        <row r="21">
          <cell r="E21" t="str">
            <v>Group Leisure</v>
          </cell>
        </row>
      </sheetData>
      <sheetData sheetId="275">
        <row r="21">
          <cell r="E21" t="str">
            <v>Group Leisure</v>
          </cell>
        </row>
      </sheetData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 refreshError="1"/>
      <sheetData sheetId="306" refreshError="1"/>
      <sheetData sheetId="307">
        <row r="21">
          <cell r="E21" t="str">
            <v>Group Leisure</v>
          </cell>
        </row>
      </sheetData>
      <sheetData sheetId="308">
        <row r="21">
          <cell r="E21" t="str">
            <v>Group Leisure</v>
          </cell>
        </row>
      </sheetData>
      <sheetData sheetId="309">
        <row r="21">
          <cell r="E21" t="str">
            <v>Group Leisure</v>
          </cell>
        </row>
      </sheetData>
      <sheetData sheetId="310">
        <row r="21">
          <cell r="E21" t="str">
            <v>Group Leisure</v>
          </cell>
        </row>
      </sheetData>
      <sheetData sheetId="311">
        <row r="21">
          <cell r="E21" t="str">
            <v>Group Leisure</v>
          </cell>
        </row>
      </sheetData>
      <sheetData sheetId="312">
        <row r="21">
          <cell r="E21" t="str">
            <v>Group Leisure</v>
          </cell>
        </row>
      </sheetData>
      <sheetData sheetId="313">
        <row r="21">
          <cell r="E21" t="str">
            <v>Group Leisure</v>
          </cell>
        </row>
      </sheetData>
      <sheetData sheetId="314">
        <row r="21">
          <cell r="E21" t="str">
            <v>Group Leisure</v>
          </cell>
        </row>
      </sheetData>
      <sheetData sheetId="315" refreshError="1"/>
      <sheetData sheetId="316"/>
      <sheetData sheetId="317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 refreshError="1"/>
      <sheetData sheetId="352" refreshError="1"/>
      <sheetData sheetId="353" refreshError="1"/>
      <sheetData sheetId="354">
        <row r="21">
          <cell r="E21" t="str">
            <v>Group Leisure</v>
          </cell>
        </row>
      </sheetData>
      <sheetData sheetId="355">
        <row r="21">
          <cell r="E21" t="str">
            <v>Group Leisure</v>
          </cell>
        </row>
      </sheetData>
      <sheetData sheetId="356">
        <row r="21">
          <cell r="E21" t="str">
            <v>Group Leisure</v>
          </cell>
        </row>
      </sheetData>
      <sheetData sheetId="357">
        <row r="21">
          <cell r="E21" t="str">
            <v>Group Leisure</v>
          </cell>
        </row>
      </sheetData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>
        <row r="21">
          <cell r="E21" t="str">
            <v>Group Leisure</v>
          </cell>
        </row>
      </sheetData>
      <sheetData sheetId="391">
        <row r="21">
          <cell r="E21" t="str">
            <v>Group Leisure</v>
          </cell>
        </row>
      </sheetData>
      <sheetData sheetId="392">
        <row r="21">
          <cell r="E21" t="str">
            <v>Group Leisure</v>
          </cell>
        </row>
      </sheetData>
      <sheetData sheetId="393">
        <row r="21">
          <cell r="E21" t="str">
            <v>Group Leisure</v>
          </cell>
        </row>
      </sheetData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 refreshError="1"/>
      <sheetData sheetId="440" refreshError="1"/>
      <sheetData sheetId="441">
        <row r="21">
          <cell r="E21" t="str">
            <v>Group Leisure</v>
          </cell>
        </row>
      </sheetData>
      <sheetData sheetId="442">
        <row r="21">
          <cell r="E21" t="str">
            <v>Group Leisure</v>
          </cell>
        </row>
      </sheetData>
      <sheetData sheetId="443">
        <row r="21">
          <cell r="E21" t="str">
            <v>Group Leisure</v>
          </cell>
        </row>
      </sheetData>
      <sheetData sheetId="444">
        <row r="21">
          <cell r="E21" t="str">
            <v>Group Leisure</v>
          </cell>
        </row>
      </sheetData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 refreshError="1"/>
      <sheetData sheetId="509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"/>
      <sheetName val="CapEx"/>
      <sheetName val="consolExecsum"/>
      <sheetName val="WDCExecsum"/>
      <sheetName val="SDIPGExecsum"/>
      <sheetName val="EPExecsum"/>
      <sheetName val="KMExecsum"/>
      <sheetName val="DJExecsum"/>
      <sheetName val="WashExecsum"/>
      <sheetName val="SVExecsum"/>
      <sheetName val="spExecsum"/>
      <sheetName val="BS"/>
      <sheetName val="equity"/>
      <sheetName val="IS"/>
      <sheetName val="cashflow"/>
      <sheetName val="Budget"/>
      <sheetName val="ARAging"/>
      <sheetName val="APAging"/>
      <sheetName val="MonthlyIS"/>
      <sheetName val="WDC"/>
      <sheetName val="EP"/>
      <sheetName val="KM"/>
      <sheetName val="SDIPG"/>
      <sheetName val="DJ"/>
      <sheetName val="Wash"/>
      <sheetName val="SV"/>
      <sheetName val="SP"/>
      <sheetName val="Gale"/>
      <sheetName val="WIP"/>
      <sheetName val="WM"/>
      <sheetName val="WC"/>
      <sheetName val="WCP&amp;L"/>
      <sheetName val="PMF"/>
      <sheetName val="Pursuit"/>
      <sheetName val="Other"/>
      <sheetName val="IRR"/>
      <sheetName val="contribvalu"/>
      <sheetName val="WDCBud"/>
      <sheetName val="DJBud"/>
      <sheetName val="EPBud"/>
      <sheetName val="KMBud"/>
      <sheetName val="SVBud"/>
      <sheetName val="SDIPGBud"/>
      <sheetName val="Washbud"/>
      <sheetName val="SPBud"/>
      <sheetName val="OLDSV"/>
      <sheetName val="OLDWDC"/>
      <sheetName val="OLDEP"/>
      <sheetName val="OLDKM"/>
      <sheetName val="OLDDJ"/>
      <sheetName val="OLDWAS"/>
      <sheetName val="galeexecsum"/>
      <sheetName val="IRR2"/>
      <sheetName val="SDIPGDSCR"/>
      <sheetName val="Demand"/>
      <sheetName val="Oc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"/>
      <sheetName val="Supply"/>
      <sheetName val="Segmentation"/>
      <sheetName val="Demand"/>
      <sheetName val="New Hotel Induced Demand"/>
      <sheetName val="Hotel Expansion Induced Demand"/>
      <sheetName val="Occ"/>
      <sheetName val="ADR"/>
      <sheetName val="GDP-Inflation"/>
      <sheetName val="Facilities"/>
      <sheetName val="Required Occupancy Levels"/>
      <sheetName val="Demand &amp; Supply"/>
      <sheetName val="Calculation"/>
      <sheetName val="Ref"/>
      <sheetName val="graph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"/>
      <sheetName val="Supply"/>
      <sheetName val="Segmentation"/>
      <sheetName val="Demand"/>
      <sheetName val="New Hotel Induced Demand"/>
      <sheetName val="Hotel Expansion Induced Demand"/>
      <sheetName val="Occ"/>
      <sheetName val="ADR"/>
      <sheetName val="Calculation"/>
      <sheetName val="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"/>
      <sheetName val="Supply"/>
      <sheetName val="Segmentation"/>
      <sheetName val="Demand"/>
      <sheetName val="New Hotel Induced Demand"/>
      <sheetName val="Hotel Expansion Induced Demand"/>
      <sheetName val="Occ"/>
      <sheetName val="ADR"/>
      <sheetName val="Calculation"/>
      <sheetName val="Ref"/>
      <sheetName val="Print Tables"/>
      <sheetName val="Stock Size &amp; Branding"/>
      <sheetName val="MicroMarket"/>
      <sheetName val="mapping"/>
      <sheetName val="FitOutConfCentre"/>
      <sheetName val="Fin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"/>
      <sheetName val="Supply"/>
      <sheetName val="Demand"/>
      <sheetName val="New Hotel Induced Demand"/>
      <sheetName val="Hotel Expansion Induced Demand"/>
      <sheetName val="Occ"/>
      <sheetName val="ADR"/>
      <sheetName val="Sheet1"/>
      <sheetName val="Calculation"/>
      <sheetName val="Ref"/>
    </sheetNames>
    <sheetDataSet>
      <sheetData sheetId="0" refreshError="1"/>
      <sheetData sheetId="1" refreshError="1"/>
      <sheetData sheetId="2" refreshError="1">
        <row r="33">
          <cell r="G33">
            <v>2005</v>
          </cell>
          <cell r="H33">
            <v>2006</v>
          </cell>
          <cell r="I33">
            <v>2007</v>
          </cell>
          <cell r="J33">
            <v>2008</v>
          </cell>
          <cell r="K33">
            <v>2009</v>
          </cell>
          <cell r="L33">
            <v>2010</v>
          </cell>
        </row>
        <row r="34">
          <cell r="G34">
            <v>0.05</v>
          </cell>
          <cell r="H34">
            <v>0.05</v>
          </cell>
          <cell r="I34">
            <v>0.05</v>
          </cell>
          <cell r="J34">
            <v>0.05</v>
          </cell>
          <cell r="K34">
            <v>0.05</v>
          </cell>
          <cell r="L34">
            <v>3.5000000000000003E-2</v>
          </cell>
        </row>
        <row r="35">
          <cell r="G35">
            <v>7.4999999999999997E-2</v>
          </cell>
          <cell r="H35">
            <v>0.1</v>
          </cell>
          <cell r="I35">
            <v>0.05</v>
          </cell>
          <cell r="J35">
            <v>0.05</v>
          </cell>
          <cell r="K35">
            <v>0.05</v>
          </cell>
          <cell r="L35">
            <v>3.5000000000000003E-2</v>
          </cell>
        </row>
        <row r="36">
          <cell r="G36">
            <v>0.05</v>
          </cell>
          <cell r="H36">
            <v>0.05</v>
          </cell>
          <cell r="I36">
            <v>0.05</v>
          </cell>
          <cell r="J36">
            <v>0.05</v>
          </cell>
          <cell r="K36">
            <v>0.05</v>
          </cell>
          <cell r="L36">
            <v>3.5000000000000003E-2</v>
          </cell>
        </row>
        <row r="37">
          <cell r="G37">
            <v>0.05</v>
          </cell>
          <cell r="H37">
            <v>0.05</v>
          </cell>
          <cell r="I37">
            <v>0.05</v>
          </cell>
          <cell r="J37">
            <v>0.05</v>
          </cell>
          <cell r="K37">
            <v>7.4999999999999997E-2</v>
          </cell>
          <cell r="L37">
            <v>3.5000000000000003E-2</v>
          </cell>
        </row>
      </sheetData>
      <sheetData sheetId="3" refreshError="1"/>
      <sheetData sheetId="4" refreshError="1"/>
      <sheetData sheetId="5" refreshError="1">
        <row r="30">
          <cell r="F30">
            <v>0</v>
          </cell>
          <cell r="G30">
            <v>2005</v>
          </cell>
          <cell r="H30">
            <v>2006</v>
          </cell>
          <cell r="I30">
            <v>2007</v>
          </cell>
          <cell r="J30">
            <v>2008</v>
          </cell>
          <cell r="K30">
            <v>2009</v>
          </cell>
          <cell r="L30">
            <v>2010</v>
          </cell>
          <cell r="M30">
            <v>2011</v>
          </cell>
          <cell r="N30">
            <v>2012</v>
          </cell>
          <cell r="O30">
            <v>2013</v>
          </cell>
          <cell r="P30">
            <v>2014</v>
          </cell>
        </row>
        <row r="38">
          <cell r="G38" t="str">
            <v xml:space="preserve">— </v>
          </cell>
          <cell r="H38" t="str">
            <v xml:space="preserve">— </v>
          </cell>
          <cell r="I38" t="str">
            <v xml:space="preserve">— </v>
          </cell>
          <cell r="J38" t="str">
            <v xml:space="preserve">— </v>
          </cell>
          <cell r="K38" t="str">
            <v xml:space="preserve">— </v>
          </cell>
          <cell r="L38" t="str">
            <v xml:space="preserve">— </v>
          </cell>
          <cell r="M38" t="str">
            <v xml:space="preserve">— </v>
          </cell>
          <cell r="N38" t="str">
            <v xml:space="preserve">— </v>
          </cell>
          <cell r="O38" t="str">
            <v xml:space="preserve">— </v>
          </cell>
          <cell r="P38" t="str">
            <v xml:space="preserve">— </v>
          </cell>
        </row>
        <row r="94">
          <cell r="F94">
            <v>2004</v>
          </cell>
          <cell r="G94">
            <v>2005</v>
          </cell>
          <cell r="H94">
            <v>2006</v>
          </cell>
          <cell r="I94">
            <v>2007</v>
          </cell>
          <cell r="J94">
            <v>2008</v>
          </cell>
          <cell r="K94">
            <v>2009</v>
          </cell>
          <cell r="L94">
            <v>2010</v>
          </cell>
          <cell r="M94">
            <v>2011</v>
          </cell>
          <cell r="N94">
            <v>2012</v>
          </cell>
          <cell r="O94">
            <v>2013</v>
          </cell>
          <cell r="P94">
            <v>2014</v>
          </cell>
        </row>
        <row r="95">
          <cell r="F95">
            <v>0.61280431005870695</v>
          </cell>
          <cell r="G95">
            <v>0.61280431005870695</v>
          </cell>
          <cell r="H95">
            <v>0.61280431005870695</v>
          </cell>
          <cell r="I95">
            <v>0.61280431005870695</v>
          </cell>
          <cell r="J95">
            <v>0.61280431005870695</v>
          </cell>
          <cell r="K95">
            <v>0.61280431005870695</v>
          </cell>
          <cell r="L95">
            <v>0.61280431005870695</v>
          </cell>
          <cell r="M95">
            <v>0.61280431005870695</v>
          </cell>
          <cell r="N95">
            <v>0.61280431005870695</v>
          </cell>
          <cell r="O95">
            <v>0.61280431005870695</v>
          </cell>
          <cell r="P95">
            <v>0.61280431005870695</v>
          </cell>
        </row>
        <row r="96">
          <cell r="F96" t="str">
            <v xml:space="preserve">— </v>
          </cell>
          <cell r="G96" t="str">
            <v xml:space="preserve">— </v>
          </cell>
          <cell r="H96" t="str">
            <v xml:space="preserve">— </v>
          </cell>
          <cell r="I96" t="str">
            <v xml:space="preserve">— </v>
          </cell>
          <cell r="J96" t="str">
            <v xml:space="preserve">— </v>
          </cell>
          <cell r="K96" t="str">
            <v xml:space="preserve">— </v>
          </cell>
          <cell r="L96" t="str">
            <v xml:space="preserve">— </v>
          </cell>
          <cell r="M96" t="str">
            <v xml:space="preserve">— </v>
          </cell>
          <cell r="N96" t="str">
            <v xml:space="preserve">— </v>
          </cell>
          <cell r="O96" t="str">
            <v xml:space="preserve">— </v>
          </cell>
          <cell r="P96" t="str">
            <v xml:space="preserve">— </v>
          </cell>
        </row>
        <row r="97">
          <cell r="F97" t="str">
            <v xml:space="preserve">— </v>
          </cell>
          <cell r="G97" t="str">
            <v xml:space="preserve">— </v>
          </cell>
          <cell r="H97" t="str">
            <v xml:space="preserve">— </v>
          </cell>
          <cell r="I97" t="str">
            <v xml:space="preserve">— </v>
          </cell>
          <cell r="J97" t="str">
            <v xml:space="preserve">— </v>
          </cell>
          <cell r="K97" t="str">
            <v xml:space="preserve">— </v>
          </cell>
          <cell r="L97" t="str">
            <v xml:space="preserve">— </v>
          </cell>
          <cell r="M97" t="str">
            <v xml:space="preserve">— </v>
          </cell>
          <cell r="N97" t="str">
            <v xml:space="preserve">— </v>
          </cell>
          <cell r="O97" t="str">
            <v xml:space="preserve">— </v>
          </cell>
          <cell r="P97" t="str">
            <v xml:space="preserve">— </v>
          </cell>
        </row>
        <row r="98">
          <cell r="F98" t="str">
            <v xml:space="preserve">— </v>
          </cell>
          <cell r="G98" t="str">
            <v xml:space="preserve">— </v>
          </cell>
          <cell r="H98" t="str">
            <v xml:space="preserve">— </v>
          </cell>
          <cell r="I98" t="str">
            <v xml:space="preserve">— </v>
          </cell>
          <cell r="J98" t="str">
            <v xml:space="preserve">— </v>
          </cell>
          <cell r="K98" t="str">
            <v xml:space="preserve">— </v>
          </cell>
          <cell r="L98" t="str">
            <v xml:space="preserve">— </v>
          </cell>
          <cell r="M98" t="str">
            <v xml:space="preserve">— </v>
          </cell>
          <cell r="N98" t="str">
            <v xml:space="preserve">— </v>
          </cell>
          <cell r="O98" t="str">
            <v xml:space="preserve">— </v>
          </cell>
          <cell r="P98" t="str">
            <v xml:space="preserve">— </v>
          </cell>
        </row>
        <row r="99">
          <cell r="F99" t="str">
            <v xml:space="preserve">— </v>
          </cell>
          <cell r="G99" t="str">
            <v xml:space="preserve">— </v>
          </cell>
          <cell r="H99" t="str">
            <v xml:space="preserve">— </v>
          </cell>
          <cell r="I99" t="str">
            <v xml:space="preserve">— </v>
          </cell>
          <cell r="J99" t="str">
            <v xml:space="preserve">— </v>
          </cell>
          <cell r="K99" t="str">
            <v xml:space="preserve">— </v>
          </cell>
          <cell r="L99" t="str">
            <v xml:space="preserve">— </v>
          </cell>
          <cell r="M99" t="str">
            <v xml:space="preserve">— </v>
          </cell>
          <cell r="N99" t="str">
            <v xml:space="preserve">— </v>
          </cell>
          <cell r="O99" t="str">
            <v xml:space="preserve">— </v>
          </cell>
          <cell r="P99" t="str">
            <v xml:space="preserve">— </v>
          </cell>
        </row>
        <row r="100">
          <cell r="F100" t="str">
            <v xml:space="preserve">— </v>
          </cell>
          <cell r="G100" t="str">
            <v xml:space="preserve">— </v>
          </cell>
          <cell r="H100" t="str">
            <v xml:space="preserve">— </v>
          </cell>
          <cell r="I100" t="str">
            <v xml:space="preserve">— </v>
          </cell>
          <cell r="J100" t="str">
            <v xml:space="preserve">— </v>
          </cell>
          <cell r="K100" t="str">
            <v xml:space="preserve">— </v>
          </cell>
          <cell r="L100" t="str">
            <v xml:space="preserve">— </v>
          </cell>
          <cell r="M100" t="str">
            <v xml:space="preserve">— </v>
          </cell>
          <cell r="N100" t="str">
            <v xml:space="preserve">— </v>
          </cell>
          <cell r="O100" t="str">
            <v xml:space="preserve">— </v>
          </cell>
          <cell r="P100" t="str">
            <v xml:space="preserve">— </v>
          </cell>
        </row>
      </sheetData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"/>
      <sheetName val="Supply"/>
      <sheetName val="Demand"/>
      <sheetName val="Occ"/>
      <sheetName val="ADR"/>
      <sheetName val="Ref"/>
      <sheetName val="???? ??? ??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Sheets"/>
      <sheetName val="Cover Page"/>
      <sheetName val="Qtrly CF"/>
      <sheetName val="Notes"/>
      <sheetName val="Lease Flows"/>
      <sheetName val="Rent Roll"/>
      <sheetName val="Sum Lease Flows"/>
      <sheetName val="Mini Dev Budget"/>
      <sheetName val="Asset Descript."/>
      <sheetName val="Annual CF"/>
      <sheetName val="Loan"/>
      <sheetName val="ROLLUP"/>
      <sheetName val="Assumptions"/>
      <sheetName val="Deal Flows"/>
      <sheetName val="Summary Table"/>
      <sheetName val="Sheet1"/>
      <sheetName val="Control Page"/>
      <sheetName val="Promotes"/>
      <sheetName val="Fees"/>
      <sheetName val="Partner"/>
      <sheetName val="Perimeter"/>
      <sheetName val="Macro1"/>
      <sheetName val="Module1"/>
      <sheetName val="Macro2"/>
      <sheetName val="Macro3"/>
      <sheetName val="Balance Sheet-Dec2019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CTION"/>
      <sheetName val="major qty"/>
      <sheetName val="Shuttering"/>
      <sheetName val="wages"/>
      <sheetName val="Major P&amp;M deployment"/>
      <sheetName val="boq"/>
      <sheetName val="p&amp;m L&amp;T Hire"/>
      <sheetName val="P&amp;m"/>
      <sheetName val="histogram"/>
      <sheetName val="basic "/>
      <sheetName val="bua"/>
      <sheetName val="topsheet"/>
      <sheetName val="Rate Analysis"/>
      <sheetName val="major_qty"/>
      <sheetName val="Major_P&amp;M_deployment"/>
      <sheetName val="p&amp;m_L&amp;T_Hire"/>
      <sheetName val="basic_"/>
      <sheetName val="Rate_Analysis"/>
      <sheetName val="major_qty2"/>
      <sheetName val="Major_P&amp;M_deployment2"/>
      <sheetName val="p&amp;m_L&amp;T_Hire2"/>
      <sheetName val="basic_2"/>
      <sheetName val="Rate_Analysis2"/>
      <sheetName val="major_qty1"/>
      <sheetName val="Major_P&amp;M_deployment1"/>
      <sheetName val="p&amp;m_L&amp;T_Hire1"/>
      <sheetName val="basic_1"/>
      <sheetName val="Rate_Analysis1"/>
      <sheetName val="major_qty3"/>
      <sheetName val="Major_P&amp;M_deployment3"/>
      <sheetName val="p&amp;m_L&amp;T_Hire3"/>
      <sheetName val="basic_3"/>
      <sheetName val="Rate_Analysis3"/>
      <sheetName val="HS"/>
      <sheetName val="RW"/>
      <sheetName val="Area"/>
      <sheetName val="major_qty4"/>
      <sheetName val="Major_P&amp;M_deployment4"/>
      <sheetName val="p&amp;m_L&amp;T_Hire4"/>
      <sheetName val="basic_4"/>
      <sheetName val="Rate_Analysis4"/>
      <sheetName val="FINISH"/>
      <sheetName val="MFR"/>
      <sheetName val="Sheet1"/>
      <sheetName val="FitOutConfCentre"/>
      <sheetName val="james's"/>
      <sheetName val="장비"/>
      <sheetName val="노무"/>
      <sheetName val="Data"/>
      <sheetName val="major_qty5"/>
      <sheetName val="cusions"/>
      <sheetName val="qty schedule"/>
      <sheetName val="Prelim_Summ"/>
      <sheetName val="VOP_June_07"/>
      <sheetName val="VOP_June_07 _rev1_"/>
      <sheetName val="VOP_Sept_07"/>
      <sheetName val="Assumptions"/>
      <sheetName val="FEVA"/>
      <sheetName val="HO Costs"/>
      <sheetName val="loadcal"/>
      <sheetName val="Bill No. 3"/>
      <sheetName val="Timesheet"/>
      <sheetName val="nÁuknÁu"/>
      <sheetName val="IDC"/>
      <sheetName val="Misc. points"/>
      <sheetName val="qty abst"/>
      <sheetName val="Programe"/>
      <sheetName val="LABOUR"/>
      <sheetName val="major_qty6"/>
      <sheetName val="Major_P&amp;M_deployment5"/>
      <sheetName val="p&amp;m_L&amp;T_Hire5"/>
      <sheetName val="basic_5"/>
      <sheetName val="Rate_Analysis5"/>
      <sheetName val="SUMMARY"/>
      <sheetName val="MP"/>
      <sheetName val="Input"/>
      <sheetName val="Top Sheet"/>
      <sheetName val="Iron Steel &amp; handrails"/>
      <sheetName val="ANALYSIS"/>
      <sheetName val="Publicbuilding"/>
      <sheetName val="STRUC"/>
      <sheetName val="DOOR-WIND"/>
      <sheetName val="STEEL"/>
      <sheetName val="ROOFING"/>
      <sheetName val="FLOORING"/>
      <sheetName val="MR"/>
      <sheetName val="Civil Boq"/>
      <sheetName val="WPR-IV"/>
      <sheetName val="S1BOQ"/>
      <sheetName val="VENDOR CODE WO NO"/>
      <sheetName val="Master Item List"/>
      <sheetName val="VENDER DETAIL"/>
      <sheetName val="Misc__points"/>
      <sheetName val="qty_abst"/>
      <sheetName val="Top_Sheet"/>
      <sheetName val="Misc__points2"/>
      <sheetName val="qty_abst2"/>
      <sheetName val="Top_Sheet2"/>
      <sheetName val="Iron_Steel_&amp;_handrails2"/>
      <sheetName val="Iron_Steel_&amp;_handrails"/>
      <sheetName val="Misc__points1"/>
      <sheetName val="qty_abst1"/>
      <sheetName val="Top_Sheet1"/>
      <sheetName val="Iron_Steel_&amp;_handrails1"/>
      <sheetName val="1-BOQ_Civil"/>
      <sheetName val="Concrete"/>
      <sheetName val="Reinf"/>
      <sheetName val="Main Summary"/>
      <sheetName val="Summary (G.H.Bachlor C)"/>
      <sheetName val="General preliminaries"/>
      <sheetName val="Work Done Bill (2)"/>
      <sheetName val="IS Summary"/>
      <sheetName val="BASIC"/>
      <sheetName val="Drain Work"/>
      <sheetName val="Non-BOQ summary"/>
      <sheetName val="Curing Bund for Sep'13"/>
      <sheetName val="GBW"/>
      <sheetName val="Basic Rate"/>
      <sheetName val="INFLUENCES ON GM"/>
      <sheetName val="acevsSp (ABC)"/>
      <sheetName val="Main_Summary"/>
      <sheetName val="Summary_(G_H_Bachlor_C)"/>
      <sheetName val="BOQ_(2)"/>
      <sheetName val="SPT_vs_PHI1"/>
      <sheetName val="Stress_Calculation"/>
      <sheetName val="CABLERET"/>
      <sheetName val="FINOLEX"/>
      <sheetName val="TBAL9697_-group_wise__sdpl"/>
      <sheetName val="PRECAST_lightconc-II2"/>
      <sheetName val="main"/>
      <sheetName val="switch"/>
      <sheetName val="Civil_Boq1"/>
      <sheetName val="Monthly Format.ATH (ro)revised"/>
      <sheetName val="ASCE"/>
      <sheetName val="DBCA"/>
      <sheetName val="BPL"/>
      <sheetName val="경비공통"/>
      <sheetName val="Abs Sheet(Fuel oil area)JAN"/>
      <sheetName val="WDA_Sept'13"/>
      <sheetName val="Site Dev BOQ"/>
      <sheetName val="Steel Summary"/>
      <sheetName val="int hire"/>
      <sheetName val="Drop Down (Fixed)"/>
      <sheetName val="Master"/>
      <sheetName val="Drop Down"/>
      <sheetName val="BOQ_Direct_selling cost"/>
      <sheetName val="Basis"/>
      <sheetName val="STAFFSCHED "/>
      <sheetName val="girder"/>
      <sheetName val="sept-plan"/>
      <sheetName val="Ref_Lists_SER"/>
      <sheetName val="pol-60"/>
      <sheetName val="BLK2"/>
      <sheetName val="BLK3"/>
      <sheetName val="E &amp; R"/>
      <sheetName val="radar"/>
      <sheetName val="UG"/>
      <sheetName val="Misc__points3"/>
      <sheetName val="qty_abst3"/>
      <sheetName val="Iron_Steel_&amp;_handrails3"/>
      <sheetName val="Top_Sheet3"/>
      <sheetName val="Main_Summary1"/>
      <sheetName val="Summary_(G_H_Bachlor_C)1"/>
      <sheetName val="Monthly_Format_ATH_(ro)revised"/>
      <sheetName val="General_preliminaries"/>
      <sheetName val="Civil_Boq"/>
      <sheetName val="VENDOR_CODE_WO_NO"/>
      <sheetName val="Master_Item_List"/>
      <sheetName val="Abs_Sheet(Fuel_oil_area)JAN"/>
      <sheetName val="Steel_Summary"/>
      <sheetName val="Site_Dev_BOQ"/>
      <sheetName val="IS_Summary"/>
      <sheetName val="VENDER_DETAIL"/>
      <sheetName val="Work_Done_Bill_(2)"/>
      <sheetName val="Basic_Rate"/>
      <sheetName val="INFLUENCES_ON_GM"/>
      <sheetName val="acevsSp_(ABC)"/>
      <sheetName val="Benchmark Data"/>
      <sheetName val="Sheet2"/>
      <sheetName val="Sheet3"/>
      <sheetName val="Apx AA"/>
      <sheetName val="Calendar"/>
      <sheetName val="총괄표 (2)"/>
      <sheetName val="ESTIMATE"/>
      <sheetName val="Application 03"/>
      <sheetName val="GenSummary"/>
      <sheetName val="F-Adv.Pay."/>
      <sheetName val="Gen.SUMMARY "/>
      <sheetName val="H-Ret."/>
      <sheetName val="K-Prev. Pay"/>
      <sheetName val="PRELIMS"/>
      <sheetName val="Bill 5"/>
      <sheetName val="Bill 6"/>
      <sheetName val="Bill 05 Mech. W. "/>
      <sheetName val="Bill 06 Elec. W."/>
      <sheetName val="Material On Site"/>
      <sheetName val="Payment Applicationold"/>
      <sheetName val="Bill 01"/>
      <sheetName val=" As built"/>
      <sheetName val="As Built Summary"/>
      <sheetName val="FENCE"/>
      <sheetName val="Fence Work"/>
      <sheetName val="PRL"/>
      <sheetName val="finshes"/>
      <sheetName val="Hollowcore study"/>
      <sheetName val="FinishesType-Code"/>
      <sheetName val="DATABASE(MASONRY)"/>
      <sheetName val="DATABASE(STRUCTURAL)"/>
      <sheetName val="Benchmark Data (2)"/>
      <sheetName val="Material Price List"/>
      <sheetName val="Initial Data"/>
      <sheetName val="Reference"/>
      <sheetName val="Legal Risk Analysis"/>
      <sheetName val="#REF"/>
      <sheetName val="Data 1"/>
      <sheetName val="A6"/>
      <sheetName val="ABSTRACT"/>
      <sheetName val="RA Format"/>
      <sheetName val="Measurement-ID works"/>
      <sheetName val="1"/>
      <sheetName val="IO List"/>
      <sheetName val="MORGACTS"/>
      <sheetName val="Ph 1 -ESM Pipe, Bitumen"/>
      <sheetName val="Rehab podium footing"/>
      <sheetName val="SPT vs PHI"/>
      <sheetName val="Planned"/>
      <sheetName val="PriceSummary"/>
      <sheetName val="Entry"/>
      <sheetName val="qty_schedule"/>
      <sheetName val="VOP_June_07__rev1_"/>
      <sheetName val="HO_Costs"/>
      <sheetName val="Bill_No__3"/>
      <sheetName val="Misc__points4"/>
      <sheetName val="qty_abst4"/>
      <sheetName val="Top_Sheet4"/>
      <sheetName val="Iron_Steel_&amp;_handrails4"/>
      <sheetName val="Civil_Boq2"/>
      <sheetName val="VENDOR_CODE_WO_NO1"/>
      <sheetName val="Master_Item_List1"/>
      <sheetName val="VENDER_DETAIL1"/>
      <sheetName val="Main_Summary2"/>
      <sheetName val="Summary_(G_H_Bachlor_C)2"/>
      <sheetName val="General_preliminaries1"/>
      <sheetName val="Work_Done_Bill_(2)1"/>
      <sheetName val="IS_Summary1"/>
      <sheetName val="Drain_Work"/>
      <sheetName val="Non-BOQ_summary"/>
      <sheetName val="Curing_Bund_for_Sep'13"/>
      <sheetName val="Basic_Rate1"/>
      <sheetName val="INFLUENCES_ON_GM1"/>
      <sheetName val="acevsSp_(ABC)1"/>
      <sheetName val="Monthly_Format_ATH_(ro)revised1"/>
      <sheetName val="Abs_Sheet(Fuel_oil_area)JAN1"/>
      <sheetName val="Site_Dev_BOQ1"/>
      <sheetName val="Steel_Summary1"/>
      <sheetName val="int_hire"/>
      <sheetName val="Drop_Down_(Fixed)"/>
      <sheetName val="Drop_Down"/>
      <sheetName val="BOQ_Direct_selling_cost"/>
      <sheetName val="STAFFSCHED_"/>
      <sheetName val="E_&amp;_R"/>
      <sheetName val="Benchmark_Data"/>
      <sheetName val="Apx_AA"/>
      <sheetName val="총괄표_(2)"/>
      <sheetName val="Application_03"/>
      <sheetName val="F-Adv_Pay_"/>
      <sheetName val="Gen_SUMMARY_"/>
      <sheetName val="H-Ret_"/>
      <sheetName val="K-Prev__Pay"/>
      <sheetName val="Bill_5"/>
      <sheetName val="Bill_6"/>
      <sheetName val="Bill_05_Mech__W__"/>
      <sheetName val="Bill_06_Elec__W_"/>
      <sheetName val="Material_On_Site"/>
      <sheetName val="Payment_Applicationold"/>
      <sheetName val="Bill_01"/>
      <sheetName val="_As_built"/>
      <sheetName val="As_Built_Summary"/>
      <sheetName val="Fence_Work"/>
      <sheetName val="Hollowcore_study"/>
      <sheetName val="Benchmark_Data_(2)"/>
      <sheetName val="Material_Price_List"/>
      <sheetName val="Initial_Data"/>
      <sheetName val="Legal_Risk_Analysis"/>
      <sheetName val="Data_1"/>
      <sheetName val="RA_Format"/>
      <sheetName val="Measurement-ID_works"/>
      <sheetName val="IO_List"/>
      <sheetName val="Ph_1_-ESM_Pipe,_Bitumen"/>
      <sheetName val="Rehab_podium_footing"/>
      <sheetName val="Mp-team 1"/>
      <sheetName val="F4.13"/>
      <sheetName val="TOTAL"/>
      <sheetName val="Architectural"/>
      <sheetName val="External"/>
      <sheetName val="Lift"/>
      <sheetName val=" Structural"/>
      <sheetName val="Travel.Cranes"/>
      <sheetName val="Recap Architect"/>
      <sheetName val="Recap External"/>
      <sheetName val="Recap Struct"/>
      <sheetName val="Recap Travel.Crane"/>
      <sheetName val="Package 1"/>
      <sheetName val="Recap Lift"/>
      <sheetName val="mw"/>
      <sheetName val="Vehicles"/>
      <sheetName val="PAYWORK"/>
      <sheetName val="MOS"/>
      <sheetName val="PE"/>
      <sheetName val="Sub Cont. Comp."/>
      <sheetName val="Harewood"/>
      <sheetName val="GULF"/>
      <sheetName val="1 Summary"/>
      <sheetName val="PC"/>
      <sheetName val="GRSummary"/>
      <sheetName val="Sludge Cal"/>
      <sheetName val="PointNo.5"/>
      <sheetName val="dummy"/>
      <sheetName val="Unit Rate"/>
      <sheetName val="Rates"/>
      <sheetName val="Lead"/>
      <sheetName val="Staff Forecast spread"/>
      <sheetName val="ISRO"/>
      <sheetName val="IIST (2)"/>
      <sheetName val="IRIS"/>
      <sheetName val="spre"/>
      <sheetName val="TMLB-II"/>
      <sheetName val="IIST (3)"/>
      <sheetName val="IRISMAY13"/>
      <sheetName val="TMLB II MAY13"/>
      <sheetName val="isro JUL13"/>
      <sheetName val="IRIS Jul13"/>
      <sheetName val="IRS 2 jul13"/>
      <sheetName val="isro aug13"/>
      <sheetName val="IRIS augg13"/>
      <sheetName val="SPRE WORKING"/>
      <sheetName val="IRS 2augg 13"/>
      <sheetName val="iist sept13"/>
      <sheetName val="IRIS SEPT13"/>
      <sheetName val="SPRE SEPT"/>
      <sheetName val="IRS2 SEPT 13"/>
      <sheetName val="iist OCT 13"/>
      <sheetName val="IRIS OCT13"/>
      <sheetName val="IRIS2 OCT13"/>
      <sheetName val="iist nov13"/>
      <sheetName val="iris nov13"/>
      <sheetName val="spre nov13"/>
      <sheetName val="isro dec13"/>
      <sheetName val="IRIS DEC13"/>
      <sheetName val="isro jan 14"/>
      <sheetName val="isro feb14"/>
      <sheetName val="IRIS FEB-14"/>
      <sheetName val="TMLB-II FEB-14"/>
      <sheetName val="Stress Calculation"/>
      <sheetName val="PRECAST lightconc-II"/>
      <sheetName val="Progress"/>
      <sheetName val="合成単価作成表-BLDG"/>
      <sheetName val="ETC Panorama"/>
      <sheetName val="Dropdown"/>
      <sheetName val="2gii"/>
      <sheetName val="Assumption Inputs"/>
      <sheetName val="Design"/>
      <sheetName val="P4-B"/>
      <sheetName val="d-safe DELUXE"/>
      <sheetName val="gen"/>
      <sheetName val="ABP inputs"/>
      <sheetName val="Synergy Sales Budget"/>
      <sheetName val="Main-Material"/>
      <sheetName val="AoR Finishing"/>
      <sheetName val="P+M - Tower Crane"/>
      <sheetName val="MLAP"/>
      <sheetName val="Fill this out first..."/>
      <sheetName val="PointNo_5"/>
      <sheetName val="IIST_(2)"/>
      <sheetName val="IIST_(3)"/>
      <sheetName val="TMLB_II_MAY13"/>
      <sheetName val="isro_JUL13"/>
      <sheetName val="IRIS_Jul13"/>
      <sheetName val="IRS_2_jul13"/>
      <sheetName val="isro_aug13"/>
      <sheetName val="IRIS_augg13"/>
      <sheetName val="SPRE_WORKING"/>
      <sheetName val="IRS_2augg_13"/>
      <sheetName val="iist_sept13"/>
      <sheetName val="IRIS_SEPT13"/>
      <sheetName val="SPRE_SEPT"/>
      <sheetName val="IRS2_SEPT_13"/>
      <sheetName val="iist_OCT_13"/>
      <sheetName val="IRIS_OCT13"/>
      <sheetName val="IRIS2_OCT13"/>
      <sheetName val="iist_nov13"/>
      <sheetName val="iris_nov13"/>
      <sheetName val="spre_nov13"/>
      <sheetName val="isro_dec13"/>
      <sheetName val="IRIS_DEC13"/>
      <sheetName val="isro_jan_14"/>
      <sheetName val="isro_feb14"/>
      <sheetName val="IRIS_FEB-14"/>
      <sheetName val="TMLB-II_FEB-14"/>
      <sheetName val="Fill_this_out_first___"/>
      <sheetName val="Misc__points5"/>
      <sheetName val="qty_abst5"/>
      <sheetName val="Iron_Steel_&amp;_handrails5"/>
      <sheetName val="Top_Sheet5"/>
      <sheetName val="Monthly_Format_ATH_(ro)revised2"/>
      <sheetName val="Main_Summary3"/>
      <sheetName val="Summary_(G_H_Bachlor_C)3"/>
      <sheetName val="General_preliminaries2"/>
      <sheetName val="Abs_Sheet(Fuel_oil_area)JAN2"/>
      <sheetName val="Civil_Boq3"/>
      <sheetName val="VENDOR_CODE_WO_NO2"/>
      <sheetName val="Master_Item_List2"/>
      <sheetName val="VENDER_DETAIL2"/>
      <sheetName val="BOQ_Direct_selling_cost1"/>
      <sheetName val="Site_Dev_BOQ2"/>
      <sheetName val="Drain_Work1"/>
      <sheetName val="Non-BOQ_summary1"/>
      <sheetName val="Curing_Bund_for_Sep'131"/>
      <sheetName val="IS_Summary2"/>
      <sheetName val="int_hire1"/>
      <sheetName val="Steel_Summary2"/>
      <sheetName val="Basic_Rate2"/>
      <sheetName val="INFLUENCES_ON_GM2"/>
      <sheetName val="acevsSp_(ABC)2"/>
      <sheetName val="Work_Done_Bill_(2)2"/>
      <sheetName val="Drop_Down_(Fixed)1"/>
      <sheetName val="Drop_Down1"/>
      <sheetName val="STAFFSCHED_1"/>
      <sheetName val="E_&amp;_R1"/>
      <sheetName val="Legal_Risk_Analysis1"/>
      <sheetName val="PointNo_51"/>
      <sheetName val="IIST_(2)1"/>
      <sheetName val="IIST_(3)1"/>
      <sheetName val="TMLB_II_MAY131"/>
      <sheetName val="isro_JUL131"/>
      <sheetName val="IRIS_Jul131"/>
      <sheetName val="IRS_2_jul131"/>
      <sheetName val="isro_aug131"/>
      <sheetName val="IRIS_augg131"/>
      <sheetName val="SPRE_WORKING1"/>
      <sheetName val="IRS_2augg_131"/>
      <sheetName val="iist_sept131"/>
      <sheetName val="IRIS_SEPT131"/>
      <sheetName val="SPRE_SEPT1"/>
      <sheetName val="IRS2_SEPT_131"/>
      <sheetName val="iist_OCT_131"/>
      <sheetName val="IRIS_OCT131"/>
      <sheetName val="IRIS2_OCT131"/>
      <sheetName val="iist_nov131"/>
      <sheetName val="iris_nov131"/>
      <sheetName val="spre_nov131"/>
      <sheetName val="isro_dec131"/>
      <sheetName val="IRIS_DEC131"/>
      <sheetName val="isro_jan_141"/>
      <sheetName val="isro_feb141"/>
      <sheetName val="IRIS_FEB-141"/>
      <sheetName val="TMLB-II_FEB-141"/>
      <sheetName val="Fill_this_out_first___1"/>
      <sheetName val="Calc_ISC"/>
      <sheetName val="Schedule(4)"/>
      <sheetName val="Shuttering Abstract"/>
      <sheetName val="omm-add"/>
      <sheetName val="Breakdown"/>
      <sheetName val="Cover"/>
      <sheetName val="Total Amount"/>
      <sheetName val="Misc__points6"/>
      <sheetName val="qty_abst6"/>
      <sheetName val="basic_6"/>
      <sheetName val="Rate_Analysis6"/>
      <sheetName val="Iron_Steel_&amp;_handrails6"/>
      <sheetName val="Top_Sheet6"/>
      <sheetName val="Abs_Sheet(Fuel_oil_area)JAN3"/>
      <sheetName val="Monthly_Format_ATH_(ro)revised3"/>
      <sheetName val="Main_Summary4"/>
      <sheetName val="Summary_(G_H_Bachlor_C)4"/>
      <sheetName val="General_preliminaries3"/>
      <sheetName val="Site_Dev_BOQ3"/>
      <sheetName val="Civil_Boq4"/>
      <sheetName val="VENDOR_CODE_WO_NO3"/>
      <sheetName val="Master_Item_List3"/>
      <sheetName val="VENDER_DETAIL3"/>
      <sheetName val="BOQ_Direct_selling_cost2"/>
      <sheetName val="Drain_Work2"/>
      <sheetName val="Non-BOQ_summary2"/>
      <sheetName val="Curing_Bund_for_Sep'132"/>
      <sheetName val="IS_Summary3"/>
      <sheetName val="int_hire2"/>
      <sheetName val="Steel_Summary3"/>
      <sheetName val="Work_Done_Bill_(2)3"/>
      <sheetName val="Basic_Rate3"/>
      <sheetName val="INFLUENCES_ON_GM3"/>
      <sheetName val="acevsSp_(ABC)3"/>
      <sheetName val="Drop_Down2"/>
      <sheetName val="Drop_Down_(Fixed)2"/>
      <sheetName val="STAFFSCHED_2"/>
      <sheetName val="E_&amp;_R2"/>
      <sheetName val="Legal_Risk_Analysis2"/>
      <sheetName val="PointNo_52"/>
      <sheetName val="IIST_(2)2"/>
      <sheetName val="IIST_(3)2"/>
      <sheetName val="TMLB_II_MAY132"/>
      <sheetName val="isro_JUL132"/>
      <sheetName val="IRIS_Jul132"/>
      <sheetName val="IRS_2_jul132"/>
      <sheetName val="isro_aug132"/>
      <sheetName val="IRIS_augg132"/>
      <sheetName val="SPRE_WORKING2"/>
      <sheetName val="IRS_2augg_132"/>
      <sheetName val="iist_sept132"/>
      <sheetName val="IRIS_SEPT132"/>
      <sheetName val="SPRE_SEPT2"/>
      <sheetName val="IRS2_SEPT_132"/>
      <sheetName val="iist_OCT_132"/>
      <sheetName val="IRIS_OCT132"/>
      <sheetName val="IRIS2_OCT132"/>
      <sheetName val="iist_nov132"/>
      <sheetName val="iris_nov132"/>
      <sheetName val="spre_nov132"/>
      <sheetName val="isro_dec132"/>
      <sheetName val="IRIS_DEC132"/>
      <sheetName val="isro_jan_142"/>
      <sheetName val="isro_feb142"/>
      <sheetName val="IRIS_FEB-142"/>
      <sheetName val="TMLB-II_FEB-142"/>
      <sheetName val="Fill_this_out_first___2"/>
      <sheetName val="Misc__points7"/>
      <sheetName val="qty_abst7"/>
      <sheetName val="basic_7"/>
      <sheetName val="Rate_Analysis7"/>
      <sheetName val="Iron_Steel_&amp;_handrails7"/>
      <sheetName val="Top_Sheet7"/>
      <sheetName val="Abs_Sheet(Fuel_oil_area)JAN4"/>
      <sheetName val="Monthly_Format_ATH_(ro)revised4"/>
      <sheetName val="Main_Summary5"/>
      <sheetName val="Summary_(G_H_Bachlor_C)5"/>
      <sheetName val="General_preliminaries4"/>
      <sheetName val="Site_Dev_BOQ4"/>
      <sheetName val="Civil_Boq5"/>
      <sheetName val="VENDOR_CODE_WO_NO4"/>
      <sheetName val="Master_Item_List4"/>
      <sheetName val="VENDER_DETAIL4"/>
      <sheetName val="BOQ_Direct_selling_cost3"/>
      <sheetName val="Drain_Work3"/>
      <sheetName val="Non-BOQ_summary3"/>
      <sheetName val="Curing_Bund_for_Sep'133"/>
      <sheetName val="IS_Summary4"/>
      <sheetName val="int_hire3"/>
      <sheetName val="Steel_Summary4"/>
      <sheetName val="Work_Done_Bill_(2)4"/>
      <sheetName val="Basic_Rate4"/>
      <sheetName val="INFLUENCES_ON_GM4"/>
      <sheetName val="acevsSp_(ABC)4"/>
      <sheetName val="Drop_Down3"/>
      <sheetName val="Drop_Down_(Fixed)3"/>
      <sheetName val="STAFFSCHED_3"/>
      <sheetName val="E_&amp;_R3"/>
      <sheetName val="Legal_Risk_Analysis3"/>
      <sheetName val="PointNo_53"/>
      <sheetName val="IIST_(2)3"/>
      <sheetName val="IIST_(3)3"/>
      <sheetName val="TMLB_II_MAY133"/>
      <sheetName val="isro_JUL133"/>
      <sheetName val="IRIS_Jul133"/>
      <sheetName val="IRS_2_jul133"/>
      <sheetName val="isro_aug133"/>
      <sheetName val="IRIS_augg133"/>
      <sheetName val="SPRE_WORKING3"/>
      <sheetName val="IRS_2augg_133"/>
      <sheetName val="iist_sept133"/>
      <sheetName val="IRIS_SEPT133"/>
      <sheetName val="SPRE_SEPT3"/>
      <sheetName val="IRS2_SEPT_133"/>
      <sheetName val="iist_OCT_133"/>
      <sheetName val="IRIS_OCT133"/>
      <sheetName val="IRIS2_OCT133"/>
      <sheetName val="iist_nov133"/>
      <sheetName val="iris_nov133"/>
      <sheetName val="spre_nov133"/>
      <sheetName val="isro_dec133"/>
      <sheetName val="IRIS_DEC133"/>
      <sheetName val="isro_jan_143"/>
      <sheetName val="isro_feb143"/>
      <sheetName val="IRIS_FEB-143"/>
      <sheetName val="TMLB-II_FEB-143"/>
      <sheetName val="Fill_this_out_first___3"/>
      <sheetName val="Ph_1_-ESM_Pipe,_Bitumen1"/>
      <sheetName val="RA_Format1"/>
      <sheetName val="Measurement-ID_works1"/>
      <sheetName val="Staff_Forecast_spread"/>
      <sheetName val="A.O.R r1Str"/>
      <sheetName val="A.O.R r1"/>
      <sheetName val="A.O.R (2)"/>
      <sheetName val="Amortization"/>
      <sheetName val="RCC,Ret. Wall"/>
      <sheetName val="crews"/>
      <sheetName val="Ceiling"/>
      <sheetName val="Wall"/>
      <sheetName val="Main Summary- Contractor"/>
      <sheetName val="Cul_detail"/>
      <sheetName val="ETC Plant Cost"/>
      <sheetName val="Site Summary"/>
      <sheetName val="major_qty7"/>
      <sheetName val="Major_P&amp;M_deployment6"/>
      <sheetName val="p&amp;m_L&amp;T_Hire6"/>
      <sheetName val="qty_schedule1"/>
      <sheetName val="VOP_June_07__rev1_1"/>
      <sheetName val="HO_Costs1"/>
      <sheetName val="Bill_No__31"/>
      <sheetName val="Benchmark_Data1"/>
      <sheetName val="Apx_AA1"/>
      <sheetName val="총괄표_(2)1"/>
      <sheetName val="Benchmark_Data_(2)1"/>
      <sheetName val="Application_031"/>
      <sheetName val="F-Adv_Pay_1"/>
      <sheetName val="Gen_SUMMARY_1"/>
      <sheetName val="H-Ret_1"/>
      <sheetName val="K-Prev__Pay1"/>
      <sheetName val="Bill_51"/>
      <sheetName val="Bill_61"/>
      <sheetName val="Bill_05_Mech__W__1"/>
      <sheetName val="Bill_06_Elec__W_1"/>
      <sheetName val="Material_On_Site1"/>
      <sheetName val="Payment_Applicationold1"/>
      <sheetName val="Bill_011"/>
      <sheetName val="_As_built1"/>
      <sheetName val="As_Built_Summary1"/>
      <sheetName val="Fence_Work1"/>
      <sheetName val="Hollowcore_study1"/>
      <sheetName val="Material_Price_List1"/>
      <sheetName val="Initial_Data1"/>
      <sheetName val="Data_11"/>
      <sheetName val="IO_List1"/>
      <sheetName val="Rehab_podium_footing1"/>
      <sheetName val="major_qty8"/>
      <sheetName val="Major_P&amp;M_deployment7"/>
      <sheetName val="p&amp;m_L&amp;T_Hire7"/>
      <sheetName val="qty_schedule2"/>
      <sheetName val="VOP_June_07__rev1_2"/>
      <sheetName val="HO_Costs2"/>
      <sheetName val="Bill_No__32"/>
      <sheetName val="Benchmark_Data2"/>
      <sheetName val="Database"/>
      <sheetName val="schedule nos"/>
      <sheetName val="horizontal"/>
      <sheetName val="Steel Structure"/>
      <sheetName val="Sheet3 (2)"/>
      <sheetName val="cul-invSUBMITTED"/>
      <sheetName val="BHANDUP"/>
      <sheetName val="SPT_vs_PHI"/>
      <sheetName val=""/>
      <sheetName val="TAV ANALIZ"/>
      <sheetName val="입찰내역 발주처 양식"/>
      <sheetName val="11-hsd"/>
      <sheetName val="13-septic"/>
      <sheetName val="7-ug"/>
      <sheetName val="2-utility"/>
      <sheetName val="18-misc"/>
      <sheetName val="5-pipe"/>
      <sheetName val="Build-up"/>
      <sheetName val="REL"/>
      <sheetName val="Process"/>
      <sheetName val="On-Costs"/>
      <sheetName val="77S(O)"/>
      <sheetName val="Vendor"/>
      <sheetName val="Boulevard I Summary"/>
      <sheetName val="B-I Blockwork "/>
      <sheetName val="B-II-summary sheet "/>
      <sheetName val="B-II Blockwork  (2)"/>
      <sheetName val="B - III - Summary Sheet (2)"/>
      <sheetName val="B - III - Blockwork"/>
      <sheetName val="Hold Amount"/>
      <sheetName val="V-I Summary Sheet "/>
      <sheetName val="V-I Blockwork"/>
      <sheetName val="V-II Blockwork"/>
      <sheetName val="V-III- Blockwork"/>
      <sheetName val="Panorama -Summary-dwg"/>
      <sheetName val="NTA - 02 summary sheet (2)"/>
      <sheetName val="NTA-12-Summary"/>
      <sheetName val="NTA-13-Summary "/>
      <sheetName val="NTA-14-Summary "/>
      <sheetName val="NTA-21-Summary (2)"/>
      <sheetName val="std.wt."/>
      <sheetName val="BOQ FORM FOR INQUIRY"/>
      <sheetName val="FORM OF PROPOSAL RFP-003"/>
      <sheetName val="뜃맟뭁돽띿맟?-BLDG"/>
      <sheetName val="合成??作成表-BLDG"/>
      <sheetName val="合成単価作成表_BLDG"/>
      <sheetName val="Recon"/>
      <sheetName val="Revised Summary"/>
      <sheetName val="RATE ANALYSIS."/>
      <sheetName val="COMPLEXALL"/>
      <sheetName val="DATI_CONS"/>
      <sheetName val="Demand"/>
      <sheetName val="Occ"/>
      <sheetName val="Summ"/>
      <sheetName val="RMC April 16"/>
      <sheetName val="Cement Price Variation"/>
      <sheetName val="Assumption_Inputs"/>
      <sheetName val="Code"/>
      <sheetName val="Assumption_Inputs1"/>
      <sheetName val="Stress_Calculation1"/>
      <sheetName val="Assumption_Inputs2"/>
      <sheetName val="Stress_Calculation2"/>
      <sheetName val="Assumption_Inputs3"/>
      <sheetName val="Stress_Calculation3"/>
      <sheetName val="STAFFSCHED_4"/>
      <sheetName val="Drain_Work4"/>
      <sheetName val="Non-BOQ_summary4"/>
      <sheetName val="Curing_Bund_for_Sep'134"/>
      <sheetName val="Assumption_Inputs4"/>
      <sheetName val="Stress_Calculation4"/>
      <sheetName val="PRECAST_lightconc-II"/>
      <sheetName val="Unit_Rate"/>
      <sheetName val="d-safe_DELUXE"/>
      <sheetName val="ABP_inputs"/>
      <sheetName val="Synergy_Sales_Budget"/>
      <sheetName val="Misc__points8"/>
      <sheetName val="qty_abst8"/>
      <sheetName val="basic_8"/>
      <sheetName val="Rate_Analysis8"/>
      <sheetName val="Top_Sheet8"/>
      <sheetName val="Iron_Steel_&amp;_handrails8"/>
      <sheetName val="STAFFSCHED_5"/>
      <sheetName val="IS_Summary5"/>
      <sheetName val="Work_Done_Bill_(2)5"/>
      <sheetName val="VENDOR_CODE_WO_NO5"/>
      <sheetName val="Master_Item_List5"/>
      <sheetName val="VENDER_DETAIL5"/>
      <sheetName val="General_preliminaries5"/>
      <sheetName val="Drain_Work5"/>
      <sheetName val="Non-BOQ_summary5"/>
      <sheetName val="Curing_Bund_for_Sep'135"/>
      <sheetName val="Site_Dev_BOQ5"/>
      <sheetName val="Assumption_Inputs5"/>
      <sheetName val="Stress_Calculation5"/>
      <sheetName val="PRECAST_lightconc-II1"/>
      <sheetName val="Unit_Rate1"/>
      <sheetName val="d-safe_DELUXE1"/>
      <sheetName val="ABP_inputs1"/>
      <sheetName val="Synergy_Sales_Budget1"/>
      <sheetName val="Misc__points9"/>
      <sheetName val="qty_abst9"/>
      <sheetName val="basic_9"/>
      <sheetName val="Rate_Analysis9"/>
      <sheetName val="Top_Sheet9"/>
      <sheetName val="Iron_Steel_&amp;_handrails9"/>
      <sheetName val="STAFFSCHED_6"/>
      <sheetName val="IS_Summary6"/>
      <sheetName val="Civil_Boq6"/>
      <sheetName val="Work_Done_Bill_(2)6"/>
      <sheetName val="VENDOR_CODE_WO_NO6"/>
      <sheetName val="Master_Item_List6"/>
      <sheetName val="VENDER_DETAIL6"/>
      <sheetName val="Main_Summary6"/>
      <sheetName val="Summary_(G_H_Bachlor_C)6"/>
      <sheetName val="General_preliminaries6"/>
      <sheetName val="Drain_Work6"/>
      <sheetName val="Non-BOQ_summary6"/>
      <sheetName val="Curing_Bund_for_Sep'136"/>
      <sheetName val="Site_Dev_BOQ6"/>
      <sheetName val="Assumption_Inputs6"/>
      <sheetName val="Stress_Calculation6"/>
      <sheetName val="Ph_1_-ESM_Pipe,_Bitumen2"/>
      <sheetName val="RA_Format2"/>
      <sheetName val="Measurement-ID_works2"/>
      <sheetName val="IO_List2"/>
      <sheetName val="PRECAST_lightconc-II3"/>
      <sheetName val="Unit_Rate2"/>
      <sheetName val="d-safe_DELUXE2"/>
      <sheetName val="ABP_inputs2"/>
      <sheetName val="Synergy_Sales_Budget2"/>
      <sheetName val="Detail"/>
      <sheetName val="upa"/>
      <sheetName val="LMR PF"/>
      <sheetName val="beam-reinft-IIInd floor"/>
      <sheetName val="Civil Works"/>
      <sheetName val="Name Manager"/>
      <sheetName val="Input Rates"/>
      <sheetName val="Detailed Areas"/>
      <sheetName val="Exp. Villa  R2B 216"/>
      <sheetName val="Voucher"/>
      <sheetName val="20 mm aggregates "/>
      <sheetName val="3cd Annexure"/>
      <sheetName val="factors"/>
      <sheetName val="CASH-FLOW"/>
      <sheetName val="TTL"/>
      <sheetName val="石炭性状"/>
      <sheetName val="예가표"/>
      <sheetName val="손익현황"/>
      <sheetName val="현황CODE"/>
      <sheetName val="제출계산서"/>
      <sheetName val="당초"/>
      <sheetName val="Joints"/>
      <sheetName val="具志川H社"/>
      <sheetName val="자재단가"/>
      <sheetName val="수량 총괄표"/>
      <sheetName val="품질관리비 산출"/>
      <sheetName val="BQMPALOC"/>
      <sheetName val="Waste Wtr Drg"/>
      <sheetName val="BOQ-Sum"/>
      <sheetName val="목표세부명세"/>
      <sheetName val="Sheet5"/>
      <sheetName val="jyp"/>
      <sheetName val="Lup"/>
      <sheetName val="Onerous Terms"/>
      <sheetName val="가격분석@1100(990104)"/>
      <sheetName val="Escalation"/>
      <sheetName val="ELECTRICAL"/>
      <sheetName val="A"/>
      <sheetName val="AB.SOW"/>
      <sheetName val="Valid Data"/>
      <sheetName val="갑지(추정)"/>
      <sheetName val="WORK"/>
      <sheetName val="Cash Flow Input Data_ISC"/>
      <sheetName val="Interface_SC"/>
      <sheetName val="Calc_SC"/>
      <sheetName val="Interface_ISC"/>
      <sheetName val="GD"/>
      <sheetName val="13. Steel - Ratio"/>
      <sheetName val="beam-reinft-IIInd_floor"/>
      <sheetName val="beam-reinft-IIInd_floor1"/>
      <sheetName val="beam-reinft-IIInd_floor2"/>
      <sheetName val="beam-reinft-IIInd_floor3"/>
      <sheetName val="beam-reinft-IIInd_floor4"/>
      <sheetName val="beam-reinft-IIInd_floor5"/>
      <sheetName val="beam-reinft-IIInd_floor6"/>
      <sheetName val="beam-reinft-machine rm"/>
      <sheetName val="para"/>
      <sheetName val="kppl pl"/>
      <sheetName val="Administrative Prices"/>
      <sheetName val="Settings"/>
      <sheetName val="CASHFLOWS"/>
      <sheetName val="Sec-I"/>
      <sheetName val="Set"/>
      <sheetName val="Drop-Downs"/>
      <sheetName val="Item Master"/>
      <sheetName val="Material List "/>
      <sheetName val="Labour Rate "/>
      <sheetName val="(M+L)"/>
      <sheetName val="Labour productivity"/>
      <sheetName val="Productivity"/>
      <sheetName val="Material"/>
      <sheetName val="Labour rate"/>
      <sheetName val="Reinforcement"/>
      <sheetName val="Formwork"/>
      <sheetName val="Block work"/>
      <sheetName val="Plaster"/>
      <sheetName val="RR masonry"/>
      <sheetName val="Concrete for arch."/>
      <sheetName val="Back"/>
      <sheetName val="22-SHUTTERING"/>
      <sheetName val="Activity List"/>
      <sheetName val="SUMM_ACTI. DISTRIBUTION"/>
      <sheetName val="PO Status"/>
      <sheetName val="Layout"/>
      <sheetName val="dlvoid"/>
      <sheetName val="level"/>
      <sheetName val="2 BHK"/>
      <sheetName val="Shor &amp; Shuter"/>
      <sheetName val="col-reinft1"/>
      <sheetName val="Assumption For Collection"/>
      <sheetName val="Sump"/>
      <sheetName val="Raw Data"/>
      <sheetName val="basic_10"/>
      <sheetName val="Rate_Analysis10"/>
      <sheetName val="Misc__points10"/>
      <sheetName val="qty_abst10"/>
      <sheetName val="Top_Sheet10"/>
      <sheetName val="Iron_Steel_&amp;_handrails10"/>
      <sheetName val="Civil_Boq7"/>
      <sheetName val="VENDOR_CODE_WO_NO7"/>
      <sheetName val="Master_Item_List7"/>
      <sheetName val="VENDER_DETAIL7"/>
      <sheetName val="Main_Summary7"/>
      <sheetName val="Summary_(G_H_Bachlor_C)7"/>
      <sheetName val="General_preliminaries7"/>
      <sheetName val="Work_Done_Bill_(2)7"/>
      <sheetName val="IS_Summary7"/>
      <sheetName val="Drain_Work7"/>
      <sheetName val="Non-BOQ_summary7"/>
      <sheetName val="Curing_Bund_for_Sep'137"/>
      <sheetName val="Basic_Rate5"/>
      <sheetName val="INFLUENCES_ON_GM5"/>
      <sheetName val="acevsSp_(ABC)5"/>
      <sheetName val="Monthly_Format_ATH_(ro)revised5"/>
      <sheetName val="Abs_Sheet(Fuel_oil_area)JAN5"/>
      <sheetName val="Site_Dev_BOQ7"/>
      <sheetName val="Steel_Summary5"/>
      <sheetName val="int_hire4"/>
      <sheetName val="Drop_Down_(Fixed)4"/>
      <sheetName val="Drop_Down4"/>
      <sheetName val="BOQ_Direct_selling_cost4"/>
      <sheetName val="STAFFSCHED_7"/>
      <sheetName val="E_&amp;_R4"/>
      <sheetName val="Apx_AA2"/>
      <sheetName val="Benchmark_Data_(2)2"/>
      <sheetName val="총괄표_(2)2"/>
      <sheetName val="Application_032"/>
      <sheetName val="F-Adv_Pay_2"/>
      <sheetName val="Gen_SUMMARY_2"/>
      <sheetName val="H-Ret_2"/>
      <sheetName val="K-Prev__Pay2"/>
      <sheetName val="Bill_52"/>
      <sheetName val="Bill_62"/>
      <sheetName val="Bill_05_Mech__W__2"/>
      <sheetName val="Bill_06_Elec__W_2"/>
      <sheetName val="Material_On_Site2"/>
      <sheetName val="Payment_Applicationold2"/>
      <sheetName val="Bill_012"/>
      <sheetName val="_As_built2"/>
      <sheetName val="As_Built_Summary2"/>
      <sheetName val="Fence_Work2"/>
      <sheetName val="Hollowcore_study2"/>
      <sheetName val="Material_Price_List2"/>
      <sheetName val="Initial_Data2"/>
      <sheetName val="Legal_Risk_Analysis4"/>
      <sheetName val="Data_12"/>
      <sheetName val="RA_Format3"/>
      <sheetName val="Measurement-ID_works3"/>
      <sheetName val="IO_List3"/>
      <sheetName val="Ph_1_-ESM_Pipe,_Bitumen3"/>
      <sheetName val="Rehab_podium_footing2"/>
      <sheetName val="SPT_vs_PHI2"/>
      <sheetName val="Mp-team_1"/>
      <sheetName val="F4_13"/>
      <sheetName val="_Structural"/>
      <sheetName val="Travel_Cranes"/>
      <sheetName val="Recap_Architect"/>
      <sheetName val="Recap_External"/>
      <sheetName val="Recap_Struct"/>
      <sheetName val="Recap_Travel_Crane"/>
      <sheetName val="Package_1"/>
      <sheetName val="Recap_Lift"/>
      <sheetName val="Sub_Cont__Comp_"/>
      <sheetName val="1_Summary"/>
      <sheetName val="Sludge_Cal"/>
      <sheetName val="PointNo_54"/>
      <sheetName val="Unit_Rate3"/>
      <sheetName val="Staff_Forecast_spread1"/>
      <sheetName val="IIST_(2)4"/>
      <sheetName val="IIST_(3)4"/>
      <sheetName val="TMLB_II_MAY134"/>
      <sheetName val="isro_JUL134"/>
      <sheetName val="IRIS_Jul134"/>
      <sheetName val="IRS_2_jul134"/>
      <sheetName val="isro_aug134"/>
      <sheetName val="IRIS_augg134"/>
      <sheetName val="SPRE_WORKING4"/>
      <sheetName val="IRS_2augg_134"/>
      <sheetName val="iist_sept134"/>
      <sheetName val="IRIS_SEPT134"/>
      <sheetName val="SPRE_SEPT4"/>
      <sheetName val="IRS2_SEPT_134"/>
      <sheetName val="iist_OCT_134"/>
      <sheetName val="IRIS_OCT134"/>
      <sheetName val="IRIS2_OCT134"/>
      <sheetName val="iist_nov134"/>
      <sheetName val="iris_nov134"/>
      <sheetName val="spre_nov134"/>
      <sheetName val="isro_dec134"/>
      <sheetName val="IRIS_DEC134"/>
      <sheetName val="isro_jan_144"/>
      <sheetName val="isro_feb144"/>
      <sheetName val="IRIS_FEB-144"/>
      <sheetName val="TMLB-II_FEB-144"/>
      <sheetName val="Stress_Calculation7"/>
      <sheetName val="PRECAST_lightconc-II4"/>
      <sheetName val="ETC_Panorama"/>
      <sheetName val="Assumption_Inputs7"/>
      <sheetName val="d-safe_DELUXE3"/>
      <sheetName val="ABP_inputs3"/>
      <sheetName val="Synergy_Sales_Budget3"/>
      <sheetName val="AoR_Finishing"/>
      <sheetName val="P+M_-_Tower_Crane"/>
      <sheetName val="Fill_this_out_first___4"/>
      <sheetName val="Shuttering_Abstract"/>
      <sheetName val="Total_Amount"/>
      <sheetName val="A_O_R_r1Str"/>
      <sheetName val="A_O_R_r1"/>
      <sheetName val="A_O_R_(2)"/>
      <sheetName val="RCC,Ret__Wall"/>
      <sheetName val="Main_Summary-_Contractor"/>
      <sheetName val="TAV_ANALIZ"/>
      <sheetName val="입찰내역_발주처_양식"/>
      <sheetName val="Boulevard_I_Summary"/>
      <sheetName val="B-I_Blockwork_"/>
      <sheetName val="B-II-summary_sheet_"/>
      <sheetName val="B-II_Blockwork__(2)"/>
      <sheetName val="B_-_III_-_Summary_Sheet_(2)"/>
      <sheetName val="B_-_III_-_Blockwork"/>
      <sheetName val="Hold_Amount"/>
      <sheetName val="V-I_Summary_Sheet_"/>
      <sheetName val="V-I_Blockwork"/>
      <sheetName val="V-II_Blockwork"/>
      <sheetName val="V-III-_Blockwork"/>
      <sheetName val="Panorama_-Summary-dwg"/>
      <sheetName val="NTA_-_02_summary_sheet_(2)"/>
      <sheetName val="NTA-13-Summary_"/>
      <sheetName val="NTA-14-Summary_"/>
      <sheetName val="NTA-21-Summary_(2)"/>
      <sheetName val="std_wt_"/>
      <sheetName val="BOQ_FORM_FOR_INQUIRY"/>
      <sheetName val="FORM_OF_PROPOSAL_RFP-003"/>
      <sheetName val="Revised_Summary"/>
      <sheetName val="RATE_ANALYSIS_"/>
      <sheetName val="RMC_April_16"/>
      <sheetName val="Cement_Price_Variation"/>
      <sheetName val="LMR_PF"/>
      <sheetName val="beam-reinft-IIInd_floor7"/>
      <sheetName val="Civil_Works"/>
      <sheetName val="Name_Manager"/>
      <sheetName val="Input_Rates"/>
      <sheetName val="Detailed_Areas"/>
      <sheetName val="Exp__Villa__R2B_216"/>
      <sheetName val="20_mm_aggregates_"/>
      <sheetName val="3cd_Annexure"/>
      <sheetName val="수량_총괄표"/>
      <sheetName val="품질관리비_산출"/>
      <sheetName val="Waste_Wtr_Drg"/>
      <sheetName val="Onerous_Terms"/>
      <sheetName val="AB_SOW"/>
      <sheetName val="Valid_Data"/>
      <sheetName val="Cash_Flow_Input_Data_ISC"/>
      <sheetName val="13__Steel_-_Ratio"/>
      <sheetName val="beam-reinft-machine_rm"/>
      <sheetName val="kppl_pl"/>
      <sheetName val="Administrative_Prices"/>
      <sheetName val="Item_Master"/>
      <sheetName val="Material_List_"/>
      <sheetName val="Labour_Rate_"/>
      <sheetName val="Labour_productivity"/>
      <sheetName val="Labour_rate"/>
      <sheetName val="Block_work"/>
      <sheetName val="RR_masonry"/>
      <sheetName val="Concrete_for_arch_"/>
      <sheetName val="Activity_List"/>
      <sheetName val="SUMM_ACTI__DISTRIBUTION"/>
      <sheetName val="PO_Status"/>
      <sheetName val="2_BHK"/>
      <sheetName val="Shor_&amp;_Shuter"/>
      <sheetName val="Assumption_For_Collection"/>
      <sheetName val="schedule_nos"/>
      <sheetName val="major_qty9"/>
      <sheetName val="Major_P&amp;M_deployment8"/>
      <sheetName val="p&amp;m_L&amp;T_Hire8"/>
      <sheetName val="basic_11"/>
      <sheetName val="Rate_Analysis11"/>
      <sheetName val="Misc__points11"/>
      <sheetName val="qty_abst11"/>
      <sheetName val="qty_schedule3"/>
      <sheetName val="VOP_June_07__rev1_3"/>
      <sheetName val="HO_Costs3"/>
      <sheetName val="Bill_No__33"/>
      <sheetName val="Top_Sheet11"/>
      <sheetName val="Iron_Steel_&amp;_handrails11"/>
      <sheetName val="Civil_Boq8"/>
      <sheetName val="VENDOR_CODE_WO_NO8"/>
      <sheetName val="Master_Item_List8"/>
      <sheetName val="VENDER_DETAIL8"/>
      <sheetName val="Main_Summary8"/>
      <sheetName val="Summary_(G_H_Bachlor_C)8"/>
      <sheetName val="General_preliminaries8"/>
      <sheetName val="Work_Done_Bill_(2)8"/>
      <sheetName val="IS_Summary8"/>
      <sheetName val="Drain_Work8"/>
      <sheetName val="Non-BOQ_summary8"/>
      <sheetName val="Curing_Bund_for_Sep'138"/>
      <sheetName val="Basic_Rate6"/>
      <sheetName val="INFLUENCES_ON_GM6"/>
      <sheetName val="acevsSp_(ABC)6"/>
      <sheetName val="Monthly_Format_ATH_(ro)revised6"/>
      <sheetName val="Abs_Sheet(Fuel_oil_area)JAN6"/>
      <sheetName val="Site_Dev_BOQ8"/>
      <sheetName val="Steel_Summary6"/>
      <sheetName val="int_hire5"/>
      <sheetName val="Drop_Down_(Fixed)5"/>
      <sheetName val="Drop_Down5"/>
      <sheetName val="BOQ_Direct_selling_cost5"/>
      <sheetName val="STAFFSCHED_8"/>
      <sheetName val="E_&amp;_R5"/>
      <sheetName val="Benchmark_Data3"/>
      <sheetName val="Apx_AA3"/>
      <sheetName val="Benchmark_Data_(2)3"/>
      <sheetName val="총괄표_(2)3"/>
      <sheetName val="Application_033"/>
      <sheetName val="F-Adv_Pay_3"/>
      <sheetName val="Gen_SUMMARY_3"/>
      <sheetName val="H-Ret_3"/>
      <sheetName val="K-Prev__Pay3"/>
      <sheetName val="Bill_53"/>
      <sheetName val="Bill_63"/>
      <sheetName val="Bill_05_Mech__W__3"/>
      <sheetName val="Bill_06_Elec__W_3"/>
      <sheetName val="Material_On_Site3"/>
      <sheetName val="Payment_Applicationold3"/>
      <sheetName val="Bill_013"/>
      <sheetName val="_As_built3"/>
      <sheetName val="As_Built_Summary3"/>
      <sheetName val="Fence_Work3"/>
      <sheetName val="Hollowcore_study3"/>
      <sheetName val="Material_Price_List3"/>
      <sheetName val="Initial_Data3"/>
      <sheetName val="Legal_Risk_Analysis5"/>
      <sheetName val="Data_13"/>
      <sheetName val="RA_Format4"/>
      <sheetName val="Measurement-ID_works4"/>
      <sheetName val="IO_List4"/>
      <sheetName val="Ph_1_-ESM_Pipe,_Bitumen4"/>
      <sheetName val="Rehab_podium_footing3"/>
      <sheetName val="SPT_vs_PHI3"/>
      <sheetName val="Mp-team_11"/>
      <sheetName val="F4_131"/>
      <sheetName val="_Structural1"/>
      <sheetName val="Travel_Cranes1"/>
      <sheetName val="Recap_Architect1"/>
      <sheetName val="Recap_External1"/>
      <sheetName val="Recap_Struct1"/>
      <sheetName val="Recap_Travel_Crane1"/>
      <sheetName val="Package_11"/>
      <sheetName val="Recap_Lift1"/>
      <sheetName val="Sub_Cont__Comp_1"/>
      <sheetName val="1_Summary1"/>
      <sheetName val="Sludge_Cal1"/>
      <sheetName val="PointNo_55"/>
      <sheetName val="Unit_Rate4"/>
      <sheetName val="Staff_Forecast_spread2"/>
      <sheetName val="IIST_(2)5"/>
      <sheetName val="IIST_(3)5"/>
      <sheetName val="TMLB_II_MAY135"/>
      <sheetName val="isro_JUL135"/>
      <sheetName val="IRIS_Jul135"/>
      <sheetName val="IRS_2_jul135"/>
      <sheetName val="isro_aug135"/>
      <sheetName val="IRIS_augg135"/>
      <sheetName val="SPRE_WORKING5"/>
      <sheetName val="IRS_2augg_135"/>
      <sheetName val="iist_sept135"/>
      <sheetName val="IRIS_SEPT135"/>
      <sheetName val="SPRE_SEPT5"/>
      <sheetName val="IRS2_SEPT_135"/>
      <sheetName val="iist_OCT_135"/>
      <sheetName val="IRIS_OCT135"/>
      <sheetName val="IRIS2_OCT135"/>
      <sheetName val="iist_nov135"/>
      <sheetName val="iris_nov135"/>
      <sheetName val="spre_nov135"/>
      <sheetName val="isro_dec135"/>
      <sheetName val="IRIS_DEC135"/>
      <sheetName val="isro_jan_145"/>
      <sheetName val="isro_feb145"/>
      <sheetName val="IRIS_FEB-145"/>
      <sheetName val="TMLB-II_FEB-145"/>
      <sheetName val="Stress_Calculation8"/>
      <sheetName val="PRECAST_lightconc-II5"/>
      <sheetName val="ETC_Panorama1"/>
      <sheetName val="Assumption_Inputs8"/>
      <sheetName val="d-safe_DELUXE4"/>
      <sheetName val="ABP_inputs4"/>
      <sheetName val="Synergy_Sales_Budget4"/>
      <sheetName val="AoR_Finishing1"/>
      <sheetName val="P+M_-_Tower_Crane1"/>
      <sheetName val="Fill_this_out_first___5"/>
      <sheetName val="Shuttering_Abstract1"/>
      <sheetName val="Total_Amount1"/>
      <sheetName val="A_O_R_r1Str1"/>
      <sheetName val="A_O_R_r11"/>
      <sheetName val="A_O_R_(2)1"/>
      <sheetName val="RCC,Ret__Wall1"/>
      <sheetName val="Main_Summary-_Contractor1"/>
      <sheetName val="TAV_ANALIZ1"/>
      <sheetName val="입찰내역_발주처_양식1"/>
      <sheetName val="Boulevard_I_Summary1"/>
      <sheetName val="B-I_Blockwork_1"/>
      <sheetName val="B-II-summary_sheet_1"/>
      <sheetName val="B-II_Blockwork__(2)1"/>
      <sheetName val="B_-_III_-_Summary_Sheet_(2)1"/>
      <sheetName val="B_-_III_-_Blockwork1"/>
      <sheetName val="Hold_Amount1"/>
      <sheetName val="V-I_Summary_Sheet_1"/>
      <sheetName val="V-I_Blockwork1"/>
      <sheetName val="V-II_Blockwork1"/>
      <sheetName val="V-III-_Blockwork1"/>
      <sheetName val="Panorama_-Summary-dwg1"/>
      <sheetName val="NTA_-_02_summary_sheet_(2)1"/>
      <sheetName val="NTA-13-Summary_1"/>
      <sheetName val="NTA-14-Summary_1"/>
      <sheetName val="NTA-21-Summary_(2)1"/>
      <sheetName val="std_wt_1"/>
      <sheetName val="BOQ_FORM_FOR_INQUIRY1"/>
      <sheetName val="FORM_OF_PROPOSAL_RFP-0031"/>
      <sheetName val="Revised_Summary1"/>
      <sheetName val="RATE_ANALYSIS_1"/>
      <sheetName val="RMC_April_161"/>
      <sheetName val="Cement_Price_Variation1"/>
      <sheetName val="LMR_PF1"/>
      <sheetName val="beam-reinft-IIInd_floor8"/>
      <sheetName val="Civil_Works1"/>
      <sheetName val="Name_Manager1"/>
      <sheetName val="Input_Rates1"/>
      <sheetName val="Detailed_Areas1"/>
      <sheetName val="Exp__Villa__R2B_2161"/>
      <sheetName val="20_mm_aggregates_1"/>
      <sheetName val="3cd_Annexure1"/>
      <sheetName val="수량_총괄표1"/>
      <sheetName val="품질관리비_산출1"/>
      <sheetName val="Waste_Wtr_Drg1"/>
      <sheetName val="Onerous_Terms1"/>
      <sheetName val="AB_SOW1"/>
      <sheetName val="Valid_Data1"/>
      <sheetName val="Cash_Flow_Input_Data_ISC1"/>
      <sheetName val="13__Steel_-_Ratio1"/>
      <sheetName val="beam-reinft-machine_rm1"/>
      <sheetName val="kppl_pl1"/>
      <sheetName val="Administrative_Prices1"/>
      <sheetName val="Item_Master1"/>
      <sheetName val="Material_List_1"/>
      <sheetName val="Labour_Rate_1"/>
      <sheetName val="Labour_productivity1"/>
      <sheetName val="Labour_rate1"/>
      <sheetName val="Block_work1"/>
      <sheetName val="RR_masonry1"/>
      <sheetName val="Concrete_for_arch_1"/>
      <sheetName val="Activity_List1"/>
      <sheetName val="SUMM_ACTI__DISTRIBUTION1"/>
      <sheetName val="PO_Status1"/>
      <sheetName val="2_BHK1"/>
      <sheetName val="Shor_&amp;_Shuter1"/>
      <sheetName val="Assumption_For_Collection1"/>
      <sheetName val="schedule_nos1"/>
      <sheetName val="major_qty10"/>
      <sheetName val="Major_P&amp;M_deployment9"/>
      <sheetName val="p&amp;m_L&amp;T_Hire9"/>
      <sheetName val="basic_12"/>
      <sheetName val="Rate_Analysis12"/>
      <sheetName val="Misc__points12"/>
      <sheetName val="qty_abst12"/>
      <sheetName val="qty_schedule4"/>
      <sheetName val="VOP_June_07__rev1_4"/>
      <sheetName val="HO_Costs4"/>
      <sheetName val="Bill_No__34"/>
      <sheetName val="Top_Sheet12"/>
      <sheetName val="Iron_Steel_&amp;_handrails12"/>
      <sheetName val="Civil_Boq9"/>
      <sheetName val="VENDOR_CODE_WO_NO9"/>
      <sheetName val="Master_Item_List9"/>
      <sheetName val="VENDER_DETAIL9"/>
      <sheetName val="Main_Summary9"/>
      <sheetName val="Summary_(G_H_Bachlor_C)9"/>
      <sheetName val="General_preliminaries9"/>
      <sheetName val="Work_Done_Bill_(2)9"/>
      <sheetName val="IS_Summary9"/>
      <sheetName val="Drain_Work9"/>
      <sheetName val="Non-BOQ_summary9"/>
      <sheetName val="Curing_Bund_for_Sep'139"/>
      <sheetName val="Basic_Rate7"/>
      <sheetName val="INFLUENCES_ON_GM7"/>
      <sheetName val="acevsSp_(ABC)7"/>
      <sheetName val="Monthly_Format_ATH_(ro)revised7"/>
      <sheetName val="Abs_Sheet(Fuel_oil_area)JAN7"/>
      <sheetName val="Site_Dev_BOQ9"/>
      <sheetName val="Steel_Summary7"/>
      <sheetName val="int_hire6"/>
      <sheetName val="Drop_Down_(Fixed)6"/>
      <sheetName val="Drop_Down6"/>
      <sheetName val="BOQ_Direct_selling_cost6"/>
      <sheetName val="STAFFSCHED_9"/>
      <sheetName val="E_&amp;_R6"/>
      <sheetName val="Benchmark_Data4"/>
      <sheetName val="Apx_AA4"/>
      <sheetName val="Benchmark_Data_(2)4"/>
      <sheetName val="총괄표_(2)4"/>
      <sheetName val="Application_034"/>
      <sheetName val="F-Adv_Pay_4"/>
      <sheetName val="Gen_SUMMARY_4"/>
      <sheetName val="H-Ret_4"/>
      <sheetName val="K-Prev__Pay4"/>
      <sheetName val="Bill_54"/>
      <sheetName val="Bill_64"/>
      <sheetName val="Bill_05_Mech__W__4"/>
      <sheetName val="Bill_06_Elec__W_4"/>
      <sheetName val="Material_On_Site4"/>
      <sheetName val="Payment_Applicationold4"/>
      <sheetName val="Bill_014"/>
      <sheetName val="_As_built4"/>
      <sheetName val="As_Built_Summary4"/>
      <sheetName val="Fence_Work4"/>
      <sheetName val="Hollowcore_study4"/>
      <sheetName val="Material_Price_List4"/>
      <sheetName val="Initial_Data4"/>
      <sheetName val="Legal_Risk_Analysis6"/>
      <sheetName val="Data_14"/>
      <sheetName val="RA_Format5"/>
      <sheetName val="Measurement-ID_works5"/>
      <sheetName val="IO_List5"/>
      <sheetName val="Ph_1_-ESM_Pipe,_Bitumen5"/>
      <sheetName val="Rehab_podium_footing4"/>
      <sheetName val="SPT_vs_PHI4"/>
      <sheetName val="Mp-team_12"/>
      <sheetName val="F4_132"/>
      <sheetName val="_Structural2"/>
      <sheetName val="Travel_Cranes2"/>
      <sheetName val="Recap_Architect2"/>
      <sheetName val="Recap_External2"/>
      <sheetName val="Recap_Struct2"/>
      <sheetName val="Recap_Travel_Crane2"/>
      <sheetName val="Package_12"/>
      <sheetName val="Recap_Lift2"/>
      <sheetName val="Sub_Cont__Comp_2"/>
      <sheetName val="1_Summary2"/>
      <sheetName val="Sludge_Cal2"/>
      <sheetName val="PointNo_56"/>
      <sheetName val="Unit_Rate5"/>
      <sheetName val="Staff_Forecast_spread3"/>
      <sheetName val="IIST_(2)6"/>
      <sheetName val="IIST_(3)6"/>
      <sheetName val="TMLB_II_MAY136"/>
      <sheetName val="isro_JUL136"/>
      <sheetName val="IRIS_Jul136"/>
      <sheetName val="IRS_2_jul136"/>
      <sheetName val="isro_aug136"/>
      <sheetName val="IRIS_augg136"/>
      <sheetName val="SPRE_WORKING6"/>
      <sheetName val="IRS_2augg_136"/>
      <sheetName val="iist_sept136"/>
      <sheetName val="IRIS_SEPT136"/>
      <sheetName val="SPRE_SEPT6"/>
      <sheetName val="IRS2_SEPT_136"/>
      <sheetName val="iist_OCT_136"/>
      <sheetName val="IRIS_OCT136"/>
      <sheetName val="IRIS2_OCT136"/>
      <sheetName val="iist_nov136"/>
      <sheetName val="iris_nov136"/>
      <sheetName val="spre_nov136"/>
      <sheetName val="isro_dec136"/>
      <sheetName val="IRIS_DEC136"/>
      <sheetName val="isro_jan_146"/>
      <sheetName val="isro_feb146"/>
      <sheetName val="IRIS_FEB-146"/>
      <sheetName val="TMLB-II_FEB-146"/>
      <sheetName val="Stress_Calculation9"/>
      <sheetName val="PRECAST_lightconc-II6"/>
      <sheetName val="ETC_Panorama2"/>
      <sheetName val="Assumption_Inputs9"/>
      <sheetName val="d-safe_DELUXE5"/>
      <sheetName val="ABP_inputs5"/>
      <sheetName val="Synergy_Sales_Budget5"/>
      <sheetName val="AoR_Finishing2"/>
      <sheetName val="P+M_-_Tower_Crane2"/>
      <sheetName val="Fill_this_out_first___6"/>
      <sheetName val="Shuttering_Abstract2"/>
      <sheetName val="Total_Amount2"/>
      <sheetName val="A_O_R_r1Str2"/>
      <sheetName val="A_O_R_r12"/>
      <sheetName val="A_O_R_(2)2"/>
      <sheetName val="RCC,Ret__Wall2"/>
      <sheetName val="Main_Summary-_Contractor2"/>
      <sheetName val="TAV_ANALIZ2"/>
      <sheetName val="입찰내역_발주처_양식2"/>
      <sheetName val="Boulevard_I_Summary2"/>
      <sheetName val="B-I_Blockwork_2"/>
      <sheetName val="B-II-summary_sheet_2"/>
      <sheetName val="B-II_Blockwork__(2)2"/>
      <sheetName val="B_-_III_-_Summary_Sheet_(2)2"/>
      <sheetName val="B_-_III_-_Blockwork2"/>
      <sheetName val="Hold_Amount2"/>
      <sheetName val="V-I_Summary_Sheet_2"/>
      <sheetName val="V-I_Blockwork2"/>
      <sheetName val="V-II_Blockwork2"/>
      <sheetName val="V-III-_Blockwork2"/>
      <sheetName val="Panorama_-Summary-dwg2"/>
      <sheetName val="NTA_-_02_summary_sheet_(2)2"/>
      <sheetName val="NTA-13-Summary_2"/>
      <sheetName val="NTA-14-Summary_2"/>
      <sheetName val="NTA-21-Summary_(2)2"/>
      <sheetName val="std_wt_2"/>
      <sheetName val="BOQ_FORM_FOR_INQUIRY2"/>
      <sheetName val="FORM_OF_PROPOSAL_RFP-0032"/>
      <sheetName val="Revised_Summary2"/>
      <sheetName val="RATE_ANALYSIS_2"/>
      <sheetName val="RMC_April_162"/>
      <sheetName val="Cement_Price_Variation2"/>
      <sheetName val="LMR_PF2"/>
      <sheetName val="beam-reinft-IIInd_floor9"/>
      <sheetName val="Civil_Works2"/>
      <sheetName val="Name_Manager2"/>
      <sheetName val="Input_Rates2"/>
      <sheetName val="Detailed_Areas2"/>
      <sheetName val="Exp__Villa__R2B_2162"/>
      <sheetName val="20_mm_aggregates_2"/>
      <sheetName val="3cd_Annexure2"/>
      <sheetName val="수량_총괄표2"/>
      <sheetName val="품질관리비_산출2"/>
      <sheetName val="Waste_Wtr_Drg2"/>
      <sheetName val="Onerous_Terms2"/>
      <sheetName val="AB_SOW2"/>
      <sheetName val="Valid_Data2"/>
      <sheetName val="Cash_Flow_Input_Data_ISC2"/>
      <sheetName val="13__Steel_-_Ratio2"/>
      <sheetName val="beam-reinft-machine_rm2"/>
      <sheetName val="kppl_pl2"/>
      <sheetName val="Administrative_Prices2"/>
      <sheetName val="Item_Master2"/>
      <sheetName val="Material_List_2"/>
      <sheetName val="Labour_Rate_2"/>
      <sheetName val="Labour_productivity2"/>
      <sheetName val="Labour_rate2"/>
      <sheetName val="Block_work2"/>
      <sheetName val="RR_masonry2"/>
      <sheetName val="Concrete_for_arch_2"/>
      <sheetName val="Activity_List2"/>
      <sheetName val="SUMM_ACTI__DISTRIBUTION2"/>
      <sheetName val="PO_Status2"/>
      <sheetName val="2_BHK2"/>
      <sheetName val="Shor_&amp;_Shuter2"/>
      <sheetName val="Assumption_For_Collection2"/>
      <sheetName val="schedule_nos2"/>
      <sheetName val="major_qty11"/>
      <sheetName val="Major_P&amp;M_deployment10"/>
      <sheetName val="p&amp;m_L&amp;T_Hire10"/>
      <sheetName val="basic_13"/>
      <sheetName val="Rate_Analysis13"/>
      <sheetName val="Misc__points13"/>
      <sheetName val="qty_abst13"/>
      <sheetName val="qty_schedule5"/>
      <sheetName val="VOP_June_07__rev1_5"/>
      <sheetName val="HO_Costs5"/>
      <sheetName val="Bill_No__35"/>
      <sheetName val="Top_Sheet13"/>
      <sheetName val="Iron_Steel_&amp;_handrails13"/>
      <sheetName val="Civil_Boq10"/>
      <sheetName val="VENDOR_CODE_WO_NO10"/>
      <sheetName val="Master_Item_List10"/>
      <sheetName val="VENDER_DETAIL10"/>
      <sheetName val="Main_Summary10"/>
      <sheetName val="Summary_(G_H_Bachlor_C)10"/>
      <sheetName val="General_preliminaries10"/>
      <sheetName val="Work_Done_Bill_(2)10"/>
      <sheetName val="IS_Summary10"/>
      <sheetName val="Drain_Work10"/>
      <sheetName val="Non-BOQ_summary10"/>
      <sheetName val="Curing_Bund_for_Sep'1310"/>
      <sheetName val="Basic_Rate8"/>
      <sheetName val="INFLUENCES_ON_GM8"/>
      <sheetName val="acevsSp_(ABC)8"/>
      <sheetName val="Monthly_Format_ATH_(ro)revised8"/>
      <sheetName val="Abs_Sheet(Fuel_oil_area)JAN8"/>
      <sheetName val="Site_Dev_BOQ10"/>
      <sheetName val="Steel_Summary8"/>
      <sheetName val="int_hire7"/>
      <sheetName val="Drop_Down_(Fixed)7"/>
      <sheetName val="Drop_Down7"/>
      <sheetName val="BOQ_Direct_selling_cost7"/>
      <sheetName val="STAFFSCHED_10"/>
      <sheetName val="E_&amp;_R7"/>
      <sheetName val="Benchmark_Data5"/>
      <sheetName val="Apx_AA5"/>
      <sheetName val="Benchmark_Data_(2)5"/>
      <sheetName val="총괄표_(2)5"/>
      <sheetName val="Application_035"/>
      <sheetName val="F-Adv_Pay_5"/>
      <sheetName val="Gen_SUMMARY_5"/>
      <sheetName val="H-Ret_5"/>
      <sheetName val="K-Prev__Pay5"/>
      <sheetName val="Bill_55"/>
      <sheetName val="Bill_65"/>
      <sheetName val="Bill_05_Mech__W__5"/>
      <sheetName val="Bill_06_Elec__W_5"/>
      <sheetName val="Material_On_Site5"/>
      <sheetName val="Payment_Applicationold5"/>
      <sheetName val="Bill_015"/>
      <sheetName val="_As_built5"/>
      <sheetName val="As_Built_Summary5"/>
      <sheetName val="Fence_Work5"/>
      <sheetName val="Hollowcore_study5"/>
      <sheetName val="Material_Price_List5"/>
      <sheetName val="Initial_Data5"/>
      <sheetName val="Legal_Risk_Analysis7"/>
      <sheetName val="Data_15"/>
      <sheetName val="RA_Format6"/>
      <sheetName val="Measurement-ID_works6"/>
      <sheetName val="IO_List6"/>
      <sheetName val="Ph_1_-ESM_Pipe,_Bitumen6"/>
      <sheetName val="Rehab_podium_footing5"/>
      <sheetName val="SPT_vs_PHI5"/>
      <sheetName val="Mp-team_13"/>
      <sheetName val="F4_133"/>
      <sheetName val="_Structural3"/>
      <sheetName val="Travel_Cranes3"/>
      <sheetName val="Recap_Architect3"/>
      <sheetName val="Recap_External3"/>
      <sheetName val="Recap_Struct3"/>
      <sheetName val="Recap_Travel_Crane3"/>
      <sheetName val="Package_13"/>
      <sheetName val="Recap_Lift3"/>
      <sheetName val="Sub_Cont__Comp_3"/>
      <sheetName val="1_Summary3"/>
      <sheetName val="Sludge_Cal3"/>
      <sheetName val="PointNo_57"/>
      <sheetName val="Unit_Rate6"/>
      <sheetName val="Staff_Forecast_spread4"/>
      <sheetName val="IIST_(2)7"/>
      <sheetName val="IIST_(3)7"/>
      <sheetName val="TMLB_II_MAY137"/>
      <sheetName val="isro_JUL137"/>
      <sheetName val="IRIS_Jul137"/>
      <sheetName val="IRS_2_jul137"/>
      <sheetName val="isro_aug137"/>
      <sheetName val="IRIS_augg137"/>
      <sheetName val="SPRE_WORKING7"/>
      <sheetName val="IRS_2augg_137"/>
      <sheetName val="iist_sept137"/>
      <sheetName val="IRIS_SEPT137"/>
      <sheetName val="SPRE_SEPT7"/>
      <sheetName val="IRS2_SEPT_137"/>
      <sheetName val="iist_OCT_137"/>
      <sheetName val="IRIS_OCT137"/>
      <sheetName val="IRIS2_OCT137"/>
      <sheetName val="iist_nov137"/>
      <sheetName val="iris_nov137"/>
      <sheetName val="spre_nov137"/>
      <sheetName val="isro_dec137"/>
      <sheetName val="IRIS_DEC137"/>
      <sheetName val="isro_jan_147"/>
      <sheetName val="isro_feb147"/>
      <sheetName val="IRIS_FEB-147"/>
      <sheetName val="TMLB-II_FEB-147"/>
      <sheetName val="Stress_Calculation10"/>
      <sheetName val="PRECAST_lightconc-II7"/>
      <sheetName val="ETC_Panorama3"/>
      <sheetName val="Assumption_Inputs10"/>
      <sheetName val="d-safe_DELUXE6"/>
      <sheetName val="ABP_inputs6"/>
      <sheetName val="Synergy_Sales_Budget6"/>
      <sheetName val="AoR_Finishing3"/>
      <sheetName val="P+M_-_Tower_Crane3"/>
      <sheetName val="Fill_this_out_first___7"/>
      <sheetName val="Shuttering_Abstract3"/>
      <sheetName val="Total_Amount3"/>
      <sheetName val="A_O_R_r1Str3"/>
      <sheetName val="A_O_R_r13"/>
      <sheetName val="A_O_R_(2)3"/>
      <sheetName val="RCC,Ret__Wall3"/>
      <sheetName val="Main_Summary-_Contractor3"/>
      <sheetName val="TAV_ANALIZ3"/>
      <sheetName val="입찰내역_발주처_양식3"/>
      <sheetName val="Boulevard_I_Summary3"/>
      <sheetName val="B-I_Blockwork_3"/>
      <sheetName val="B-II-summary_sheet_3"/>
      <sheetName val="B-II_Blockwork__(2)3"/>
      <sheetName val="B_-_III_-_Summary_Sheet_(2)3"/>
      <sheetName val="B_-_III_-_Blockwork3"/>
      <sheetName val="Hold_Amount3"/>
      <sheetName val="V-I_Summary_Sheet_3"/>
      <sheetName val="V-I_Blockwork3"/>
      <sheetName val="V-II_Blockwork3"/>
      <sheetName val="V-III-_Blockwork3"/>
      <sheetName val="Panorama_-Summary-dwg3"/>
      <sheetName val="NTA_-_02_summary_sheet_(2)3"/>
      <sheetName val="NTA-13-Summary_3"/>
      <sheetName val="NTA-14-Summary_3"/>
      <sheetName val="NTA-21-Summary_(2)3"/>
      <sheetName val="std_wt_3"/>
      <sheetName val="BOQ_FORM_FOR_INQUIRY3"/>
      <sheetName val="FORM_OF_PROPOSAL_RFP-0033"/>
      <sheetName val="Revised_Summary3"/>
      <sheetName val="RATE_ANALYSIS_3"/>
      <sheetName val="RMC_April_163"/>
      <sheetName val="Cement_Price_Variation3"/>
      <sheetName val="LMR_PF3"/>
      <sheetName val="beam-reinft-IIInd_floor10"/>
      <sheetName val="Civil_Works3"/>
      <sheetName val="Name_Manager3"/>
      <sheetName val="Input_Rates3"/>
      <sheetName val="Detailed_Areas3"/>
      <sheetName val="Exp__Villa__R2B_2163"/>
      <sheetName val="20_mm_aggregates_3"/>
      <sheetName val="3cd_Annexure3"/>
      <sheetName val="수량_총괄표3"/>
      <sheetName val="품질관리비_산출3"/>
      <sheetName val="Waste_Wtr_Drg3"/>
      <sheetName val="Onerous_Terms3"/>
      <sheetName val="AB_SOW3"/>
      <sheetName val="Valid_Data3"/>
      <sheetName val="Cash_Flow_Input_Data_ISC3"/>
      <sheetName val="13__Steel_-_Ratio3"/>
      <sheetName val="beam-reinft-machine_rm3"/>
      <sheetName val="kppl_pl3"/>
      <sheetName val="Administrative_Prices3"/>
      <sheetName val="Item_Master3"/>
      <sheetName val="Material_List_3"/>
      <sheetName val="Labour_Rate_3"/>
      <sheetName val="Labour_productivity3"/>
      <sheetName val="Labour_rate3"/>
      <sheetName val="Block_work3"/>
      <sheetName val="RR_masonry3"/>
      <sheetName val="Concrete_for_arch_3"/>
      <sheetName val="Activity_List3"/>
      <sheetName val="SUMM_ACTI__DISTRIBUTION3"/>
      <sheetName val="PO_Status3"/>
      <sheetName val="2_BHK3"/>
      <sheetName val="Shor_&amp;_Shuter3"/>
      <sheetName val="Assumption_For_Collection3"/>
      <sheetName val="schedule_nos3"/>
      <sheetName val="major_qty12"/>
      <sheetName val="Major_P&amp;M_deployment11"/>
      <sheetName val="p&amp;m_L&amp;T_Hire11"/>
      <sheetName val="basic_14"/>
      <sheetName val="Rate_Analysis14"/>
      <sheetName val="Misc__points14"/>
      <sheetName val="qty_abst14"/>
      <sheetName val="qty_schedule6"/>
      <sheetName val="VOP_June_07__rev1_6"/>
      <sheetName val="HO_Costs6"/>
      <sheetName val="Bill_No__36"/>
      <sheetName val="Top_Sheet14"/>
      <sheetName val="Iron_Steel_&amp;_handrails14"/>
      <sheetName val="Civil_Boq11"/>
      <sheetName val="VENDOR_CODE_WO_NO11"/>
      <sheetName val="Master_Item_List11"/>
      <sheetName val="VENDER_DETAIL11"/>
      <sheetName val="Main_Summary11"/>
      <sheetName val="Summary_(G_H_Bachlor_C)11"/>
      <sheetName val="General_preliminaries11"/>
      <sheetName val="Work_Done_Bill_(2)11"/>
      <sheetName val="IS_Summary11"/>
      <sheetName val="Drain_Work11"/>
      <sheetName val="Non-BOQ_summary11"/>
      <sheetName val="Curing_Bund_for_Sep'1311"/>
      <sheetName val="Basic_Rate9"/>
      <sheetName val="INFLUENCES_ON_GM9"/>
      <sheetName val="acevsSp_(ABC)9"/>
      <sheetName val="Monthly_Format_ATH_(ro)revised9"/>
      <sheetName val="Abs_Sheet(Fuel_oil_area)JAN9"/>
      <sheetName val="Site_Dev_BOQ11"/>
      <sheetName val="Steel_Summary9"/>
      <sheetName val="int_hire8"/>
      <sheetName val="Drop_Down_(Fixed)8"/>
      <sheetName val="Drop_Down8"/>
      <sheetName val="BOQ_Direct_selling_cost8"/>
      <sheetName val="STAFFSCHED_11"/>
      <sheetName val="E_&amp;_R8"/>
      <sheetName val="Benchmark_Data6"/>
      <sheetName val="Apx_AA6"/>
      <sheetName val="Benchmark_Data_(2)6"/>
      <sheetName val="총괄표_(2)6"/>
      <sheetName val="Application_036"/>
      <sheetName val="F-Adv_Pay_6"/>
      <sheetName val="Gen_SUMMARY_6"/>
      <sheetName val="H-Ret_6"/>
      <sheetName val="K-Prev__Pay6"/>
      <sheetName val="Bill_56"/>
      <sheetName val="Bill_66"/>
      <sheetName val="Bill_05_Mech__W__6"/>
      <sheetName val="Bill_06_Elec__W_6"/>
      <sheetName val="Material_On_Site6"/>
      <sheetName val="Payment_Applicationold6"/>
      <sheetName val="Bill_016"/>
      <sheetName val="_As_built6"/>
      <sheetName val="As_Built_Summary6"/>
      <sheetName val="Fence_Work6"/>
      <sheetName val="Hollowcore_study6"/>
      <sheetName val="Material_Price_List6"/>
      <sheetName val="Initial_Data6"/>
      <sheetName val="Legal_Risk_Analysis8"/>
      <sheetName val="Data_16"/>
      <sheetName val="RA_Format7"/>
      <sheetName val="Measurement-ID_works7"/>
      <sheetName val="IO_List7"/>
      <sheetName val="Ph_1_-ESM_Pipe,_Bitumen7"/>
      <sheetName val="Rehab_podium_footing6"/>
      <sheetName val="SPT_vs_PHI6"/>
      <sheetName val="Mp-team_14"/>
      <sheetName val="F4_134"/>
      <sheetName val="_Structural4"/>
      <sheetName val="Travel_Cranes4"/>
      <sheetName val="Recap_Architect4"/>
      <sheetName val="Recap_External4"/>
      <sheetName val="Recap_Struct4"/>
      <sheetName val="Recap_Travel_Crane4"/>
      <sheetName val="Package_14"/>
      <sheetName val="Recap_Lift4"/>
      <sheetName val="Sub_Cont__Comp_4"/>
      <sheetName val="1_Summary4"/>
      <sheetName val="Sludge_Cal4"/>
      <sheetName val="PointNo_58"/>
      <sheetName val="Unit_Rate7"/>
      <sheetName val="Staff_Forecast_spread5"/>
      <sheetName val="IIST_(2)8"/>
      <sheetName val="IIST_(3)8"/>
      <sheetName val="TMLB_II_MAY138"/>
      <sheetName val="isro_JUL138"/>
      <sheetName val="IRIS_Jul138"/>
      <sheetName val="IRS_2_jul138"/>
      <sheetName val="isro_aug138"/>
      <sheetName val="IRIS_augg138"/>
      <sheetName val="SPRE_WORKING8"/>
      <sheetName val="IRS_2augg_138"/>
      <sheetName val="iist_sept138"/>
      <sheetName val="IRIS_SEPT138"/>
      <sheetName val="SPRE_SEPT8"/>
      <sheetName val="IRS2_SEPT_138"/>
      <sheetName val="iist_OCT_138"/>
      <sheetName val="IRIS_OCT138"/>
      <sheetName val="IRIS2_OCT138"/>
      <sheetName val="iist_nov138"/>
      <sheetName val="iris_nov138"/>
      <sheetName val="spre_nov138"/>
      <sheetName val="isro_dec138"/>
      <sheetName val="IRIS_DEC138"/>
      <sheetName val="isro_jan_148"/>
      <sheetName val="isro_feb148"/>
      <sheetName val="IRIS_FEB-148"/>
      <sheetName val="TMLB-II_FEB-148"/>
      <sheetName val="Stress_Calculation11"/>
      <sheetName val="PRECAST_lightconc-II8"/>
      <sheetName val="ETC_Panorama4"/>
      <sheetName val="Assumption_Inputs11"/>
      <sheetName val="d-safe_DELUXE7"/>
      <sheetName val="ABP_inputs7"/>
      <sheetName val="Synergy_Sales_Budget7"/>
      <sheetName val="AoR_Finishing4"/>
      <sheetName val="P+M_-_Tower_Crane4"/>
      <sheetName val="Fill_this_out_first___8"/>
      <sheetName val="Shuttering_Abstract4"/>
      <sheetName val="Total_Amount4"/>
      <sheetName val="A_O_R_r1Str4"/>
      <sheetName val="A_O_R_r14"/>
      <sheetName val="A_O_R_(2)4"/>
      <sheetName val="RCC,Ret__Wall4"/>
      <sheetName val="Main_Summary-_Contractor4"/>
      <sheetName val="TAV_ANALIZ4"/>
      <sheetName val="입찰내역_발주처_양식4"/>
      <sheetName val="Boulevard_I_Summary4"/>
      <sheetName val="B-I_Blockwork_4"/>
      <sheetName val="B-II-summary_sheet_4"/>
      <sheetName val="B-II_Blockwork__(2)4"/>
      <sheetName val="B_-_III_-_Summary_Sheet_(2)4"/>
      <sheetName val="B_-_III_-_Blockwork4"/>
      <sheetName val="Hold_Amount4"/>
      <sheetName val="V-I_Summary_Sheet_4"/>
      <sheetName val="V-I_Blockwork4"/>
      <sheetName val="V-II_Blockwork4"/>
      <sheetName val="V-III-_Blockwork4"/>
      <sheetName val="Panorama_-Summary-dwg4"/>
      <sheetName val="NTA_-_02_summary_sheet_(2)4"/>
      <sheetName val="NTA-13-Summary_4"/>
      <sheetName val="NTA-14-Summary_4"/>
      <sheetName val="NTA-21-Summary_(2)4"/>
      <sheetName val="std_wt_4"/>
      <sheetName val="BOQ_FORM_FOR_INQUIRY4"/>
      <sheetName val="FORM_OF_PROPOSAL_RFP-0034"/>
      <sheetName val="Revised_Summary4"/>
      <sheetName val="RATE_ANALYSIS_4"/>
      <sheetName val="RMC_April_164"/>
      <sheetName val="Cement_Price_Variation4"/>
      <sheetName val="LMR_PF4"/>
      <sheetName val="beam-reinft-IIInd_floor11"/>
      <sheetName val="Civil_Works4"/>
      <sheetName val="Name_Manager4"/>
      <sheetName val="Input_Rates4"/>
      <sheetName val="Detailed_Areas4"/>
      <sheetName val="Exp__Villa__R2B_2164"/>
      <sheetName val="20_mm_aggregates_4"/>
      <sheetName val="3cd_Annexure4"/>
      <sheetName val="수량_총괄표4"/>
      <sheetName val="품질관리비_산출4"/>
      <sheetName val="Waste_Wtr_Drg4"/>
      <sheetName val="Onerous_Terms4"/>
      <sheetName val="AB_SOW4"/>
      <sheetName val="Valid_Data4"/>
      <sheetName val="Cash_Flow_Input_Data_ISC4"/>
      <sheetName val="13__Steel_-_Ratio4"/>
      <sheetName val="beam-reinft-machine_rm4"/>
      <sheetName val="kppl_pl4"/>
      <sheetName val="Administrative_Prices4"/>
      <sheetName val="Item_Master4"/>
      <sheetName val="Material_List_4"/>
      <sheetName val="Labour_Rate_4"/>
      <sheetName val="Labour_productivity4"/>
      <sheetName val="Labour_rate4"/>
      <sheetName val="Block_work4"/>
      <sheetName val="RR_masonry4"/>
      <sheetName val="Concrete_for_arch_4"/>
      <sheetName val="Activity_List4"/>
      <sheetName val="SUMM_ACTI__DISTRIBUTION4"/>
      <sheetName val="PO_Status4"/>
      <sheetName val="2_BHK4"/>
      <sheetName val="Shor_&amp;_Shuter4"/>
      <sheetName val="Assumption_For_Collection4"/>
      <sheetName val="schedule_nos4"/>
      <sheetName val="major_qty13"/>
      <sheetName val="Major_P&amp;M_deployment12"/>
      <sheetName val="p&amp;m_L&amp;T_Hire12"/>
      <sheetName val="basic_15"/>
      <sheetName val="Rate_Analysis15"/>
      <sheetName val="Misc__points15"/>
      <sheetName val="qty_abst15"/>
      <sheetName val="qty_schedule7"/>
      <sheetName val="VOP_June_07__rev1_7"/>
      <sheetName val="HO_Costs7"/>
      <sheetName val="Bill_No__37"/>
      <sheetName val="Top_Sheet15"/>
      <sheetName val="Iron_Steel_&amp;_handrails15"/>
      <sheetName val="Civil_Boq12"/>
      <sheetName val="VENDOR_CODE_WO_NO12"/>
      <sheetName val="Master_Item_List12"/>
      <sheetName val="VENDER_DETAIL12"/>
      <sheetName val="Main_Summary12"/>
      <sheetName val="Summary_(G_H_Bachlor_C)12"/>
      <sheetName val="General_preliminaries12"/>
      <sheetName val="Work_Done_Bill_(2)12"/>
      <sheetName val="IS_Summary12"/>
      <sheetName val="Drain_Work12"/>
      <sheetName val="Non-BOQ_summary12"/>
      <sheetName val="Curing_Bund_for_Sep'1312"/>
      <sheetName val="Basic_Rate10"/>
      <sheetName val="INFLUENCES_ON_GM10"/>
      <sheetName val="acevsSp_(ABC)10"/>
      <sheetName val="Monthly_Format_ATH_(ro)revise10"/>
      <sheetName val="Abs_Sheet(Fuel_oil_area)JAN10"/>
      <sheetName val="Site_Dev_BOQ12"/>
      <sheetName val="Steel_Summary10"/>
      <sheetName val="int_hire9"/>
      <sheetName val="Drop_Down_(Fixed)9"/>
      <sheetName val="Drop_Down9"/>
      <sheetName val="BOQ_Direct_selling_cost9"/>
      <sheetName val="STAFFSCHED_12"/>
      <sheetName val="E_&amp;_R9"/>
      <sheetName val="Benchmark_Data7"/>
      <sheetName val="Apx_AA7"/>
      <sheetName val="Benchmark_Data_(2)7"/>
      <sheetName val="총괄표_(2)7"/>
      <sheetName val="Application_037"/>
      <sheetName val="F-Adv_Pay_7"/>
      <sheetName val="Gen_SUMMARY_7"/>
      <sheetName val="H-Ret_7"/>
      <sheetName val="K-Prev__Pay7"/>
      <sheetName val="Bill_57"/>
      <sheetName val="Bill_67"/>
      <sheetName val="Bill_05_Mech__W__7"/>
      <sheetName val="Bill_06_Elec__W_7"/>
      <sheetName val="Material_On_Site7"/>
      <sheetName val="Payment_Applicationold7"/>
      <sheetName val="Bill_017"/>
      <sheetName val="_As_built7"/>
      <sheetName val="As_Built_Summary7"/>
      <sheetName val="Fence_Work7"/>
      <sheetName val="Hollowcore_study7"/>
      <sheetName val="Material_Price_List7"/>
      <sheetName val="Initial_Data7"/>
      <sheetName val="Legal_Risk_Analysis9"/>
      <sheetName val="Data_17"/>
      <sheetName val="RA_Format8"/>
      <sheetName val="Measurement-ID_works8"/>
      <sheetName val="IO_List8"/>
      <sheetName val="Ph_1_-ESM_Pipe,_Bitumen8"/>
      <sheetName val="Rehab_podium_footing7"/>
      <sheetName val="SPT_vs_PHI7"/>
      <sheetName val="Mp-team_15"/>
      <sheetName val="F4_135"/>
      <sheetName val="_Structural5"/>
      <sheetName val="Travel_Cranes5"/>
      <sheetName val="Recap_Architect5"/>
      <sheetName val="Recap_External5"/>
      <sheetName val="Recap_Struct5"/>
      <sheetName val="Recap_Travel_Crane5"/>
      <sheetName val="Package_15"/>
      <sheetName val="Recap_Lift5"/>
      <sheetName val="Sub_Cont__Comp_5"/>
      <sheetName val="1_Summary5"/>
      <sheetName val="Sludge_Cal5"/>
      <sheetName val="PointNo_59"/>
      <sheetName val="Unit_Rate8"/>
      <sheetName val="Staff_Forecast_spread6"/>
      <sheetName val="IIST_(2)9"/>
      <sheetName val="IIST_(3)9"/>
      <sheetName val="TMLB_II_MAY139"/>
      <sheetName val="isro_JUL139"/>
      <sheetName val="IRIS_Jul139"/>
      <sheetName val="IRS_2_jul139"/>
      <sheetName val="isro_aug139"/>
      <sheetName val="IRIS_augg139"/>
      <sheetName val="SPRE_WORKING9"/>
      <sheetName val="IRS_2augg_139"/>
      <sheetName val="iist_sept139"/>
      <sheetName val="IRIS_SEPT139"/>
      <sheetName val="SPRE_SEPT9"/>
      <sheetName val="IRS2_SEPT_139"/>
      <sheetName val="iist_OCT_139"/>
      <sheetName val="IRIS_OCT139"/>
      <sheetName val="IRIS2_OCT139"/>
      <sheetName val="iist_nov139"/>
      <sheetName val="iris_nov139"/>
      <sheetName val="spre_nov139"/>
      <sheetName val="isro_dec139"/>
      <sheetName val="IRIS_DEC139"/>
      <sheetName val="isro_jan_149"/>
      <sheetName val="isro_feb149"/>
      <sheetName val="IRIS_FEB-149"/>
      <sheetName val="TMLB-II_FEB-149"/>
      <sheetName val="Stress_Calculation12"/>
      <sheetName val="PRECAST_lightconc-II9"/>
      <sheetName val="ETC_Panorama5"/>
      <sheetName val="Assumption_Inputs12"/>
      <sheetName val="d-safe_DELUXE8"/>
      <sheetName val="ABP_inputs8"/>
      <sheetName val="Synergy_Sales_Budget8"/>
      <sheetName val="AoR_Finishing5"/>
      <sheetName val="P+M_-_Tower_Crane5"/>
      <sheetName val="Fill_this_out_first___9"/>
      <sheetName val="Shuttering_Abstract5"/>
      <sheetName val="Total_Amount5"/>
      <sheetName val="A_O_R_r1Str5"/>
      <sheetName val="A_O_R_r15"/>
      <sheetName val="A_O_R_(2)5"/>
      <sheetName val="RCC,Ret__Wall5"/>
      <sheetName val="Main_Summary-_Contractor5"/>
      <sheetName val="TAV_ANALIZ5"/>
      <sheetName val="입찰내역_발주처_양식5"/>
      <sheetName val="Boulevard_I_Summary5"/>
      <sheetName val="B-I_Blockwork_5"/>
      <sheetName val="B-II-summary_sheet_5"/>
      <sheetName val="B-II_Blockwork__(2)5"/>
      <sheetName val="B_-_III_-_Summary_Sheet_(2)5"/>
      <sheetName val="B_-_III_-_Blockwork5"/>
      <sheetName val="Hold_Amount5"/>
      <sheetName val="V-I_Summary_Sheet_5"/>
      <sheetName val="V-I_Blockwork5"/>
      <sheetName val="V-II_Blockwork5"/>
      <sheetName val="V-III-_Blockwork5"/>
      <sheetName val="Panorama_-Summary-dwg5"/>
      <sheetName val="NTA_-_02_summary_sheet_(2)5"/>
      <sheetName val="NTA-13-Summary_5"/>
      <sheetName val="NTA-14-Summary_5"/>
      <sheetName val="NTA-21-Summary_(2)5"/>
      <sheetName val="std_wt_5"/>
      <sheetName val="BOQ_FORM_FOR_INQUIRY5"/>
      <sheetName val="FORM_OF_PROPOSAL_RFP-0035"/>
      <sheetName val="Revised_Summary5"/>
      <sheetName val="RATE_ANALYSIS_5"/>
      <sheetName val="RMC_April_165"/>
      <sheetName val="Cement_Price_Variation5"/>
      <sheetName val="LMR_PF5"/>
      <sheetName val="beam-reinft-IIInd_floor12"/>
      <sheetName val="Civil_Works5"/>
      <sheetName val="Name_Manager5"/>
      <sheetName val="Input_Rates5"/>
      <sheetName val="Detailed_Areas5"/>
      <sheetName val="Exp__Villa__R2B_2165"/>
      <sheetName val="20_mm_aggregates_5"/>
      <sheetName val="3cd_Annexure5"/>
      <sheetName val="수량_총괄표5"/>
      <sheetName val="품질관리비_산출5"/>
      <sheetName val="Waste_Wtr_Drg5"/>
      <sheetName val="Onerous_Terms5"/>
      <sheetName val="AB_SOW5"/>
      <sheetName val="Valid_Data5"/>
      <sheetName val="Cash_Flow_Input_Data_ISC5"/>
      <sheetName val="13__Steel_-_Ratio5"/>
      <sheetName val="beam-reinft-machine_rm5"/>
      <sheetName val="kppl_pl5"/>
      <sheetName val="Administrative_Prices5"/>
      <sheetName val="Item_Master5"/>
      <sheetName val="Material_List_5"/>
      <sheetName val="Labour_Rate_5"/>
      <sheetName val="Labour_productivity5"/>
      <sheetName val="Labour_rate5"/>
      <sheetName val="Block_work5"/>
      <sheetName val="RR_masonry5"/>
      <sheetName val="Concrete_for_arch_5"/>
      <sheetName val="Activity_List5"/>
      <sheetName val="SUMM_ACTI__DISTRIBUTION5"/>
      <sheetName val="PO_Status5"/>
      <sheetName val="2_BHK5"/>
      <sheetName val="Shor_&amp;_Shuter5"/>
      <sheetName val="Assumption_For_Collection5"/>
      <sheetName val="schedule_nos5"/>
      <sheetName val="W"/>
      <sheetName val="LOCAL RATES"/>
      <sheetName val="ETC_Plant_Cost"/>
      <sheetName val="Site_Summary"/>
      <sheetName val="GulfDuraElectroProductRange"/>
      <sheetName val="EA Sum"/>
      <sheetName val="Co-ef"/>
      <sheetName val="Appendix A"/>
      <sheetName val="TPR"/>
      <sheetName val="Civil-Mat."/>
      <sheetName val="FORM5"/>
      <sheetName val="SAMPLE"/>
      <sheetName val="Day work"/>
      <sheetName val="New Lines"/>
      <sheetName val="CERTIFICATE"/>
      <sheetName val="dw evln-temp"/>
      <sheetName val="Equipment"/>
      <sheetName val="Labor"/>
      <sheetName val="Materials"/>
      <sheetName val="BOQ건축"/>
      <sheetName val="Sch. Areas"/>
      <sheetName val="Architect"/>
      <sheetName val="Construction"/>
      <sheetName val="K"/>
      <sheetName val="COST SUMMARY"/>
      <sheetName val="Table 1"/>
      <sheetName val="J-7"/>
      <sheetName val="K-7"/>
      <sheetName val="1-H2-WN"/>
      <sheetName val="2-C1-R1-F1-F3"/>
      <sheetName val="3-F4-F5"/>
      <sheetName val="4-B3.1-3"/>
      <sheetName val="5-R2"/>
      <sheetName val="6-F2"/>
      <sheetName val="7-H1"/>
      <sheetName val="8-H3.2,4.2"/>
      <sheetName val="9-H3.1,3.3,4.1"/>
      <sheetName val="10--A15"/>
      <sheetName val="11-A4.1,4.2,4.3,11.1,3"/>
      <sheetName val="12-A5.1-5.3-5.2"/>
      <sheetName val="13-A1.1.1.2.1.3"/>
      <sheetName val="14-A9"/>
      <sheetName val="15-P7"/>
      <sheetName val="16-B4"/>
      <sheetName val="17-A2.2,2.1,2.3"/>
      <sheetName val="18-Traffic Signs"/>
      <sheetName val="19-P1.1,1.2"/>
      <sheetName val="P2.1"/>
      <sheetName val="P2.2"/>
      <sheetName val="P2.3"/>
      <sheetName val="P2.4"/>
      <sheetName val="P4"/>
      <sheetName val="Z8.1-8.6"/>
      <sheetName val="Z9.1-9.7"/>
      <sheetName val="Z5.1-5.7"/>
      <sheetName val="Z2"/>
      <sheetName val="P3"/>
      <sheetName val="P5.2"/>
      <sheetName val="P5.1"/>
      <sheetName val="D1"/>
      <sheetName val="A7"/>
      <sheetName val="P6.1-6.2"/>
      <sheetName val="Z4.1-4.7 "/>
      <sheetName val="Z7"/>
      <sheetName val="Z1.1-1.2"/>
      <sheetName val="Z3"/>
      <sheetName val="A3.1,3.2"/>
      <sheetName val="A3.3"/>
      <sheetName val="A8"/>
      <sheetName val="P8"/>
      <sheetName val="B5-b-6"/>
      <sheetName val="B7"/>
      <sheetName val="Summary Sheet"/>
      <sheetName val="cover letter"/>
      <sheetName val="Cash2"/>
      <sheetName val="Z"/>
      <sheetName val="Notes"/>
      <sheetName val="sc"/>
      <sheetName val="MASONARY"/>
      <sheetName val="Working"/>
      <sheetName val="Customize Your Purchase Order"/>
      <sheetName val="Customize Your Invoice"/>
      <sheetName val="PNTEXT"/>
      <sheetName val="Intro"/>
      <sheetName val="HQ-TO"/>
      <sheetName val="WD"/>
      <sheetName val="???? ??? ??"/>
      <sheetName val="Steel_Summary11"/>
      <sheetName val="Steel_Summary12"/>
      <sheetName val="Misc__points16"/>
      <sheetName val="qty_abst16"/>
      <sheetName val="basic_16"/>
      <sheetName val="Rate_Analysis16"/>
      <sheetName val="Iron_Steel_&amp;_handrails16"/>
      <sheetName val="Top_Sheet16"/>
      <sheetName val="VENDOR_CODE_WO_NO13"/>
      <sheetName val="Master_Item_List13"/>
      <sheetName val="Steel_Summary13"/>
      <sheetName val="Civil_Boq13"/>
      <sheetName val="Main_Summary13"/>
      <sheetName val="Summary_(G_H_Bachlor_C)13"/>
      <sheetName val="General_preliminaries13"/>
      <sheetName val="VENDER_DETAIL13"/>
      <sheetName val="Misc__points17"/>
      <sheetName val="qty_abst17"/>
      <sheetName val="basic_17"/>
      <sheetName val="Rate_Analysis17"/>
      <sheetName val="Iron_Steel_&amp;_handrails17"/>
      <sheetName val="Top_Sheet17"/>
      <sheetName val="VENDOR_CODE_WO_NO14"/>
      <sheetName val="Master_Item_List14"/>
      <sheetName val="Steel_Summary14"/>
      <sheetName val="Civil_Boq14"/>
      <sheetName val="Main_Summary14"/>
      <sheetName val="Summary_(G_H_Bachlor_C)14"/>
      <sheetName val="General_preliminaries14"/>
      <sheetName val="VENDER_DETAIL14"/>
      <sheetName val="Misc__points18"/>
      <sheetName val="qty_abst18"/>
      <sheetName val="basic_18"/>
      <sheetName val="Rate_Analysis18"/>
      <sheetName val="Iron_Steel_&amp;_handrails18"/>
      <sheetName val="Top_Sheet18"/>
      <sheetName val="VENDOR_CODE_WO_NO15"/>
      <sheetName val="Master_Item_List15"/>
      <sheetName val="Steel_Summary15"/>
      <sheetName val="Civil_Boq15"/>
      <sheetName val="Main_Summary15"/>
      <sheetName val="Summary_(G_H_Bachlor_C)15"/>
      <sheetName val="General_preliminaries15"/>
      <sheetName val="VENDER_DETAIL15"/>
      <sheetName val="Misc__points19"/>
      <sheetName val="qty_abst19"/>
      <sheetName val="basic_19"/>
      <sheetName val="Rate_Analysis19"/>
      <sheetName val="Iron_Steel_&amp;_handrails19"/>
      <sheetName val="Top_Sheet19"/>
      <sheetName val="VENDOR_CODE_WO_NO16"/>
      <sheetName val="Master_Item_List16"/>
      <sheetName val="Steel_Summary16"/>
      <sheetName val="Civil_Boq16"/>
      <sheetName val="Main_Summary16"/>
      <sheetName val="Summary_(G_H_Bachlor_C)16"/>
      <sheetName val="General_preliminaries16"/>
      <sheetName val="VENDER_DETAIL16"/>
      <sheetName val="Misc__points20"/>
      <sheetName val="qty_abst20"/>
      <sheetName val="basic_20"/>
      <sheetName val="Rate_Analysis20"/>
      <sheetName val="Iron_Steel_&amp;_handrails20"/>
      <sheetName val="Top_Sheet20"/>
      <sheetName val="VENDOR_CODE_WO_NO17"/>
      <sheetName val="Master_Item_List17"/>
      <sheetName val="Steel_Summary17"/>
      <sheetName val="Civil_Boq17"/>
      <sheetName val="Main_Summary17"/>
      <sheetName val="Summary_(G_H_Bachlor_C)17"/>
      <sheetName val="General_preliminaries17"/>
      <sheetName val="VENDER_DETAIL17"/>
      <sheetName val="Misc__points21"/>
      <sheetName val="qty_abst21"/>
      <sheetName val="basic_21"/>
      <sheetName val="Rate_Analysis21"/>
      <sheetName val="Iron_Steel_&amp;_handrails21"/>
      <sheetName val="Top_Sheet21"/>
      <sheetName val="VENDOR_CODE_WO_NO18"/>
      <sheetName val="Master_Item_List18"/>
      <sheetName val="Steel_Summary18"/>
      <sheetName val="Civil_Boq18"/>
      <sheetName val="Main_Summary18"/>
      <sheetName val="Summary_(G_H_Bachlor_C)18"/>
      <sheetName val="General_preliminaries18"/>
      <sheetName val="VENDER_DETAIL18"/>
      <sheetName val="Misc__points22"/>
      <sheetName val="qty_abst22"/>
      <sheetName val="basic_22"/>
      <sheetName val="Rate_Analysis22"/>
      <sheetName val="Iron_Steel_&amp;_handrails22"/>
      <sheetName val="Top_Sheet22"/>
      <sheetName val="VENDOR_CODE_WO_NO19"/>
      <sheetName val="Master_Item_List19"/>
      <sheetName val="Steel_Summary19"/>
      <sheetName val="Civil_Boq19"/>
      <sheetName val="Main_Summary19"/>
      <sheetName val="Summary_(G_H_Bachlor_C)19"/>
      <sheetName val="General_preliminaries19"/>
      <sheetName val="VENDER_DETAIL19"/>
      <sheetName val="Misc__points23"/>
      <sheetName val="qty_abst23"/>
      <sheetName val="basic_23"/>
      <sheetName val="Rate_Analysis23"/>
      <sheetName val="Iron_Steel_&amp;_handrails23"/>
      <sheetName val="Top_Sheet23"/>
      <sheetName val="VENDOR_CODE_WO_NO20"/>
      <sheetName val="Master_Item_List20"/>
      <sheetName val="Steel_Summary20"/>
      <sheetName val="Civil_Boq20"/>
      <sheetName val="Main_Summary20"/>
      <sheetName val="Summary_(G_H_Bachlor_C)20"/>
      <sheetName val="General_preliminaries20"/>
      <sheetName val="VENDER_DETAIL20"/>
      <sheetName val="Misc__points24"/>
      <sheetName val="qty_abst24"/>
      <sheetName val="basic_24"/>
      <sheetName val="Rate_Analysis24"/>
      <sheetName val="Iron_Steel_&amp;_handrails24"/>
      <sheetName val="Top_Sheet24"/>
      <sheetName val="VENDOR_CODE_WO_NO21"/>
      <sheetName val="Master_Item_List21"/>
      <sheetName val="Steel_Summary21"/>
      <sheetName val="Civil_Boq21"/>
      <sheetName val="Main_Summary21"/>
      <sheetName val="Summary_(G_H_Bachlor_C)21"/>
      <sheetName val="General_preliminaries21"/>
      <sheetName val="VENDER_DETAIL21"/>
      <sheetName val="DEPOT WBS"/>
      <sheetName val="List"/>
      <sheetName val="Misc__points25"/>
      <sheetName val="qty_abst25"/>
      <sheetName val="basic_25"/>
      <sheetName val="Rate_Analysis25"/>
      <sheetName val="Iron_Steel_&amp;_handrails25"/>
      <sheetName val="Top_Sheet25"/>
      <sheetName val="VENDOR_CODE_WO_NO22"/>
      <sheetName val="Master_Item_List22"/>
      <sheetName val="Steel_Summary22"/>
      <sheetName val="Civil_Boq22"/>
      <sheetName val="Main_Summary22"/>
      <sheetName val="Summary_(G_H_Bachlor_C)22"/>
      <sheetName val="General_preliminaries22"/>
      <sheetName val="VENDER_DETAIL22"/>
      <sheetName val="Misc__points26"/>
      <sheetName val="qty_abst26"/>
      <sheetName val="basic_26"/>
      <sheetName val="Rate_Analysis26"/>
      <sheetName val="Iron_Steel_&amp;_handrails26"/>
      <sheetName val="Top_Sheet26"/>
      <sheetName val="VENDOR_CODE_WO_NO23"/>
      <sheetName val="Master_Item_List23"/>
      <sheetName val="Steel_Summary23"/>
      <sheetName val="Civil_Boq23"/>
      <sheetName val="Main_Summary23"/>
      <sheetName val="Summary_(G_H_Bachlor_C)23"/>
      <sheetName val="General_preliminaries23"/>
      <sheetName val="VENDER_DETAIL23"/>
      <sheetName val="Misc__points27"/>
      <sheetName val="qty_abst27"/>
      <sheetName val="basic_27"/>
      <sheetName val="Rate_Analysis27"/>
      <sheetName val="Iron_Steel_&amp;_handrails27"/>
      <sheetName val="Top_Sheet27"/>
      <sheetName val="VENDOR_CODE_WO_NO24"/>
      <sheetName val="Master_Item_List24"/>
      <sheetName val="Steel_Summary24"/>
      <sheetName val="Civil_Boq24"/>
      <sheetName val="Main_Summary24"/>
      <sheetName val="Summary_(G_H_Bachlor_C)24"/>
      <sheetName val="General_preliminaries24"/>
      <sheetName val="VENDER_DETAIL24"/>
      <sheetName val="Truss Section"/>
      <sheetName val="HWDG"/>
      <sheetName val="Démol."/>
      <sheetName val="뜃맟뭁돽띿맟_-BLDG"/>
      <sheetName val="office"/>
      <sheetName val="Lab"/>
      <sheetName val="DIV.3"/>
      <sheetName val="Fee Rate Summary"/>
      <sheetName val="Costing"/>
      <sheetName val="Load Details(B1)"/>
      <sheetName val="MG"/>
      <sheetName val="India F&amp;S Template"/>
      <sheetName val="合成__作成表-BLDG"/>
      <sheetName val="Bank Guarantee"/>
      <sheetName val="Headings"/>
      <sheetName val="Pile cap"/>
      <sheetName val="AC"/>
      <sheetName val="hist&amp;proj"/>
      <sheetName val="Electrical "/>
      <sheetName val="sheet6"/>
      <sheetName val="Form 6"/>
      <sheetName val="FORM7"/>
      <sheetName val="3M_WP"/>
      <sheetName val="Input Data R"/>
      <sheetName val="Input Data70+100MSA"/>
      <sheetName val="Input Data F"/>
      <sheetName val="ENCL9"/>
      <sheetName val="3. Elemental Summary"/>
      <sheetName val="Piling - Winch"/>
      <sheetName val="Basic Rates"/>
      <sheetName val="Qty. Abs"/>
      <sheetName val="Pile Liner &amp; Rebar"/>
      <sheetName val="BP"/>
      <sheetName val="Pile Conc."/>
      <sheetName val="Deck - Insitu Conc."/>
      <sheetName val="Precast Placing"/>
      <sheetName val="SS Rein"/>
      <sheetName val="Casting Yard"/>
      <sheetName val="Shutter"/>
      <sheetName val="Piling - Rig"/>
      <sheetName val="P&amp;M List"/>
      <sheetName val="Pile Cycle Time"/>
      <sheetName val="Enabling Structure"/>
      <sheetName val="BQ202 -App. Bridge"/>
      <sheetName val="BOQ 201&amp;203-Cont. Berth"/>
      <sheetName val="Lists"/>
      <sheetName val="Total Debtors Ageing Sheet"/>
      <sheetName val="SCHEDULE"/>
      <sheetName val="PLUMBING &amp; SANITORY"/>
      <sheetName val="VCH-SLC"/>
      <sheetName val="Item- Compact"/>
      <sheetName val="Supplier"/>
      <sheetName val="Ins &amp; Bonds"/>
      <sheetName val="YN"/>
      <sheetName val="banilad"/>
      <sheetName val="inWords"/>
      <sheetName val="dBase"/>
      <sheetName val="labour_coeff"/>
      <sheetName val="item"/>
      <sheetName val="Material&amp;equipment"/>
      <sheetName val="Mactan"/>
      <sheetName val="Mandaue"/>
      <sheetName val="AOR"/>
      <sheetName val="RateAnalysis"/>
      <sheetName val="Wordsdata"/>
      <sheetName val="細目"/>
      <sheetName val="DetEst"/>
      <sheetName val="TABLO-3"/>
      <sheetName val="Steel_Structure"/>
      <sheetName val="Sheet3_(2)"/>
      <sheetName val="ETC_Plant_Cost1"/>
      <sheetName val="Steel_Structure1"/>
      <sheetName val="Sheet3_(2)1"/>
      <sheetName val="ETC_Plant_Cost2"/>
      <sheetName val="Steel_Structure2"/>
      <sheetName val="Sheet3_(2)2"/>
      <sheetName val="Site_Summary1"/>
      <sheetName val="CSC"/>
      <sheetName val="MATER._FUEL_SUB"/>
      <sheetName val="CEILING WORKS"/>
      <sheetName val="DRYWALL PARTITIONS"/>
      <sheetName val="GF"/>
      <sheetName val="1ST"/>
      <sheetName val="2ND"/>
      <sheetName val="3RD"/>
      <sheetName val="4TH"/>
      <sheetName val="EO Area"/>
      <sheetName val="Calc"/>
      <sheetName val="Wag&amp;Sal"/>
      <sheetName val="bill 2"/>
      <sheetName val="총괄표"/>
      <sheetName val="Micro"/>
      <sheetName val="Macro"/>
      <sheetName val="Scaff-Rose"/>
      <sheetName val="SSR _ NSSR Market final"/>
      <sheetName val="Elec Summ"/>
      <sheetName val="ELEC BOQ"/>
      <sheetName val="TRACK BUSWAY"/>
      <sheetName val="BBT"/>
      <sheetName val="LIGHTING"/>
      <sheetName val="LMS"/>
      <sheetName val=" "/>
      <sheetName val="sheeet7"/>
      <sheetName val="MASTER COMPONENT VIEW"/>
      <sheetName val="INDEX"/>
      <sheetName val="AREAS"/>
      <sheetName val="XL4Test5"/>
      <sheetName val="Internet"/>
      <sheetName val="BILL-6"/>
      <sheetName val="BILL-5"/>
      <sheetName val="CTC - Projection"/>
      <sheetName val="FY wise - 1"/>
      <sheetName val="Turn Over &amp; Target - FY18-19"/>
      <sheetName val="Staff cost"/>
      <sheetName val="Labour cost"/>
      <sheetName val="Forex"/>
      <sheetName val="Asset Details"/>
      <sheetName val="BG as on 31.12.18"/>
      <sheetName val="Detailed Billed Status"/>
      <sheetName val="C1ㅇ"/>
      <sheetName val="Misc__points29"/>
      <sheetName val="qty_abst29"/>
      <sheetName val="basic_29"/>
      <sheetName val="Rate_Analysis29"/>
      <sheetName val="Iron_Steel_&amp;_handrails29"/>
      <sheetName val="Top_Sheet29"/>
      <sheetName val="VENDOR_CODE_WO_NO26"/>
      <sheetName val="Master_Item_List26"/>
      <sheetName val="Steel_Summary26"/>
      <sheetName val="Civil_Boq26"/>
      <sheetName val="Main_Summary26"/>
      <sheetName val="Summary_(G_H_Bachlor_C)26"/>
      <sheetName val="General_preliminaries26"/>
      <sheetName val="VENDER_DETAIL26"/>
      <sheetName val="????_???_??"/>
      <sheetName val="DEPOT_WBS"/>
      <sheetName val="Misc__points28"/>
      <sheetName val="qty_abst28"/>
      <sheetName val="basic_28"/>
      <sheetName val="Rate_Analysis28"/>
      <sheetName val="Iron_Steel_&amp;_handrails28"/>
      <sheetName val="Top_Sheet28"/>
      <sheetName val="VENDOR_CODE_WO_NO25"/>
      <sheetName val="Master_Item_List25"/>
      <sheetName val="Steel_Summary25"/>
      <sheetName val="Civil_Boq25"/>
      <sheetName val="Main_Summary25"/>
      <sheetName val="Summary_(G_H_Bachlor_C)25"/>
      <sheetName val="General_preliminaries25"/>
      <sheetName val="VENDER_DETAIL25"/>
      <sheetName val="11"/>
      <sheetName val="Contents"/>
      <sheetName val="Misc__points33"/>
      <sheetName val="qty_abst33"/>
      <sheetName val="basic_33"/>
      <sheetName val="Rate_Analysis33"/>
      <sheetName val="Iron_Steel_&amp;_handrails33"/>
      <sheetName val="Top_Sheet33"/>
      <sheetName val="VENDOR_CODE_WO_NO30"/>
      <sheetName val="Master_Item_List30"/>
      <sheetName val="Steel_Summary30"/>
      <sheetName val="Civil_Boq30"/>
      <sheetName val="Main_Summary30"/>
      <sheetName val="Summary_(G_H_Bachlor_C)30"/>
      <sheetName val="General_preliminaries30"/>
      <sheetName val="VENDER_DETAIL30"/>
      <sheetName val="IS_Summary14"/>
      <sheetName val="Work_Done_Bill_(2)14"/>
      <sheetName val="Basic_Rate14"/>
      <sheetName val="INFLUENCES_ON_GM14"/>
      <sheetName val="acevsSp_(ABC)14"/>
      <sheetName val="Drain_Work13"/>
      <sheetName val="Non-BOQ_summary13"/>
      <sheetName val="Curing_Bund_for_Sep'1313"/>
      <sheetName val="Legal_Risk_Analysis13"/>
      <sheetName val="Monthly_Format_ATH_(ro)revise14"/>
      <sheetName val="Abs_Sheet(Fuel_oil_area)JAN14"/>
      <sheetName val="STAFFSCHED_13"/>
      <sheetName val="int_hire13"/>
      <sheetName val="Site_Dev_BOQ14"/>
      <sheetName val="Drop_Down_(Fixed)13"/>
      <sheetName val="Drop_Down13"/>
      <sheetName val="BOQ_Direct_selling_cost13"/>
      <sheetName val="E_&amp;_R13"/>
      <sheetName val="RA_Format11"/>
      <sheetName val="Measurement-ID_works11"/>
      <sheetName val="IO_List10"/>
      <sheetName val="Ph_1_-ESM_Pipe,_Bitumen11"/>
      <sheetName val="Data_110"/>
      <sheetName val="Rehab_podium_footing10"/>
      <sheetName val="PointNo_513"/>
      <sheetName val="Staff_Forecast_spread10"/>
      <sheetName val="IIST_(2)13"/>
      <sheetName val="IIST_(3)13"/>
      <sheetName val="TMLB_II_MAY1313"/>
      <sheetName val="isro_JUL1313"/>
      <sheetName val="IRIS_Jul1313"/>
      <sheetName val="IRS_2_jul1313"/>
      <sheetName val="isro_aug1313"/>
      <sheetName val="IRIS_augg1313"/>
      <sheetName val="SPRE_WORKING13"/>
      <sheetName val="IRS_2augg_1313"/>
      <sheetName val="iist_sept1313"/>
      <sheetName val="IRIS_SEPT1313"/>
      <sheetName val="SPRE_SEPT13"/>
      <sheetName val="IRS2_SEPT_1313"/>
      <sheetName val="iist_OCT_1313"/>
      <sheetName val="IRIS_OCT1313"/>
      <sheetName val="IRIS2_OCT1313"/>
      <sheetName val="iist_nov1313"/>
      <sheetName val="iris_nov1313"/>
      <sheetName val="spre_nov1313"/>
      <sheetName val="isro_dec1313"/>
      <sheetName val="IRIS_DEC1313"/>
      <sheetName val="isro_jan_1413"/>
      <sheetName val="isro_feb1413"/>
      <sheetName val="IRIS_FEB-1413"/>
      <sheetName val="TMLB-II_FEB-1413"/>
      <sheetName val="Unit_Rate9"/>
      <sheetName val="ETC_Panorama9"/>
      <sheetName val="PRECAST_lightconc-II10"/>
      <sheetName val="Stress_Calculation13"/>
      <sheetName val="Shuttering_Abstract9"/>
      <sheetName val="SPT_vs_PHI10"/>
      <sheetName val="Total_Amount9"/>
      <sheetName val="Fill_this_out_first___13"/>
      <sheetName val="A_O_R_r1Str9"/>
      <sheetName val="A_O_R_r19"/>
      <sheetName val="A_O_R_(2)9"/>
      <sheetName val="Assumption_Inputs13"/>
      <sheetName val="d-safe_DELUXE9"/>
      <sheetName val="ABP_inputs9"/>
      <sheetName val="Synergy_Sales_Budget9"/>
      <sheetName val="TAV_ANALIZ9"/>
      <sheetName val="Sludge_Cal9"/>
      <sheetName val="입찰내역_발주처_양식9"/>
      <sheetName val="Boulevard_I_Summary9"/>
      <sheetName val="B-I_Blockwork_9"/>
      <sheetName val="B-II-summary_sheet_9"/>
      <sheetName val="B-II_Blockwork__(2)9"/>
      <sheetName val="B_-_III_-_Summary_Sheet_(2)9"/>
      <sheetName val="B_-_III_-_Blockwork9"/>
      <sheetName val="Hold_Amount9"/>
      <sheetName val="V-I_Summary_Sheet_9"/>
      <sheetName val="V-I_Blockwork9"/>
      <sheetName val="V-II_Blockwork9"/>
      <sheetName val="V-III-_Blockwork9"/>
      <sheetName val="Panorama_-Summary-dwg9"/>
      <sheetName val="NTA_-_02_summary_sheet_(2)9"/>
      <sheetName val="NTA-13-Summary_9"/>
      <sheetName val="NTA-14-Summary_9"/>
      <sheetName val="NTA-21-Summary_(2)9"/>
      <sheetName val="std_wt_9"/>
      <sheetName val="BOQ_FORM_FOR_INQUIRY9"/>
      <sheetName val="FORM_OF_PROPOSAL_RFP-0039"/>
      <sheetName val="Revised_Summary9"/>
      <sheetName val="RATE_ANALYSIS_9"/>
      <sheetName val="AoR_Finishing6"/>
      <sheetName val="P+M_-_Tower_Crane6"/>
      <sheetName val="RMC_April_166"/>
      <sheetName val="LMR_PF6"/>
      <sheetName val="Cement_Price_Variation6"/>
      <sheetName val="Misc__points31"/>
      <sheetName val="qty_abst31"/>
      <sheetName val="basic_31"/>
      <sheetName val="Rate_Analysis31"/>
      <sheetName val="Iron_Steel_&amp;_handrails31"/>
      <sheetName val="Top_Sheet31"/>
      <sheetName val="VENDOR_CODE_WO_NO28"/>
      <sheetName val="Master_Item_List28"/>
      <sheetName val="Steel_Summary28"/>
      <sheetName val="Civil_Boq28"/>
      <sheetName val="Main_Summary28"/>
      <sheetName val="Summary_(G_H_Bachlor_C)28"/>
      <sheetName val="General_preliminaries28"/>
      <sheetName val="VENDER_DETAIL28"/>
      <sheetName val="Basic_Rate12"/>
      <sheetName val="INFLUENCES_ON_GM12"/>
      <sheetName val="acevsSp_(ABC)12"/>
      <sheetName val="Legal_Risk_Analysis11"/>
      <sheetName val="Monthly_Format_ATH_(ro)revise12"/>
      <sheetName val="Abs_Sheet(Fuel_oil_area)JAN12"/>
      <sheetName val="int_hire11"/>
      <sheetName val="Drop_Down_(Fixed)11"/>
      <sheetName val="Drop_Down11"/>
      <sheetName val="BOQ_Direct_selling_cost11"/>
      <sheetName val="E_&amp;_R11"/>
      <sheetName val="RA_Format9"/>
      <sheetName val="Measurement-ID_works9"/>
      <sheetName val="Ph_1_-ESM_Pipe,_Bitumen9"/>
      <sheetName val="Data_18"/>
      <sheetName val="Rehab_podium_footing8"/>
      <sheetName val="PointNo_511"/>
      <sheetName val="Staff_Forecast_spread8"/>
      <sheetName val="IIST_(2)11"/>
      <sheetName val="IIST_(3)11"/>
      <sheetName val="TMLB_II_MAY1311"/>
      <sheetName val="isro_JUL1311"/>
      <sheetName val="IRIS_Jul1311"/>
      <sheetName val="IRS_2_jul1311"/>
      <sheetName val="isro_aug1311"/>
      <sheetName val="IRIS_augg1311"/>
      <sheetName val="SPRE_WORKING11"/>
      <sheetName val="IRS_2augg_1311"/>
      <sheetName val="iist_sept1311"/>
      <sheetName val="IRIS_SEPT1311"/>
      <sheetName val="SPRE_SEPT11"/>
      <sheetName val="IRS2_SEPT_1311"/>
      <sheetName val="iist_OCT_1311"/>
      <sheetName val="IRIS_OCT1311"/>
      <sheetName val="IRIS2_OCT1311"/>
      <sheetName val="iist_nov1311"/>
      <sheetName val="iris_nov1311"/>
      <sheetName val="spre_nov1311"/>
      <sheetName val="isro_dec1311"/>
      <sheetName val="IRIS_DEC1311"/>
      <sheetName val="isro_jan_1411"/>
      <sheetName val="isro_feb1411"/>
      <sheetName val="IRIS_FEB-1411"/>
      <sheetName val="TMLB-II_FEB-1411"/>
      <sheetName val="ETC_Panorama7"/>
      <sheetName val="Shuttering_Abstract7"/>
      <sheetName val="SPT_vs_PHI8"/>
      <sheetName val="Total_Amount7"/>
      <sheetName val="Fill_this_out_first___11"/>
      <sheetName val="A_O_R_r1Str7"/>
      <sheetName val="A_O_R_r17"/>
      <sheetName val="A_O_R_(2)7"/>
      <sheetName val="TAV_ANALIZ7"/>
      <sheetName val="Sludge_Cal7"/>
      <sheetName val="입찰내역_발주처_양식7"/>
      <sheetName val="Boulevard_I_Summary7"/>
      <sheetName val="B-I_Blockwork_7"/>
      <sheetName val="B-II-summary_sheet_7"/>
      <sheetName val="B-II_Blockwork__(2)7"/>
      <sheetName val="B_-_III_-_Summary_Sheet_(2)7"/>
      <sheetName val="B_-_III_-_Blockwork7"/>
      <sheetName val="Hold_Amount7"/>
      <sheetName val="V-I_Summary_Sheet_7"/>
      <sheetName val="V-I_Blockwork7"/>
      <sheetName val="V-II_Blockwork7"/>
      <sheetName val="V-III-_Blockwork7"/>
      <sheetName val="Panorama_-Summary-dwg7"/>
      <sheetName val="NTA_-_02_summary_sheet_(2)7"/>
      <sheetName val="NTA-13-Summary_7"/>
      <sheetName val="NTA-14-Summary_7"/>
      <sheetName val="NTA-21-Summary_(2)7"/>
      <sheetName val="std_wt_7"/>
      <sheetName val="BOQ_FORM_FOR_INQUIRY7"/>
      <sheetName val="FORM_OF_PROPOSAL_RFP-0037"/>
      <sheetName val="Revised_Summary7"/>
      <sheetName val="RATE_ANALYSIS_7"/>
      <sheetName val="Misc__points30"/>
      <sheetName val="qty_abst30"/>
      <sheetName val="basic_30"/>
      <sheetName val="Rate_Analysis30"/>
      <sheetName val="Iron_Steel_&amp;_handrails30"/>
      <sheetName val="Top_Sheet30"/>
      <sheetName val="VENDOR_CODE_WO_NO27"/>
      <sheetName val="Master_Item_List27"/>
      <sheetName val="Steel_Summary27"/>
      <sheetName val="Civil_Boq27"/>
      <sheetName val="Main_Summary27"/>
      <sheetName val="Summary_(G_H_Bachlor_C)27"/>
      <sheetName val="General_preliminaries27"/>
      <sheetName val="VENDER_DETAIL27"/>
      <sheetName val="Basic_Rate11"/>
      <sheetName val="INFLUENCES_ON_GM11"/>
      <sheetName val="acevsSp_(ABC)11"/>
      <sheetName val="Legal_Risk_Analysis10"/>
      <sheetName val="Monthly_Format_ATH_(ro)revise11"/>
      <sheetName val="Abs_Sheet(Fuel_oil_area)JAN11"/>
      <sheetName val="int_hire10"/>
      <sheetName val="Drop_Down_(Fixed)10"/>
      <sheetName val="Drop_Down10"/>
      <sheetName val="BOQ_Direct_selling_cost10"/>
      <sheetName val="E_&amp;_R10"/>
      <sheetName val="PointNo_510"/>
      <sheetName val="Staff_Forecast_spread7"/>
      <sheetName val="IIST_(2)10"/>
      <sheetName val="IIST_(3)10"/>
      <sheetName val="TMLB_II_MAY1310"/>
      <sheetName val="isro_JUL1310"/>
      <sheetName val="IRIS_Jul1310"/>
      <sheetName val="IRS_2_jul1310"/>
      <sheetName val="isro_aug1310"/>
      <sheetName val="IRIS_augg1310"/>
      <sheetName val="SPRE_WORKING10"/>
      <sheetName val="IRS_2augg_1310"/>
      <sheetName val="iist_sept1310"/>
      <sheetName val="IRIS_SEPT1310"/>
      <sheetName val="SPRE_SEPT10"/>
      <sheetName val="IRS2_SEPT_1310"/>
      <sheetName val="iist_OCT_1310"/>
      <sheetName val="IRIS_OCT1310"/>
      <sheetName val="IRIS2_OCT1310"/>
      <sheetName val="iist_nov1310"/>
      <sheetName val="iris_nov1310"/>
      <sheetName val="spre_nov1310"/>
      <sheetName val="isro_dec1310"/>
      <sheetName val="IRIS_DEC1310"/>
      <sheetName val="isro_jan_1410"/>
      <sheetName val="isro_feb1410"/>
      <sheetName val="IRIS_FEB-1410"/>
      <sheetName val="TMLB-II_FEB-1410"/>
      <sheetName val="ETC_Panorama6"/>
      <sheetName val="Shuttering_Abstract6"/>
      <sheetName val="Total_Amount6"/>
      <sheetName val="Fill_this_out_first___10"/>
      <sheetName val="A_O_R_r1Str6"/>
      <sheetName val="A_O_R_r16"/>
      <sheetName val="A_O_R_(2)6"/>
      <sheetName val="TAV_ANALIZ6"/>
      <sheetName val="Sludge_Cal6"/>
      <sheetName val="입찰내역_발주처_양식6"/>
      <sheetName val="Boulevard_I_Summary6"/>
      <sheetName val="B-I_Blockwork_6"/>
      <sheetName val="B-II-summary_sheet_6"/>
      <sheetName val="B-II_Blockwork__(2)6"/>
      <sheetName val="B_-_III_-_Summary_Sheet_(2)6"/>
      <sheetName val="B_-_III_-_Blockwork6"/>
      <sheetName val="Hold_Amount6"/>
      <sheetName val="V-I_Summary_Sheet_6"/>
      <sheetName val="V-I_Blockwork6"/>
      <sheetName val="V-II_Blockwork6"/>
      <sheetName val="V-III-_Blockwork6"/>
      <sheetName val="Panorama_-Summary-dwg6"/>
      <sheetName val="NTA_-_02_summary_sheet_(2)6"/>
      <sheetName val="NTA-13-Summary_6"/>
      <sheetName val="NTA-14-Summary_6"/>
      <sheetName val="NTA-21-Summary_(2)6"/>
      <sheetName val="std_wt_6"/>
      <sheetName val="BOQ_FORM_FOR_INQUIRY6"/>
      <sheetName val="FORM_OF_PROPOSAL_RFP-0036"/>
      <sheetName val="Revised_Summary6"/>
      <sheetName val="RATE_ANALYSIS_6"/>
      <sheetName val="????_???_??1"/>
      <sheetName val="DEPOT_WBS1"/>
      <sheetName val="Misc__points32"/>
      <sheetName val="qty_abst32"/>
      <sheetName val="basic_32"/>
      <sheetName val="Rate_Analysis32"/>
      <sheetName val="Iron_Steel_&amp;_handrails32"/>
      <sheetName val="Top_Sheet32"/>
      <sheetName val="VENDOR_CODE_WO_NO29"/>
      <sheetName val="Master_Item_List29"/>
      <sheetName val="Steel_Summary29"/>
      <sheetName val="Civil_Boq29"/>
      <sheetName val="Main_Summary29"/>
      <sheetName val="Summary_(G_H_Bachlor_C)29"/>
      <sheetName val="General_preliminaries29"/>
      <sheetName val="VENDER_DETAIL29"/>
      <sheetName val="IS_Summary13"/>
      <sheetName val="Work_Done_Bill_(2)13"/>
      <sheetName val="Basic_Rate13"/>
      <sheetName val="INFLUENCES_ON_GM13"/>
      <sheetName val="acevsSp_(ABC)13"/>
      <sheetName val="Legal_Risk_Analysis12"/>
      <sheetName val="Monthly_Format_ATH_(ro)revise13"/>
      <sheetName val="Abs_Sheet(Fuel_oil_area)JAN13"/>
      <sheetName val="int_hire12"/>
      <sheetName val="Site_Dev_BOQ13"/>
      <sheetName val="Drop_Down_(Fixed)12"/>
      <sheetName val="Drop_Down12"/>
      <sheetName val="BOQ_Direct_selling_cost12"/>
      <sheetName val="E_&amp;_R12"/>
      <sheetName val="RA_Format10"/>
      <sheetName val="Measurement-ID_works10"/>
      <sheetName val="IO_List9"/>
      <sheetName val="Ph_1_-ESM_Pipe,_Bitumen10"/>
      <sheetName val="Data_19"/>
      <sheetName val="Rehab_podium_footing9"/>
      <sheetName val="PointNo_512"/>
      <sheetName val="Staff_Forecast_spread9"/>
      <sheetName val="IIST_(2)12"/>
      <sheetName val="IIST_(3)12"/>
      <sheetName val="TMLB_II_MAY1312"/>
      <sheetName val="isro_JUL1312"/>
      <sheetName val="IRIS_Jul1312"/>
      <sheetName val="IRS_2_jul1312"/>
      <sheetName val="isro_aug1312"/>
      <sheetName val="IRIS_augg1312"/>
      <sheetName val="SPRE_WORKING12"/>
      <sheetName val="IRS_2augg_1312"/>
      <sheetName val="iist_sept1312"/>
      <sheetName val="IRIS_SEPT1312"/>
      <sheetName val="SPRE_SEPT12"/>
      <sheetName val="IRS2_SEPT_1312"/>
      <sheetName val="iist_OCT_1312"/>
      <sheetName val="IRIS_OCT1312"/>
      <sheetName val="IRIS2_OCT1312"/>
      <sheetName val="iist_nov1312"/>
      <sheetName val="iris_nov1312"/>
      <sheetName val="spre_nov1312"/>
      <sheetName val="isro_dec1312"/>
      <sheetName val="IRIS_DEC1312"/>
      <sheetName val="isro_jan_1412"/>
      <sheetName val="isro_feb1412"/>
      <sheetName val="IRIS_FEB-1412"/>
      <sheetName val="TMLB-II_FEB-1412"/>
      <sheetName val="ETC_Panorama8"/>
      <sheetName val="Shuttering_Abstract8"/>
      <sheetName val="SPT_vs_PHI9"/>
      <sheetName val="Total_Amount8"/>
      <sheetName val="Fill_this_out_first___12"/>
      <sheetName val="A_O_R_r1Str8"/>
      <sheetName val="A_O_R_r18"/>
      <sheetName val="A_O_R_(2)8"/>
      <sheetName val="TAV_ANALIZ8"/>
      <sheetName val="Sludge_Cal8"/>
      <sheetName val="입찰내역_발주처_양식8"/>
      <sheetName val="Boulevard_I_Summary8"/>
      <sheetName val="B-I_Blockwork_8"/>
      <sheetName val="B-II-summary_sheet_8"/>
      <sheetName val="B-II_Blockwork__(2)8"/>
      <sheetName val="B_-_III_-_Summary_Sheet_(2)8"/>
      <sheetName val="B_-_III_-_Blockwork8"/>
      <sheetName val="Hold_Amount8"/>
      <sheetName val="V-I_Summary_Sheet_8"/>
      <sheetName val="V-I_Blockwork8"/>
      <sheetName val="V-II_Blockwork8"/>
      <sheetName val="V-III-_Blockwork8"/>
      <sheetName val="Panorama_-Summary-dwg8"/>
      <sheetName val="NTA_-_02_summary_sheet_(2)8"/>
      <sheetName val="NTA-13-Summary_8"/>
      <sheetName val="NTA-14-Summary_8"/>
      <sheetName val="NTA-21-Summary_(2)8"/>
      <sheetName val="std_wt_8"/>
      <sheetName val="BOQ_FORM_FOR_INQUIRY8"/>
      <sheetName val="FORM_OF_PROPOSAL_RFP-0038"/>
      <sheetName val="Revised_Summary8"/>
      <sheetName val="RATE_ANALYSIS_8"/>
      <sheetName val="Misc__points34"/>
      <sheetName val="qty_abst34"/>
      <sheetName val="basic_34"/>
      <sheetName val="Rate_Analysis34"/>
      <sheetName val="Iron_Steel_&amp;_handrails34"/>
      <sheetName val="Top_Sheet34"/>
      <sheetName val="VENDOR_CODE_WO_NO31"/>
      <sheetName val="Master_Item_List31"/>
      <sheetName val="Steel_Summary31"/>
      <sheetName val="Civil_Boq31"/>
      <sheetName val="Main_Summary31"/>
      <sheetName val="Summary_(G_H_Bachlor_C)31"/>
      <sheetName val="General_preliminaries31"/>
      <sheetName val="VENDER_DETAIL31"/>
      <sheetName val="IS_Summary15"/>
      <sheetName val="Work_Done_Bill_(2)15"/>
      <sheetName val="Basic_Rate15"/>
      <sheetName val="INFLUENCES_ON_GM15"/>
      <sheetName val="acevsSp_(ABC)15"/>
      <sheetName val="Drain_Work14"/>
      <sheetName val="Non-BOQ_summary14"/>
      <sheetName val="Curing_Bund_for_Sep'1314"/>
      <sheetName val="Legal_Risk_Analysis14"/>
      <sheetName val="Monthly_Format_ATH_(ro)revise15"/>
      <sheetName val="Abs_Sheet(Fuel_oil_area)JAN15"/>
      <sheetName val="STAFFSCHED_14"/>
      <sheetName val="int_hire14"/>
      <sheetName val="Site_Dev_BOQ15"/>
      <sheetName val="Drop_Down_(Fixed)14"/>
      <sheetName val="Drop_Down14"/>
      <sheetName val="BOQ_Direct_selling_cost14"/>
      <sheetName val="E_&amp;_R14"/>
      <sheetName val="RA_Format12"/>
      <sheetName val="Measurement-ID_works12"/>
      <sheetName val="IO_List11"/>
      <sheetName val="Ph_1_-ESM_Pipe,_Bitumen12"/>
      <sheetName val="Data_111"/>
      <sheetName val="Rehab_podium_footing11"/>
      <sheetName val="PointNo_514"/>
      <sheetName val="Staff_Forecast_spread11"/>
      <sheetName val="IIST_(2)14"/>
      <sheetName val="IIST_(3)14"/>
      <sheetName val="TMLB_II_MAY1314"/>
      <sheetName val="isro_JUL1314"/>
      <sheetName val="IRIS_Jul1314"/>
      <sheetName val="IRS_2_jul1314"/>
      <sheetName val="isro_aug1314"/>
      <sheetName val="IRIS_augg1314"/>
      <sheetName val="SPRE_WORKING14"/>
      <sheetName val="IRS_2augg_1314"/>
      <sheetName val="iist_sept1314"/>
      <sheetName val="IRIS_SEPT1314"/>
      <sheetName val="SPRE_SEPT14"/>
      <sheetName val="IRS2_SEPT_1314"/>
      <sheetName val="iist_OCT_1314"/>
      <sheetName val="IRIS_OCT1314"/>
      <sheetName val="IRIS2_OCT1314"/>
      <sheetName val="iist_nov1314"/>
      <sheetName val="iris_nov1314"/>
      <sheetName val="spre_nov1314"/>
      <sheetName val="isro_dec1314"/>
      <sheetName val="IRIS_DEC1314"/>
      <sheetName val="isro_jan_1414"/>
      <sheetName val="isro_feb1414"/>
      <sheetName val="IRIS_FEB-1414"/>
      <sheetName val="TMLB-II_FEB-1414"/>
      <sheetName val="Unit_Rate10"/>
      <sheetName val="ETC_Panorama10"/>
      <sheetName val="PRECAST_lightconc-II11"/>
      <sheetName val="Stress_Calculation14"/>
      <sheetName val="Shuttering_Abstract10"/>
      <sheetName val="SPT_vs_PHI11"/>
      <sheetName val="Total_Amount10"/>
      <sheetName val="Fill_this_out_first___14"/>
      <sheetName val="A_O_R_r1Str10"/>
      <sheetName val="A_O_R_r110"/>
      <sheetName val="A_O_R_(2)10"/>
      <sheetName val="Assumption_Inputs14"/>
      <sheetName val="d-safe_DELUXE10"/>
      <sheetName val="ABP_inputs10"/>
      <sheetName val="Synergy_Sales_Budget10"/>
      <sheetName val="TAV_ANALIZ10"/>
      <sheetName val="Sludge_Cal10"/>
      <sheetName val="입찰내역_발주처_양식10"/>
      <sheetName val="Boulevard_I_Summary10"/>
      <sheetName val="B-I_Blockwork_10"/>
      <sheetName val="B-II-summary_sheet_10"/>
      <sheetName val="B-II_Blockwork__(2)10"/>
      <sheetName val="B_-_III_-_Summary_Sheet_(2)10"/>
      <sheetName val="B_-_III_-_Blockwork10"/>
      <sheetName val="Hold_Amount10"/>
      <sheetName val="V-I_Summary_Sheet_10"/>
      <sheetName val="V-I_Blockwork10"/>
      <sheetName val="V-II_Blockwork10"/>
      <sheetName val="V-III-_Blockwork10"/>
      <sheetName val="Panorama_-Summary-dwg10"/>
      <sheetName val="NTA_-_02_summary_sheet_(2)10"/>
      <sheetName val="NTA-13-Summary_10"/>
      <sheetName val="NTA-14-Summary_10"/>
      <sheetName val="NTA-21-Summary_(2)10"/>
      <sheetName val="std_wt_10"/>
      <sheetName val="BOQ_FORM_FOR_INQUIRY10"/>
      <sheetName val="FORM_OF_PROPOSAL_RFP-00310"/>
      <sheetName val="Revised_Summary10"/>
      <sheetName val="RATE_ANALYSIS_10"/>
      <sheetName val="AoR_Finishing7"/>
      <sheetName val="P+M_-_Tower_Crane7"/>
      <sheetName val="RMC_April_167"/>
      <sheetName val="LMR_PF7"/>
      <sheetName val="Cement_Price_Variation7"/>
      <sheetName val="Civil_Works6"/>
      <sheetName val="Name_Manager6"/>
      <sheetName val="Input_Rates6"/>
      <sheetName val="Detailed_Areas6"/>
      <sheetName val="????_???_??2"/>
      <sheetName val="DEPOT_WBS2"/>
      <sheetName val="Misc__points35"/>
      <sheetName val="qty_abst35"/>
      <sheetName val="basic_35"/>
      <sheetName val="Rate_Analysis35"/>
      <sheetName val="Iron_Steel_&amp;_handrails35"/>
      <sheetName val="Top_Sheet35"/>
      <sheetName val="VENDOR_CODE_WO_NO32"/>
      <sheetName val="Master_Item_List32"/>
      <sheetName val="Steel_Summary32"/>
      <sheetName val="Civil_Boq32"/>
      <sheetName val="Main_Summary32"/>
      <sheetName val="Summary_(G_H_Bachlor_C)32"/>
      <sheetName val="General_preliminaries32"/>
      <sheetName val="VENDER_DETAIL32"/>
      <sheetName val="IS_Summary16"/>
      <sheetName val="Work_Done_Bill_(2)16"/>
      <sheetName val="Basic_Rate16"/>
      <sheetName val="INFLUENCES_ON_GM16"/>
      <sheetName val="acevsSp_(ABC)16"/>
      <sheetName val="Drain_Work15"/>
      <sheetName val="Non-BOQ_summary15"/>
      <sheetName val="Curing_Bund_for_Sep'1315"/>
      <sheetName val="Legal_Risk_Analysis15"/>
      <sheetName val="Monthly_Format_ATH_(ro)revise16"/>
      <sheetName val="Abs_Sheet(Fuel_oil_area)JAN16"/>
      <sheetName val="STAFFSCHED_15"/>
      <sheetName val="int_hire15"/>
      <sheetName val="Site_Dev_BOQ16"/>
      <sheetName val="Drop_Down_(Fixed)15"/>
      <sheetName val="Drop_Down15"/>
      <sheetName val="BOQ_Direct_selling_cost15"/>
      <sheetName val="E_&amp;_R15"/>
      <sheetName val="RA_Format13"/>
      <sheetName val="Measurement-ID_works13"/>
      <sheetName val="IO_List12"/>
      <sheetName val="Ph_1_-ESM_Pipe,_Bitumen13"/>
      <sheetName val="Data_112"/>
      <sheetName val="Rehab_podium_footing12"/>
      <sheetName val="PointNo_515"/>
      <sheetName val="Staff_Forecast_spread12"/>
      <sheetName val="IIST_(2)15"/>
      <sheetName val="IIST_(3)15"/>
      <sheetName val="TMLB_II_MAY1315"/>
      <sheetName val="isro_JUL1315"/>
      <sheetName val="IRIS_Jul1315"/>
      <sheetName val="IRS_2_jul1315"/>
      <sheetName val="isro_aug1315"/>
      <sheetName val="IRIS_augg1315"/>
      <sheetName val="SPRE_WORKING15"/>
      <sheetName val="IRS_2augg_1315"/>
      <sheetName val="iist_sept1315"/>
      <sheetName val="IRIS_SEPT1315"/>
      <sheetName val="SPRE_SEPT15"/>
      <sheetName val="IRS2_SEPT_1315"/>
      <sheetName val="iist_OCT_1315"/>
      <sheetName val="IRIS_OCT1315"/>
      <sheetName val="IRIS2_OCT1315"/>
      <sheetName val="iist_nov1315"/>
      <sheetName val="iris_nov1315"/>
      <sheetName val="spre_nov1315"/>
      <sheetName val="isro_dec1315"/>
      <sheetName val="IRIS_DEC1315"/>
      <sheetName val="isro_jan_1415"/>
      <sheetName val="isro_feb1415"/>
      <sheetName val="IRIS_FEB-1415"/>
      <sheetName val="TMLB-II_FEB-1415"/>
      <sheetName val="Unit_Rate11"/>
      <sheetName val="ETC_Panorama11"/>
      <sheetName val="PRECAST_lightconc-II12"/>
      <sheetName val="Stress_Calculation15"/>
      <sheetName val="Shuttering_Abstract11"/>
      <sheetName val="SPT_vs_PHI12"/>
      <sheetName val="Total_Amount11"/>
      <sheetName val="Fill_this_out_first___15"/>
      <sheetName val="A_O_R_r1Str11"/>
      <sheetName val="A_O_R_r111"/>
      <sheetName val="A_O_R_(2)11"/>
      <sheetName val="Assumption_Inputs15"/>
      <sheetName val="d-safe_DELUXE11"/>
      <sheetName val="ABP_inputs11"/>
      <sheetName val="Synergy_Sales_Budget11"/>
      <sheetName val="TAV_ANALIZ11"/>
      <sheetName val="Sludge_Cal11"/>
      <sheetName val="입찰내역_발주처_양식11"/>
      <sheetName val="Boulevard_I_Summary11"/>
      <sheetName val="B-I_Blockwork_11"/>
      <sheetName val="B-II-summary_sheet_11"/>
      <sheetName val="B-II_Blockwork__(2)11"/>
      <sheetName val="B_-_III_-_Summary_Sheet_(2)11"/>
      <sheetName val="B_-_III_-_Blockwork11"/>
      <sheetName val="Hold_Amount11"/>
      <sheetName val="V-I_Summary_Sheet_11"/>
      <sheetName val="V-I_Blockwork11"/>
      <sheetName val="V-II_Blockwork11"/>
      <sheetName val="V-III-_Blockwork11"/>
      <sheetName val="Panorama_-Summary-dwg11"/>
      <sheetName val="NTA_-_02_summary_sheet_(2)11"/>
      <sheetName val="NTA-13-Summary_11"/>
      <sheetName val="NTA-14-Summary_11"/>
      <sheetName val="NTA-21-Summary_(2)11"/>
      <sheetName val="std_wt_11"/>
      <sheetName val="BOQ_FORM_FOR_INQUIRY11"/>
      <sheetName val="FORM_OF_PROPOSAL_RFP-00311"/>
      <sheetName val="Revised_Summary11"/>
      <sheetName val="RATE_ANALYSIS_11"/>
      <sheetName val="AoR_Finishing8"/>
      <sheetName val="P+M_-_Tower_Crane8"/>
      <sheetName val="RMC_April_168"/>
      <sheetName val="LMR_PF8"/>
      <sheetName val="Cement_Price_Variation8"/>
      <sheetName val="Civil_Works7"/>
      <sheetName val="Name_Manager7"/>
      <sheetName val="Input_Rates7"/>
      <sheetName val="Detailed_Areas7"/>
      <sheetName val="????_???_??3"/>
      <sheetName val="DEPOT_WBS3"/>
      <sheetName val="Truss_Section"/>
      <sheetName val="CIF COST ITEM"/>
      <sheetName val="Struct-Grass root"/>
      <sheetName val="KPI"/>
      <sheetName val="Cov"/>
      <sheetName val="Equip"/>
      <sheetName val="Proposal"/>
      <sheetName val="CPA7-31"/>
      <sheetName val="WBS"/>
      <sheetName val="BM Data"/>
      <sheetName val="Steel-Circul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/>
      <sheetData sheetId="69"/>
      <sheetData sheetId="70"/>
      <sheetData sheetId="71"/>
      <sheetData sheetId="72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>
        <row r="10">
          <cell r="D10">
            <v>1500</v>
          </cell>
        </row>
      </sheetData>
      <sheetData sheetId="251"/>
      <sheetData sheetId="252"/>
      <sheetData sheetId="253"/>
      <sheetData sheetId="254"/>
      <sheetData sheetId="255"/>
      <sheetData sheetId="256">
        <row r="10">
          <cell r="D10">
            <v>1500</v>
          </cell>
        </row>
      </sheetData>
      <sheetData sheetId="257"/>
      <sheetData sheetId="258"/>
      <sheetData sheetId="259">
        <row r="10">
          <cell r="D10">
            <v>1500</v>
          </cell>
        </row>
      </sheetData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>
        <row r="10">
          <cell r="D10">
            <v>1500</v>
          </cell>
        </row>
      </sheetData>
      <sheetData sheetId="281"/>
      <sheetData sheetId="282"/>
      <sheetData sheetId="283"/>
      <sheetData sheetId="284">
        <row r="10">
          <cell r="D10">
            <v>1500</v>
          </cell>
        </row>
      </sheetData>
      <sheetData sheetId="285">
        <row r="10">
          <cell r="D10">
            <v>1500</v>
          </cell>
        </row>
      </sheetData>
      <sheetData sheetId="286">
        <row r="10">
          <cell r="D10">
            <v>1500</v>
          </cell>
        </row>
      </sheetData>
      <sheetData sheetId="287"/>
      <sheetData sheetId="288"/>
      <sheetData sheetId="289">
        <row r="10">
          <cell r="D10">
            <v>1500</v>
          </cell>
        </row>
      </sheetData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>
        <row r="10">
          <cell r="D10">
            <v>1500</v>
          </cell>
        </row>
      </sheetData>
      <sheetData sheetId="373"/>
      <sheetData sheetId="374"/>
      <sheetData sheetId="375"/>
      <sheetData sheetId="376">
        <row r="10">
          <cell r="D10">
            <v>1500</v>
          </cell>
        </row>
      </sheetData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>
        <row r="10">
          <cell r="D10">
            <v>1500</v>
          </cell>
        </row>
      </sheetData>
      <sheetData sheetId="406">
        <row r="10">
          <cell r="D10">
            <v>1500</v>
          </cell>
        </row>
      </sheetData>
      <sheetData sheetId="407"/>
      <sheetData sheetId="408"/>
      <sheetData sheetId="409">
        <row r="10">
          <cell r="D10">
            <v>1500</v>
          </cell>
        </row>
      </sheetData>
      <sheetData sheetId="410"/>
      <sheetData sheetId="411"/>
      <sheetData sheetId="412"/>
      <sheetData sheetId="413"/>
      <sheetData sheetId="414"/>
      <sheetData sheetId="415">
        <row r="10">
          <cell r="D10">
            <v>1500</v>
          </cell>
        </row>
      </sheetData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/>
      <sheetData sheetId="649"/>
      <sheetData sheetId="650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/>
      <sheetData sheetId="682"/>
      <sheetData sheetId="683"/>
      <sheetData sheetId="684" refreshError="1"/>
      <sheetData sheetId="685" refreshError="1"/>
      <sheetData sheetId="686"/>
      <sheetData sheetId="687"/>
      <sheetData sheetId="688"/>
      <sheetData sheetId="689"/>
      <sheetData sheetId="690"/>
      <sheetData sheetId="691"/>
      <sheetData sheetId="692" refreshError="1"/>
      <sheetData sheetId="693" refreshError="1"/>
      <sheetData sheetId="694" refreshError="1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>
        <row r="10">
          <cell r="D10">
            <v>1500</v>
          </cell>
        </row>
      </sheetData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/>
      <sheetData sheetId="740"/>
      <sheetData sheetId="741" refreshError="1"/>
      <sheetData sheetId="742" refreshError="1"/>
      <sheetData sheetId="743"/>
      <sheetData sheetId="744" refreshError="1"/>
      <sheetData sheetId="745"/>
      <sheetData sheetId="746"/>
      <sheetData sheetId="747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>
        <row r="10">
          <cell r="D10">
            <v>1500</v>
          </cell>
        </row>
      </sheetData>
      <sheetData sheetId="816">
        <row r="10">
          <cell r="D10">
            <v>1500</v>
          </cell>
        </row>
      </sheetData>
      <sheetData sheetId="817">
        <row r="10">
          <cell r="D10">
            <v>1500</v>
          </cell>
        </row>
      </sheetData>
      <sheetData sheetId="818">
        <row r="10">
          <cell r="D10">
            <v>1500</v>
          </cell>
        </row>
      </sheetData>
      <sheetData sheetId="819">
        <row r="10">
          <cell r="D10">
            <v>1500</v>
          </cell>
        </row>
      </sheetData>
      <sheetData sheetId="820">
        <row r="10">
          <cell r="D10">
            <v>1500</v>
          </cell>
        </row>
      </sheetData>
      <sheetData sheetId="821">
        <row r="10">
          <cell r="D10">
            <v>1500</v>
          </cell>
        </row>
      </sheetData>
      <sheetData sheetId="822">
        <row r="10">
          <cell r="D10">
            <v>1500</v>
          </cell>
        </row>
      </sheetData>
      <sheetData sheetId="823">
        <row r="10">
          <cell r="D10">
            <v>1500</v>
          </cell>
        </row>
      </sheetData>
      <sheetData sheetId="824">
        <row r="10">
          <cell r="D10">
            <v>1500</v>
          </cell>
        </row>
      </sheetData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/>
      <sheetData sheetId="864"/>
      <sheetData sheetId="865"/>
      <sheetData sheetId="866"/>
      <sheetData sheetId="867"/>
      <sheetData sheetId="868">
        <row r="10">
          <cell r="D10">
            <v>1500</v>
          </cell>
        </row>
      </sheetData>
      <sheetData sheetId="869"/>
      <sheetData sheetId="870">
        <row r="10">
          <cell r="D10">
            <v>1500</v>
          </cell>
        </row>
      </sheetData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>
        <row r="10">
          <cell r="D10">
            <v>1500</v>
          </cell>
        </row>
      </sheetData>
      <sheetData sheetId="885"/>
      <sheetData sheetId="886"/>
      <sheetData sheetId="887"/>
      <sheetData sheetId="888"/>
      <sheetData sheetId="889"/>
      <sheetData sheetId="890"/>
      <sheetData sheetId="891">
        <row r="10">
          <cell r="D10">
            <v>1500</v>
          </cell>
        </row>
      </sheetData>
      <sheetData sheetId="892">
        <row r="10">
          <cell r="D10">
            <v>1500</v>
          </cell>
        </row>
      </sheetData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>
        <row r="10">
          <cell r="D10">
            <v>1500</v>
          </cell>
        </row>
      </sheetData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>
        <row r="10">
          <cell r="D10">
            <v>1500</v>
          </cell>
        </row>
      </sheetData>
      <sheetData sheetId="938"/>
      <sheetData sheetId="939">
        <row r="10">
          <cell r="D10">
            <v>1500</v>
          </cell>
        </row>
      </sheetData>
      <sheetData sheetId="940"/>
      <sheetData sheetId="941">
        <row r="10">
          <cell r="D10">
            <v>1500</v>
          </cell>
        </row>
      </sheetData>
      <sheetData sheetId="942"/>
      <sheetData sheetId="943">
        <row r="10">
          <cell r="D10">
            <v>1500</v>
          </cell>
        </row>
      </sheetData>
      <sheetData sheetId="944"/>
      <sheetData sheetId="945">
        <row r="10">
          <cell r="D10">
            <v>1500</v>
          </cell>
        </row>
      </sheetData>
      <sheetData sheetId="946"/>
      <sheetData sheetId="947">
        <row r="10">
          <cell r="D10">
            <v>1500</v>
          </cell>
        </row>
      </sheetData>
      <sheetData sheetId="948"/>
      <sheetData sheetId="949"/>
      <sheetData sheetId="950">
        <row r="10">
          <cell r="D10">
            <v>1500</v>
          </cell>
        </row>
      </sheetData>
      <sheetData sheetId="951"/>
      <sheetData sheetId="952">
        <row r="10">
          <cell r="D10">
            <v>1500</v>
          </cell>
        </row>
      </sheetData>
      <sheetData sheetId="953">
        <row r="10">
          <cell r="D10">
            <v>1500</v>
          </cell>
        </row>
      </sheetData>
      <sheetData sheetId="954">
        <row r="10">
          <cell r="D10">
            <v>1500</v>
          </cell>
        </row>
      </sheetData>
      <sheetData sheetId="955">
        <row r="10">
          <cell r="D10">
            <v>1500</v>
          </cell>
        </row>
      </sheetData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>
        <row r="10">
          <cell r="D10">
            <v>1500</v>
          </cell>
        </row>
      </sheetData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>
        <row r="10">
          <cell r="D10">
            <v>1500</v>
          </cell>
        </row>
      </sheetData>
      <sheetData sheetId="995"/>
      <sheetData sheetId="996">
        <row r="10">
          <cell r="D10">
            <v>1500</v>
          </cell>
        </row>
      </sheetData>
      <sheetData sheetId="997">
        <row r="10">
          <cell r="D10">
            <v>1500</v>
          </cell>
        </row>
      </sheetData>
      <sheetData sheetId="998"/>
      <sheetData sheetId="999"/>
      <sheetData sheetId="1000">
        <row r="10">
          <cell r="D10">
            <v>1500</v>
          </cell>
        </row>
      </sheetData>
      <sheetData sheetId="1001"/>
      <sheetData sheetId="1002"/>
      <sheetData sheetId="1003">
        <row r="10">
          <cell r="D10">
            <v>1500</v>
          </cell>
        </row>
      </sheetData>
      <sheetData sheetId="1004"/>
      <sheetData sheetId="1005"/>
      <sheetData sheetId="1006"/>
      <sheetData sheetId="1007">
        <row r="10">
          <cell r="D10">
            <v>1500</v>
          </cell>
        </row>
      </sheetData>
      <sheetData sheetId="1008"/>
      <sheetData sheetId="1009"/>
      <sheetData sheetId="1010"/>
      <sheetData sheetId="1011">
        <row r="10">
          <cell r="D10">
            <v>1500</v>
          </cell>
        </row>
      </sheetData>
      <sheetData sheetId="1012"/>
      <sheetData sheetId="1013">
        <row r="10">
          <cell r="D10">
            <v>1500</v>
          </cell>
        </row>
      </sheetData>
      <sheetData sheetId="1014">
        <row r="10">
          <cell r="D10">
            <v>1500</v>
          </cell>
        </row>
      </sheetData>
      <sheetData sheetId="1015"/>
      <sheetData sheetId="1016">
        <row r="10">
          <cell r="D10">
            <v>1500</v>
          </cell>
        </row>
      </sheetData>
      <sheetData sheetId="1017">
        <row r="10">
          <cell r="D10">
            <v>1500</v>
          </cell>
        </row>
      </sheetData>
      <sheetData sheetId="1018"/>
      <sheetData sheetId="1019">
        <row r="10">
          <cell r="D10">
            <v>1500</v>
          </cell>
        </row>
      </sheetData>
      <sheetData sheetId="1020">
        <row r="10">
          <cell r="D10">
            <v>1500</v>
          </cell>
        </row>
      </sheetData>
      <sheetData sheetId="1021">
        <row r="10">
          <cell r="D10">
            <v>1500</v>
          </cell>
        </row>
      </sheetData>
      <sheetData sheetId="1022">
        <row r="10">
          <cell r="D10">
            <v>1500</v>
          </cell>
        </row>
      </sheetData>
      <sheetData sheetId="1023">
        <row r="10">
          <cell r="D10">
            <v>1500</v>
          </cell>
        </row>
      </sheetData>
      <sheetData sheetId="1024">
        <row r="10">
          <cell r="D10">
            <v>1500</v>
          </cell>
        </row>
      </sheetData>
      <sheetData sheetId="1025">
        <row r="10">
          <cell r="D10">
            <v>1500</v>
          </cell>
        </row>
      </sheetData>
      <sheetData sheetId="1026">
        <row r="10">
          <cell r="D10">
            <v>1500</v>
          </cell>
        </row>
      </sheetData>
      <sheetData sheetId="1027">
        <row r="10">
          <cell r="D10">
            <v>1500</v>
          </cell>
        </row>
      </sheetData>
      <sheetData sheetId="1028"/>
      <sheetData sheetId="1029">
        <row r="10">
          <cell r="D10">
            <v>1500</v>
          </cell>
        </row>
      </sheetData>
      <sheetData sheetId="1030">
        <row r="10">
          <cell r="D10">
            <v>1500</v>
          </cell>
        </row>
      </sheetData>
      <sheetData sheetId="1031"/>
      <sheetData sheetId="1032">
        <row r="10">
          <cell r="D10">
            <v>1500</v>
          </cell>
        </row>
      </sheetData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>
        <row r="10">
          <cell r="D10">
            <v>1500</v>
          </cell>
        </row>
      </sheetData>
      <sheetData sheetId="1069">
        <row r="10">
          <cell r="D10">
            <v>1500</v>
          </cell>
        </row>
      </sheetData>
      <sheetData sheetId="1070"/>
      <sheetData sheetId="1071">
        <row r="10">
          <cell r="D10">
            <v>1500</v>
          </cell>
        </row>
      </sheetData>
      <sheetData sheetId="1072">
        <row r="10">
          <cell r="D10">
            <v>1500</v>
          </cell>
        </row>
      </sheetData>
      <sheetData sheetId="1073"/>
      <sheetData sheetId="1074">
        <row r="10">
          <cell r="D10">
            <v>1500</v>
          </cell>
        </row>
      </sheetData>
      <sheetData sheetId="1075">
        <row r="10">
          <cell r="D10">
            <v>1500</v>
          </cell>
        </row>
      </sheetData>
      <sheetData sheetId="1076"/>
      <sheetData sheetId="1077">
        <row r="10">
          <cell r="D10">
            <v>1500</v>
          </cell>
        </row>
      </sheetData>
      <sheetData sheetId="1078">
        <row r="10">
          <cell r="D10">
            <v>1500</v>
          </cell>
        </row>
      </sheetData>
      <sheetData sheetId="1079">
        <row r="10">
          <cell r="D10">
            <v>1500</v>
          </cell>
        </row>
      </sheetData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>
        <row r="10">
          <cell r="D10">
            <v>1500</v>
          </cell>
        </row>
      </sheetData>
      <sheetData sheetId="1103"/>
      <sheetData sheetId="1104">
        <row r="10">
          <cell r="D10">
            <v>1500</v>
          </cell>
        </row>
      </sheetData>
      <sheetData sheetId="1105">
        <row r="10">
          <cell r="D10">
            <v>1500</v>
          </cell>
        </row>
      </sheetData>
      <sheetData sheetId="1106">
        <row r="10">
          <cell r="D10">
            <v>1500</v>
          </cell>
        </row>
      </sheetData>
      <sheetData sheetId="1107">
        <row r="10">
          <cell r="D10">
            <v>1500</v>
          </cell>
        </row>
      </sheetData>
      <sheetData sheetId="1108"/>
      <sheetData sheetId="1109">
        <row r="10">
          <cell r="D10">
            <v>1500</v>
          </cell>
        </row>
      </sheetData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>
        <row r="10">
          <cell r="D10">
            <v>1500</v>
          </cell>
        </row>
      </sheetData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>
        <row r="10">
          <cell r="D10">
            <v>1500</v>
          </cell>
        </row>
      </sheetData>
      <sheetData sheetId="1146"/>
      <sheetData sheetId="1147"/>
      <sheetData sheetId="1148">
        <row r="10">
          <cell r="D10">
            <v>1500</v>
          </cell>
        </row>
      </sheetData>
      <sheetData sheetId="1149"/>
      <sheetData sheetId="1150"/>
      <sheetData sheetId="1151">
        <row r="10">
          <cell r="D10">
            <v>1500</v>
          </cell>
        </row>
      </sheetData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>
        <row r="10">
          <cell r="D10">
            <v>1500</v>
          </cell>
        </row>
      </sheetData>
      <sheetData sheetId="1162"/>
      <sheetData sheetId="1163"/>
      <sheetData sheetId="1164">
        <row r="10">
          <cell r="D10">
            <v>1500</v>
          </cell>
        </row>
      </sheetData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>
        <row r="10">
          <cell r="D10">
            <v>1500</v>
          </cell>
        </row>
      </sheetData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>
        <row r="10">
          <cell r="D10">
            <v>1500</v>
          </cell>
        </row>
      </sheetData>
      <sheetData sheetId="1185"/>
      <sheetData sheetId="1186"/>
      <sheetData sheetId="1187">
        <row r="10">
          <cell r="D10">
            <v>1500</v>
          </cell>
        </row>
      </sheetData>
      <sheetData sheetId="1188"/>
      <sheetData sheetId="1189"/>
      <sheetData sheetId="1190">
        <row r="10">
          <cell r="D10">
            <v>1500</v>
          </cell>
        </row>
      </sheetData>
      <sheetData sheetId="1191"/>
      <sheetData sheetId="1192"/>
      <sheetData sheetId="1193"/>
      <sheetData sheetId="1194">
        <row r="10">
          <cell r="D10">
            <v>1500</v>
          </cell>
        </row>
      </sheetData>
      <sheetData sheetId="1195"/>
      <sheetData sheetId="1196"/>
      <sheetData sheetId="1197"/>
      <sheetData sheetId="1198">
        <row r="10">
          <cell r="D10">
            <v>1500</v>
          </cell>
        </row>
      </sheetData>
      <sheetData sheetId="1199"/>
      <sheetData sheetId="1200">
        <row r="10">
          <cell r="D10">
            <v>1500</v>
          </cell>
        </row>
      </sheetData>
      <sheetData sheetId="1201">
        <row r="10">
          <cell r="D10">
            <v>1500</v>
          </cell>
        </row>
      </sheetData>
      <sheetData sheetId="1202"/>
      <sheetData sheetId="1203">
        <row r="10">
          <cell r="D10">
            <v>1500</v>
          </cell>
        </row>
      </sheetData>
      <sheetData sheetId="1204">
        <row r="10">
          <cell r="D10">
            <v>1500</v>
          </cell>
        </row>
      </sheetData>
      <sheetData sheetId="1205"/>
      <sheetData sheetId="1206">
        <row r="10">
          <cell r="D10">
            <v>1500</v>
          </cell>
        </row>
      </sheetData>
      <sheetData sheetId="1207">
        <row r="10">
          <cell r="D10">
            <v>1500</v>
          </cell>
        </row>
      </sheetData>
      <sheetData sheetId="1208">
        <row r="10">
          <cell r="D10">
            <v>1500</v>
          </cell>
        </row>
      </sheetData>
      <sheetData sheetId="1209">
        <row r="10">
          <cell r="D10">
            <v>1500</v>
          </cell>
        </row>
      </sheetData>
      <sheetData sheetId="1210">
        <row r="10">
          <cell r="D10">
            <v>1500</v>
          </cell>
        </row>
      </sheetData>
      <sheetData sheetId="1211">
        <row r="10">
          <cell r="D10">
            <v>1500</v>
          </cell>
        </row>
      </sheetData>
      <sheetData sheetId="1212">
        <row r="10">
          <cell r="D10">
            <v>1500</v>
          </cell>
        </row>
      </sheetData>
      <sheetData sheetId="1213">
        <row r="10">
          <cell r="D10">
            <v>1500</v>
          </cell>
        </row>
      </sheetData>
      <sheetData sheetId="1214">
        <row r="10">
          <cell r="D10">
            <v>1500</v>
          </cell>
        </row>
      </sheetData>
      <sheetData sheetId="1215"/>
      <sheetData sheetId="1216">
        <row r="10">
          <cell r="D10">
            <v>1500</v>
          </cell>
        </row>
      </sheetData>
      <sheetData sheetId="1217">
        <row r="10">
          <cell r="D10">
            <v>1500</v>
          </cell>
        </row>
      </sheetData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>
        <row r="10">
          <cell r="D10">
            <v>1500</v>
          </cell>
        </row>
      </sheetData>
      <sheetData sheetId="1247">
        <row r="10">
          <cell r="D10">
            <v>1500</v>
          </cell>
        </row>
      </sheetData>
      <sheetData sheetId="1248">
        <row r="10">
          <cell r="D10">
            <v>1500</v>
          </cell>
        </row>
      </sheetData>
      <sheetData sheetId="1249">
        <row r="10">
          <cell r="D10">
            <v>1500</v>
          </cell>
        </row>
      </sheetData>
      <sheetData sheetId="1250"/>
      <sheetData sheetId="1251">
        <row r="10">
          <cell r="D10">
            <v>1500</v>
          </cell>
        </row>
      </sheetData>
      <sheetData sheetId="1252">
        <row r="10">
          <cell r="D10">
            <v>1500</v>
          </cell>
        </row>
      </sheetData>
      <sheetData sheetId="1253"/>
      <sheetData sheetId="1254">
        <row r="10">
          <cell r="D10">
            <v>1500</v>
          </cell>
        </row>
      </sheetData>
      <sheetData sheetId="1255">
        <row r="10">
          <cell r="D10">
            <v>1500</v>
          </cell>
        </row>
      </sheetData>
      <sheetData sheetId="1256"/>
      <sheetData sheetId="1257">
        <row r="10">
          <cell r="D10">
            <v>1500</v>
          </cell>
        </row>
      </sheetData>
      <sheetData sheetId="1258">
        <row r="10">
          <cell r="D10">
            <v>1500</v>
          </cell>
        </row>
      </sheetData>
      <sheetData sheetId="1259">
        <row r="10">
          <cell r="D10">
            <v>1500</v>
          </cell>
        </row>
      </sheetData>
      <sheetData sheetId="1260">
        <row r="10">
          <cell r="D10">
            <v>1500</v>
          </cell>
        </row>
      </sheetData>
      <sheetData sheetId="1261">
        <row r="10">
          <cell r="D10">
            <v>1500</v>
          </cell>
        </row>
      </sheetData>
      <sheetData sheetId="1262">
        <row r="10">
          <cell r="D10">
            <v>1500</v>
          </cell>
        </row>
      </sheetData>
      <sheetData sheetId="1263">
        <row r="10">
          <cell r="D10">
            <v>1500</v>
          </cell>
        </row>
      </sheetData>
      <sheetData sheetId="1264">
        <row r="10">
          <cell r="D10">
            <v>1500</v>
          </cell>
        </row>
      </sheetData>
      <sheetData sheetId="1265">
        <row r="10">
          <cell r="D10">
            <v>1500</v>
          </cell>
        </row>
      </sheetData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>
        <row r="10">
          <cell r="D10">
            <v>1500</v>
          </cell>
        </row>
      </sheetData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/>
      <sheetData sheetId="1340"/>
      <sheetData sheetId="1341"/>
      <sheetData sheetId="1342"/>
      <sheetData sheetId="1343"/>
      <sheetData sheetId="1344"/>
      <sheetData sheetId="1345"/>
      <sheetData sheetId="1346"/>
      <sheetData sheetId="1347"/>
      <sheetData sheetId="1348"/>
      <sheetData sheetId="1349"/>
      <sheetData sheetId="1350"/>
      <sheetData sheetId="1351"/>
      <sheetData sheetId="1352"/>
      <sheetData sheetId="1353"/>
      <sheetData sheetId="1354"/>
      <sheetData sheetId="1355"/>
      <sheetData sheetId="1356"/>
      <sheetData sheetId="1357"/>
      <sheetData sheetId="1358"/>
      <sheetData sheetId="1359"/>
      <sheetData sheetId="1360"/>
      <sheetData sheetId="136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>
        <row r="10">
          <cell r="D10">
            <v>1500</v>
          </cell>
        </row>
      </sheetData>
      <sheetData sheetId="1372"/>
      <sheetData sheetId="1373"/>
      <sheetData sheetId="1374">
        <row r="10">
          <cell r="D10">
            <v>1500</v>
          </cell>
        </row>
      </sheetData>
      <sheetData sheetId="1375"/>
      <sheetData sheetId="1376"/>
      <sheetData sheetId="1377">
        <row r="10">
          <cell r="D10">
            <v>1500</v>
          </cell>
        </row>
      </sheetData>
      <sheetData sheetId="1378"/>
      <sheetData sheetId="1379"/>
      <sheetData sheetId="1380"/>
      <sheetData sheetId="1381">
        <row r="10">
          <cell r="D10">
            <v>1500</v>
          </cell>
        </row>
      </sheetData>
      <sheetData sheetId="1382"/>
      <sheetData sheetId="1383"/>
      <sheetData sheetId="1384"/>
      <sheetData sheetId="1385">
        <row r="10">
          <cell r="D10">
            <v>1500</v>
          </cell>
        </row>
      </sheetData>
      <sheetData sheetId="1386"/>
      <sheetData sheetId="1387">
        <row r="10">
          <cell r="D10">
            <v>1500</v>
          </cell>
        </row>
      </sheetData>
      <sheetData sheetId="1388">
        <row r="10">
          <cell r="D10">
            <v>1500</v>
          </cell>
        </row>
      </sheetData>
      <sheetData sheetId="1389"/>
      <sheetData sheetId="1390">
        <row r="10">
          <cell r="D10">
            <v>1500</v>
          </cell>
        </row>
      </sheetData>
      <sheetData sheetId="1391">
        <row r="10">
          <cell r="D10">
            <v>1500</v>
          </cell>
        </row>
      </sheetData>
      <sheetData sheetId="1392"/>
      <sheetData sheetId="1393">
        <row r="10">
          <cell r="D10">
            <v>1500</v>
          </cell>
        </row>
      </sheetData>
      <sheetData sheetId="1394">
        <row r="10">
          <cell r="D10">
            <v>1500</v>
          </cell>
        </row>
      </sheetData>
      <sheetData sheetId="1395">
        <row r="10">
          <cell r="D10">
            <v>1500</v>
          </cell>
        </row>
      </sheetData>
      <sheetData sheetId="1396">
        <row r="10">
          <cell r="D10">
            <v>1500</v>
          </cell>
        </row>
      </sheetData>
      <sheetData sheetId="1397">
        <row r="10">
          <cell r="D10">
            <v>1500</v>
          </cell>
        </row>
      </sheetData>
      <sheetData sheetId="1398">
        <row r="10">
          <cell r="D10">
            <v>1500</v>
          </cell>
        </row>
      </sheetData>
      <sheetData sheetId="1399">
        <row r="10">
          <cell r="D10">
            <v>1500</v>
          </cell>
        </row>
      </sheetData>
      <sheetData sheetId="1400">
        <row r="10">
          <cell r="D10">
            <v>1500</v>
          </cell>
        </row>
      </sheetData>
      <sheetData sheetId="1401">
        <row r="10">
          <cell r="D10">
            <v>1500</v>
          </cell>
        </row>
      </sheetData>
      <sheetData sheetId="1402">
        <row r="10">
          <cell r="D10">
            <v>1500</v>
          </cell>
        </row>
      </sheetData>
      <sheetData sheetId="1403">
        <row r="10">
          <cell r="D10">
            <v>1500</v>
          </cell>
        </row>
      </sheetData>
      <sheetData sheetId="1404">
        <row r="10">
          <cell r="D10">
            <v>1500</v>
          </cell>
        </row>
      </sheetData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>
        <row r="10">
          <cell r="D10">
            <v>1500</v>
          </cell>
        </row>
      </sheetData>
      <sheetData sheetId="1430"/>
      <sheetData sheetId="1431"/>
      <sheetData sheetId="1432"/>
      <sheetData sheetId="1433">
        <row r="10">
          <cell r="D10">
            <v>1500</v>
          </cell>
        </row>
      </sheetData>
      <sheetData sheetId="1434">
        <row r="10">
          <cell r="D10">
            <v>1500</v>
          </cell>
        </row>
      </sheetData>
      <sheetData sheetId="1435">
        <row r="10">
          <cell r="D10">
            <v>1500</v>
          </cell>
        </row>
      </sheetData>
      <sheetData sheetId="1436">
        <row r="10">
          <cell r="D10">
            <v>1500</v>
          </cell>
        </row>
      </sheetData>
      <sheetData sheetId="1437">
        <row r="10">
          <cell r="D10">
            <v>1500</v>
          </cell>
        </row>
      </sheetData>
      <sheetData sheetId="1438">
        <row r="10">
          <cell r="D10">
            <v>1500</v>
          </cell>
        </row>
      </sheetData>
      <sheetData sheetId="1439">
        <row r="10">
          <cell r="D10">
            <v>1500</v>
          </cell>
        </row>
      </sheetData>
      <sheetData sheetId="1440"/>
      <sheetData sheetId="1441">
        <row r="10">
          <cell r="D10">
            <v>1500</v>
          </cell>
        </row>
      </sheetData>
      <sheetData sheetId="1442">
        <row r="10">
          <cell r="D10">
            <v>1500</v>
          </cell>
        </row>
      </sheetData>
      <sheetData sheetId="1443">
        <row r="10">
          <cell r="D10">
            <v>1500</v>
          </cell>
        </row>
      </sheetData>
      <sheetData sheetId="1444">
        <row r="10">
          <cell r="D10">
            <v>1500</v>
          </cell>
        </row>
      </sheetData>
      <sheetData sheetId="1445">
        <row r="10">
          <cell r="D10">
            <v>1500</v>
          </cell>
        </row>
      </sheetData>
      <sheetData sheetId="1446">
        <row r="10">
          <cell r="D10">
            <v>1500</v>
          </cell>
        </row>
      </sheetData>
      <sheetData sheetId="1447">
        <row r="10">
          <cell r="D10">
            <v>1500</v>
          </cell>
        </row>
      </sheetData>
      <sheetData sheetId="1448">
        <row r="10">
          <cell r="D10">
            <v>1500</v>
          </cell>
        </row>
      </sheetData>
      <sheetData sheetId="1449">
        <row r="10">
          <cell r="D10">
            <v>1500</v>
          </cell>
        </row>
      </sheetData>
      <sheetData sheetId="1450">
        <row r="10">
          <cell r="D10">
            <v>1500</v>
          </cell>
        </row>
      </sheetData>
      <sheetData sheetId="1451">
        <row r="10">
          <cell r="D10">
            <v>1500</v>
          </cell>
        </row>
      </sheetData>
      <sheetData sheetId="1452">
        <row r="10">
          <cell r="D10">
            <v>1500</v>
          </cell>
        </row>
      </sheetData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/>
      <sheetData sheetId="1491"/>
      <sheetData sheetId="1492"/>
      <sheetData sheetId="1493"/>
      <sheetData sheetId="1494"/>
      <sheetData sheetId="1495"/>
      <sheetData sheetId="1496"/>
      <sheetData sheetId="1497"/>
      <sheetData sheetId="1498"/>
      <sheetData sheetId="1499">
        <row r="10">
          <cell r="D10">
            <v>1500</v>
          </cell>
        </row>
      </sheetData>
      <sheetData sheetId="1500"/>
      <sheetData sheetId="1501">
        <row r="10">
          <cell r="D10">
            <v>1500</v>
          </cell>
        </row>
      </sheetData>
      <sheetData sheetId="1502"/>
      <sheetData sheetId="1503"/>
      <sheetData sheetId="1504">
        <row r="10">
          <cell r="D10">
            <v>1500</v>
          </cell>
        </row>
      </sheetData>
      <sheetData sheetId="1505"/>
      <sheetData sheetId="1506">
        <row r="10">
          <cell r="D10">
            <v>1500</v>
          </cell>
        </row>
      </sheetData>
      <sheetData sheetId="1507"/>
      <sheetData sheetId="1508">
        <row r="10">
          <cell r="D10">
            <v>1500</v>
          </cell>
        </row>
      </sheetData>
      <sheetData sheetId="1509"/>
      <sheetData sheetId="1510">
        <row r="10">
          <cell r="D10">
            <v>1500</v>
          </cell>
        </row>
      </sheetData>
      <sheetData sheetId="1511"/>
      <sheetData sheetId="1512">
        <row r="10">
          <cell r="D10">
            <v>1500</v>
          </cell>
        </row>
      </sheetData>
      <sheetData sheetId="1513">
        <row r="10">
          <cell r="D10">
            <v>1500</v>
          </cell>
        </row>
      </sheetData>
      <sheetData sheetId="1514">
        <row r="10">
          <cell r="D10">
            <v>1500</v>
          </cell>
        </row>
      </sheetData>
      <sheetData sheetId="1515"/>
      <sheetData sheetId="1516"/>
      <sheetData sheetId="1517">
        <row r="10">
          <cell r="D10">
            <v>1500</v>
          </cell>
        </row>
      </sheetData>
      <sheetData sheetId="1518"/>
      <sheetData sheetId="1519">
        <row r="10">
          <cell r="D10">
            <v>1500</v>
          </cell>
        </row>
      </sheetData>
      <sheetData sheetId="1520"/>
      <sheetData sheetId="1521"/>
      <sheetData sheetId="1522"/>
      <sheetData sheetId="1523"/>
      <sheetData sheetId="1524">
        <row r="10">
          <cell r="D10">
            <v>1500</v>
          </cell>
        </row>
      </sheetData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>
        <row r="10">
          <cell r="D10">
            <v>1500</v>
          </cell>
        </row>
      </sheetData>
      <sheetData sheetId="1538">
        <row r="10">
          <cell r="D10">
            <v>1500</v>
          </cell>
        </row>
      </sheetData>
      <sheetData sheetId="1539"/>
      <sheetData sheetId="1540">
        <row r="10">
          <cell r="D10">
            <v>1500</v>
          </cell>
        </row>
      </sheetData>
      <sheetData sheetId="1541"/>
      <sheetData sheetId="1542"/>
      <sheetData sheetId="1543"/>
      <sheetData sheetId="1544"/>
      <sheetData sheetId="1545"/>
      <sheetData sheetId="1546">
        <row r="10">
          <cell r="D10">
            <v>1500</v>
          </cell>
        </row>
      </sheetData>
      <sheetData sheetId="1547"/>
      <sheetData sheetId="1548">
        <row r="10">
          <cell r="D10">
            <v>1500</v>
          </cell>
        </row>
      </sheetData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>
        <row r="10">
          <cell r="D10">
            <v>1500</v>
          </cell>
        </row>
      </sheetData>
      <sheetData sheetId="1559"/>
      <sheetData sheetId="1560"/>
      <sheetData sheetId="1561">
        <row r="10">
          <cell r="D10">
            <v>1500</v>
          </cell>
        </row>
      </sheetData>
      <sheetData sheetId="1562"/>
      <sheetData sheetId="1563"/>
      <sheetData sheetId="1564">
        <row r="10">
          <cell r="D10">
            <v>1500</v>
          </cell>
        </row>
      </sheetData>
      <sheetData sheetId="1565"/>
      <sheetData sheetId="1566"/>
      <sheetData sheetId="1567"/>
      <sheetData sheetId="1568">
        <row r="10">
          <cell r="D10">
            <v>1500</v>
          </cell>
        </row>
      </sheetData>
      <sheetData sheetId="1569"/>
      <sheetData sheetId="1570"/>
      <sheetData sheetId="1571"/>
      <sheetData sheetId="1572">
        <row r="10">
          <cell r="D10">
            <v>1500</v>
          </cell>
        </row>
      </sheetData>
      <sheetData sheetId="1573"/>
      <sheetData sheetId="1574">
        <row r="10">
          <cell r="D10">
            <v>1500</v>
          </cell>
        </row>
      </sheetData>
      <sheetData sheetId="1575">
        <row r="10">
          <cell r="D10">
            <v>1500</v>
          </cell>
        </row>
      </sheetData>
      <sheetData sheetId="1576"/>
      <sheetData sheetId="1577">
        <row r="10">
          <cell r="D10">
            <v>1500</v>
          </cell>
        </row>
      </sheetData>
      <sheetData sheetId="1578">
        <row r="10">
          <cell r="D10">
            <v>1500</v>
          </cell>
        </row>
      </sheetData>
      <sheetData sheetId="1579"/>
      <sheetData sheetId="1580">
        <row r="10">
          <cell r="D10">
            <v>1500</v>
          </cell>
        </row>
      </sheetData>
      <sheetData sheetId="1581">
        <row r="10">
          <cell r="D10">
            <v>1500</v>
          </cell>
        </row>
      </sheetData>
      <sheetData sheetId="1582">
        <row r="10">
          <cell r="D10">
            <v>1500</v>
          </cell>
        </row>
      </sheetData>
      <sheetData sheetId="1583">
        <row r="10">
          <cell r="D10">
            <v>1500</v>
          </cell>
        </row>
      </sheetData>
      <sheetData sheetId="1584">
        <row r="10">
          <cell r="D10">
            <v>1500</v>
          </cell>
        </row>
      </sheetData>
      <sheetData sheetId="1585">
        <row r="10">
          <cell r="D10">
            <v>1500</v>
          </cell>
        </row>
      </sheetData>
      <sheetData sheetId="1586">
        <row r="10">
          <cell r="D10">
            <v>1500</v>
          </cell>
        </row>
      </sheetData>
      <sheetData sheetId="1587">
        <row r="10">
          <cell r="D10">
            <v>1500</v>
          </cell>
        </row>
      </sheetData>
      <sheetData sheetId="1588">
        <row r="10">
          <cell r="D10">
            <v>1500</v>
          </cell>
        </row>
      </sheetData>
      <sheetData sheetId="1589"/>
      <sheetData sheetId="1590">
        <row r="10">
          <cell r="D10">
            <v>1500</v>
          </cell>
        </row>
      </sheetData>
      <sheetData sheetId="1591">
        <row r="10">
          <cell r="D10">
            <v>1500</v>
          </cell>
        </row>
      </sheetData>
      <sheetData sheetId="1592"/>
      <sheetData sheetId="1593"/>
      <sheetData sheetId="1594"/>
      <sheetData sheetId="1595"/>
      <sheetData sheetId="1596"/>
      <sheetData sheetId="1597"/>
      <sheetData sheetId="1598"/>
      <sheetData sheetId="1599"/>
      <sheetData sheetId="1600"/>
      <sheetData sheetId="1601"/>
      <sheetData sheetId="1602"/>
      <sheetData sheetId="1603"/>
      <sheetData sheetId="1604"/>
      <sheetData sheetId="1605"/>
      <sheetData sheetId="1606">
        <row r="10">
          <cell r="D10">
            <v>1500</v>
          </cell>
        </row>
      </sheetData>
      <sheetData sheetId="1607"/>
      <sheetData sheetId="1608">
        <row r="10">
          <cell r="D10">
            <v>1500</v>
          </cell>
        </row>
      </sheetData>
      <sheetData sheetId="1609">
        <row r="10">
          <cell r="D10">
            <v>1500</v>
          </cell>
        </row>
      </sheetData>
      <sheetData sheetId="1610"/>
      <sheetData sheetId="1611"/>
      <sheetData sheetId="1612"/>
      <sheetData sheetId="1613"/>
      <sheetData sheetId="1614">
        <row r="10">
          <cell r="D10">
            <v>1500</v>
          </cell>
        </row>
      </sheetData>
      <sheetData sheetId="1615"/>
      <sheetData sheetId="1616"/>
      <sheetData sheetId="1617"/>
      <sheetData sheetId="1618"/>
      <sheetData sheetId="1619"/>
      <sheetData sheetId="1620"/>
      <sheetData sheetId="1621"/>
      <sheetData sheetId="1622">
        <row r="10">
          <cell r="D10">
            <v>1500</v>
          </cell>
        </row>
      </sheetData>
      <sheetData sheetId="1623">
        <row r="10">
          <cell r="D10">
            <v>1500</v>
          </cell>
        </row>
      </sheetData>
      <sheetData sheetId="1624"/>
      <sheetData sheetId="1625">
        <row r="10">
          <cell r="D10">
            <v>1500</v>
          </cell>
        </row>
      </sheetData>
      <sheetData sheetId="1626">
        <row r="10">
          <cell r="D10">
            <v>1500</v>
          </cell>
        </row>
      </sheetData>
      <sheetData sheetId="1627"/>
      <sheetData sheetId="1628">
        <row r="10">
          <cell r="D10">
            <v>1500</v>
          </cell>
        </row>
      </sheetData>
      <sheetData sheetId="1629">
        <row r="10">
          <cell r="D10">
            <v>1500</v>
          </cell>
        </row>
      </sheetData>
      <sheetData sheetId="1630"/>
      <sheetData sheetId="1631">
        <row r="10">
          <cell r="D10">
            <v>1500</v>
          </cell>
        </row>
      </sheetData>
      <sheetData sheetId="1632">
        <row r="10">
          <cell r="D10">
            <v>1500</v>
          </cell>
        </row>
      </sheetData>
      <sheetData sheetId="1633">
        <row r="10">
          <cell r="D10">
            <v>1500</v>
          </cell>
        </row>
      </sheetData>
      <sheetData sheetId="1634">
        <row r="10">
          <cell r="D10">
            <v>1500</v>
          </cell>
        </row>
      </sheetData>
      <sheetData sheetId="1635">
        <row r="10">
          <cell r="D10">
            <v>1500</v>
          </cell>
        </row>
      </sheetData>
      <sheetData sheetId="1636">
        <row r="10">
          <cell r="D10">
            <v>1500</v>
          </cell>
        </row>
      </sheetData>
      <sheetData sheetId="1637">
        <row r="10">
          <cell r="D10">
            <v>1500</v>
          </cell>
        </row>
      </sheetData>
      <sheetData sheetId="1638">
        <row r="10">
          <cell r="D10">
            <v>1500</v>
          </cell>
        </row>
      </sheetData>
      <sheetData sheetId="1639">
        <row r="10">
          <cell r="D10">
            <v>1500</v>
          </cell>
        </row>
      </sheetData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>
        <row r="10">
          <cell r="D10">
            <v>1500</v>
          </cell>
        </row>
      </sheetData>
      <sheetData sheetId="1679"/>
      <sheetData sheetId="1680"/>
      <sheetData sheetId="1681">
        <row r="10">
          <cell r="D10">
            <v>1500</v>
          </cell>
        </row>
      </sheetData>
      <sheetData sheetId="1682"/>
      <sheetData sheetId="1683"/>
      <sheetData sheetId="1684">
        <row r="10">
          <cell r="D10">
            <v>1500</v>
          </cell>
        </row>
      </sheetData>
      <sheetData sheetId="1685"/>
      <sheetData sheetId="1686"/>
      <sheetData sheetId="1687">
        <row r="10">
          <cell r="D10">
            <v>1500</v>
          </cell>
        </row>
      </sheetData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>
        <row r="10">
          <cell r="D10">
            <v>1500</v>
          </cell>
        </row>
      </sheetData>
      <sheetData sheetId="1746"/>
      <sheetData sheetId="1747"/>
      <sheetData sheetId="1748">
        <row r="10">
          <cell r="D10">
            <v>1500</v>
          </cell>
        </row>
      </sheetData>
      <sheetData sheetId="1749"/>
      <sheetData sheetId="1750"/>
      <sheetData sheetId="1751">
        <row r="10">
          <cell r="D10">
            <v>1500</v>
          </cell>
        </row>
      </sheetData>
      <sheetData sheetId="1752"/>
      <sheetData sheetId="1753"/>
      <sheetData sheetId="1754"/>
      <sheetData sheetId="1755">
        <row r="10">
          <cell r="D10">
            <v>1500</v>
          </cell>
        </row>
      </sheetData>
      <sheetData sheetId="1756"/>
      <sheetData sheetId="1757"/>
      <sheetData sheetId="1758"/>
      <sheetData sheetId="1759">
        <row r="10">
          <cell r="D10">
            <v>1500</v>
          </cell>
        </row>
      </sheetData>
      <sheetData sheetId="1760"/>
      <sheetData sheetId="1761">
        <row r="10">
          <cell r="D10">
            <v>1500</v>
          </cell>
        </row>
      </sheetData>
      <sheetData sheetId="1762">
        <row r="10">
          <cell r="D10">
            <v>1500</v>
          </cell>
        </row>
      </sheetData>
      <sheetData sheetId="1763"/>
      <sheetData sheetId="1764">
        <row r="10">
          <cell r="D10">
            <v>1500</v>
          </cell>
        </row>
      </sheetData>
      <sheetData sheetId="1765">
        <row r="10">
          <cell r="D10">
            <v>1500</v>
          </cell>
        </row>
      </sheetData>
      <sheetData sheetId="1766"/>
      <sheetData sheetId="1767">
        <row r="10">
          <cell r="D10">
            <v>1500</v>
          </cell>
        </row>
      </sheetData>
      <sheetData sheetId="1768">
        <row r="10">
          <cell r="D10">
            <v>1500</v>
          </cell>
        </row>
      </sheetData>
      <sheetData sheetId="1769">
        <row r="10">
          <cell r="D10">
            <v>1500</v>
          </cell>
        </row>
      </sheetData>
      <sheetData sheetId="1770">
        <row r="10">
          <cell r="D10">
            <v>1500</v>
          </cell>
        </row>
      </sheetData>
      <sheetData sheetId="1771">
        <row r="10">
          <cell r="D10">
            <v>1500</v>
          </cell>
        </row>
      </sheetData>
      <sheetData sheetId="1772">
        <row r="10">
          <cell r="D10">
            <v>1500</v>
          </cell>
        </row>
      </sheetData>
      <sheetData sheetId="1773">
        <row r="10">
          <cell r="D10">
            <v>1500</v>
          </cell>
        </row>
      </sheetData>
      <sheetData sheetId="1774">
        <row r="10">
          <cell r="D10">
            <v>1500</v>
          </cell>
        </row>
      </sheetData>
      <sheetData sheetId="1775">
        <row r="10">
          <cell r="D10">
            <v>1500</v>
          </cell>
        </row>
      </sheetData>
      <sheetData sheetId="1776"/>
      <sheetData sheetId="1777">
        <row r="10">
          <cell r="D10">
            <v>1500</v>
          </cell>
        </row>
      </sheetData>
      <sheetData sheetId="1778">
        <row r="10">
          <cell r="D10">
            <v>1500</v>
          </cell>
        </row>
      </sheetData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>
        <row r="10">
          <cell r="D10">
            <v>1500</v>
          </cell>
        </row>
      </sheetData>
      <sheetData sheetId="1810">
        <row r="10">
          <cell r="D10">
            <v>1500</v>
          </cell>
        </row>
      </sheetData>
      <sheetData sheetId="1811"/>
      <sheetData sheetId="1812">
        <row r="10">
          <cell r="D10">
            <v>1500</v>
          </cell>
        </row>
      </sheetData>
      <sheetData sheetId="1813">
        <row r="10">
          <cell r="D10">
            <v>1500</v>
          </cell>
        </row>
      </sheetData>
      <sheetData sheetId="1814"/>
      <sheetData sheetId="1815">
        <row r="10">
          <cell r="D10">
            <v>1500</v>
          </cell>
        </row>
      </sheetData>
      <sheetData sheetId="1816">
        <row r="10">
          <cell r="D10">
            <v>1500</v>
          </cell>
        </row>
      </sheetData>
      <sheetData sheetId="1817">
        <row r="10">
          <cell r="D10">
            <v>1500</v>
          </cell>
        </row>
      </sheetData>
      <sheetData sheetId="1818">
        <row r="10">
          <cell r="D10">
            <v>1500</v>
          </cell>
        </row>
      </sheetData>
      <sheetData sheetId="1819">
        <row r="10">
          <cell r="D10">
            <v>1500</v>
          </cell>
        </row>
      </sheetData>
      <sheetData sheetId="1820">
        <row r="10">
          <cell r="D10">
            <v>1500</v>
          </cell>
        </row>
      </sheetData>
      <sheetData sheetId="1821">
        <row r="10">
          <cell r="D10">
            <v>1500</v>
          </cell>
        </row>
      </sheetData>
      <sheetData sheetId="1822">
        <row r="10">
          <cell r="D10">
            <v>1500</v>
          </cell>
        </row>
      </sheetData>
      <sheetData sheetId="1823">
        <row r="10">
          <cell r="D10">
            <v>1500</v>
          </cell>
        </row>
      </sheetData>
      <sheetData sheetId="1824">
        <row r="10">
          <cell r="D10">
            <v>1500</v>
          </cell>
        </row>
      </sheetData>
      <sheetData sheetId="1825">
        <row r="10">
          <cell r="D10">
            <v>1500</v>
          </cell>
        </row>
      </sheetData>
      <sheetData sheetId="1826">
        <row r="10">
          <cell r="D10">
            <v>1500</v>
          </cell>
        </row>
      </sheetData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/>
      <sheetData sheetId="1841"/>
      <sheetData sheetId="1842"/>
      <sheetData sheetId="1843"/>
      <sheetData sheetId="1844"/>
      <sheetData sheetId="1845"/>
      <sheetData sheetId="1846"/>
      <sheetData sheetId="1847"/>
      <sheetData sheetId="1848"/>
      <sheetData sheetId="1849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/>
      <sheetData sheetId="1862"/>
      <sheetData sheetId="1863"/>
      <sheetData sheetId="1864"/>
      <sheetData sheetId="1865"/>
      <sheetData sheetId="1866"/>
      <sheetData sheetId="1867"/>
      <sheetData sheetId="1868"/>
      <sheetData sheetId="1869"/>
      <sheetData sheetId="1870"/>
      <sheetData sheetId="1871"/>
      <sheetData sheetId="1872"/>
      <sheetData sheetId="1873"/>
      <sheetData sheetId="1874"/>
      <sheetData sheetId="1875"/>
      <sheetData sheetId="1876"/>
      <sheetData sheetId="1877"/>
      <sheetData sheetId="1878"/>
      <sheetData sheetId="1879"/>
      <sheetData sheetId="1880"/>
      <sheetData sheetId="1881"/>
      <sheetData sheetId="1882"/>
      <sheetData sheetId="1883"/>
      <sheetData sheetId="1884"/>
      <sheetData sheetId="1885"/>
      <sheetData sheetId="1886"/>
      <sheetData sheetId="1887"/>
      <sheetData sheetId="1888"/>
      <sheetData sheetId="1889"/>
      <sheetData sheetId="1890"/>
      <sheetData sheetId="1891"/>
      <sheetData sheetId="1892"/>
      <sheetData sheetId="1893"/>
      <sheetData sheetId="1894"/>
      <sheetData sheetId="1895"/>
      <sheetData sheetId="1896"/>
      <sheetData sheetId="1897"/>
      <sheetData sheetId="1898"/>
      <sheetData sheetId="1899"/>
      <sheetData sheetId="1900"/>
      <sheetData sheetId="1901"/>
      <sheetData sheetId="1902"/>
      <sheetData sheetId="1903"/>
      <sheetData sheetId="1904"/>
      <sheetData sheetId="1905"/>
      <sheetData sheetId="1906"/>
      <sheetData sheetId="1907"/>
      <sheetData sheetId="1908"/>
      <sheetData sheetId="1909"/>
      <sheetData sheetId="1910"/>
      <sheetData sheetId="1911"/>
      <sheetData sheetId="1912"/>
      <sheetData sheetId="1913"/>
      <sheetData sheetId="1914"/>
      <sheetData sheetId="1915"/>
      <sheetData sheetId="1916"/>
      <sheetData sheetId="1917"/>
      <sheetData sheetId="1918"/>
      <sheetData sheetId="1919"/>
      <sheetData sheetId="1920"/>
      <sheetData sheetId="1921"/>
      <sheetData sheetId="1922"/>
      <sheetData sheetId="1923"/>
      <sheetData sheetId="1924"/>
      <sheetData sheetId="1925"/>
      <sheetData sheetId="1926"/>
      <sheetData sheetId="1927"/>
      <sheetData sheetId="1928"/>
      <sheetData sheetId="1929"/>
      <sheetData sheetId="1930"/>
      <sheetData sheetId="1931"/>
      <sheetData sheetId="1932">
        <row r="10">
          <cell r="D10">
            <v>1500</v>
          </cell>
        </row>
      </sheetData>
      <sheetData sheetId="1933"/>
      <sheetData sheetId="1934"/>
      <sheetData sheetId="1935">
        <row r="10">
          <cell r="D10">
            <v>1500</v>
          </cell>
        </row>
      </sheetData>
      <sheetData sheetId="1936"/>
      <sheetData sheetId="1937"/>
      <sheetData sheetId="1938">
        <row r="10">
          <cell r="D10">
            <v>1500</v>
          </cell>
        </row>
      </sheetData>
      <sheetData sheetId="1939"/>
      <sheetData sheetId="1940"/>
      <sheetData sheetId="1941">
        <row r="10">
          <cell r="D10">
            <v>1500</v>
          </cell>
        </row>
      </sheetData>
      <sheetData sheetId="1942"/>
      <sheetData sheetId="1943"/>
      <sheetData sheetId="1944"/>
      <sheetData sheetId="1945"/>
      <sheetData sheetId="1946">
        <row r="10">
          <cell r="D10">
            <v>1500</v>
          </cell>
        </row>
      </sheetData>
      <sheetData sheetId="1947"/>
      <sheetData sheetId="1948">
        <row r="10">
          <cell r="D10">
            <v>1500</v>
          </cell>
        </row>
      </sheetData>
      <sheetData sheetId="1949">
        <row r="10">
          <cell r="D10">
            <v>1500</v>
          </cell>
        </row>
      </sheetData>
      <sheetData sheetId="1950"/>
      <sheetData sheetId="1951">
        <row r="10">
          <cell r="D10">
            <v>1500</v>
          </cell>
        </row>
      </sheetData>
      <sheetData sheetId="1952">
        <row r="10">
          <cell r="D10">
            <v>1500</v>
          </cell>
        </row>
      </sheetData>
      <sheetData sheetId="1953"/>
      <sheetData sheetId="1954">
        <row r="10">
          <cell r="D10">
            <v>1500</v>
          </cell>
        </row>
      </sheetData>
      <sheetData sheetId="1955">
        <row r="10">
          <cell r="D10">
            <v>1500</v>
          </cell>
        </row>
      </sheetData>
      <sheetData sheetId="1956"/>
      <sheetData sheetId="1957">
        <row r="10">
          <cell r="D10">
            <v>1500</v>
          </cell>
        </row>
      </sheetData>
      <sheetData sheetId="1958">
        <row r="10">
          <cell r="D10">
            <v>1500</v>
          </cell>
        </row>
      </sheetData>
      <sheetData sheetId="1959"/>
      <sheetData sheetId="1960">
        <row r="10">
          <cell r="D10">
            <v>1500</v>
          </cell>
        </row>
      </sheetData>
      <sheetData sheetId="1961">
        <row r="10">
          <cell r="D10">
            <v>1500</v>
          </cell>
        </row>
      </sheetData>
      <sheetData sheetId="1962"/>
      <sheetData sheetId="1963"/>
      <sheetData sheetId="1964">
        <row r="10">
          <cell r="D10">
            <v>1500</v>
          </cell>
        </row>
      </sheetData>
      <sheetData sheetId="1965"/>
      <sheetData sheetId="1966"/>
      <sheetData sheetId="1967"/>
      <sheetData sheetId="1968"/>
      <sheetData sheetId="1969"/>
      <sheetData sheetId="1970"/>
      <sheetData sheetId="1971"/>
      <sheetData sheetId="1972"/>
      <sheetData sheetId="1973"/>
      <sheetData sheetId="1974"/>
      <sheetData sheetId="1975"/>
      <sheetData sheetId="1976"/>
      <sheetData sheetId="1977" refreshError="1"/>
      <sheetData sheetId="1978" refreshError="1"/>
      <sheetData sheetId="1979"/>
      <sheetData sheetId="1980"/>
      <sheetData sheetId="1981" refreshError="1"/>
      <sheetData sheetId="1982" refreshError="1"/>
      <sheetData sheetId="1983" refreshError="1"/>
      <sheetData sheetId="1984" refreshError="1"/>
      <sheetData sheetId="1985" refreshError="1"/>
      <sheetData sheetId="1986" refreshError="1"/>
      <sheetData sheetId="1987" refreshError="1"/>
      <sheetData sheetId="1988" refreshError="1"/>
      <sheetData sheetId="1989" refreshError="1"/>
      <sheetData sheetId="1990" refreshError="1"/>
      <sheetData sheetId="1991" refreshError="1"/>
      <sheetData sheetId="1992" refreshError="1"/>
      <sheetData sheetId="1993" refreshError="1"/>
      <sheetData sheetId="1994" refreshError="1"/>
      <sheetData sheetId="1995" refreshError="1"/>
      <sheetData sheetId="1996" refreshError="1"/>
      <sheetData sheetId="1997" refreshError="1"/>
      <sheetData sheetId="1998" refreshError="1"/>
      <sheetData sheetId="1999" refreshError="1"/>
      <sheetData sheetId="2000" refreshError="1"/>
      <sheetData sheetId="2001" refreshError="1"/>
      <sheetData sheetId="2002" refreshError="1"/>
      <sheetData sheetId="2003" refreshError="1"/>
      <sheetData sheetId="2004" refreshError="1"/>
      <sheetData sheetId="2005" refreshError="1"/>
      <sheetData sheetId="2006" refreshError="1"/>
      <sheetData sheetId="2007" refreshError="1"/>
      <sheetData sheetId="2008" refreshError="1"/>
      <sheetData sheetId="2009" refreshError="1"/>
      <sheetData sheetId="2010" refreshError="1"/>
      <sheetData sheetId="2011" refreshError="1"/>
      <sheetData sheetId="2012" refreshError="1"/>
      <sheetData sheetId="2013" refreshError="1"/>
      <sheetData sheetId="2014" refreshError="1"/>
      <sheetData sheetId="2015" refreshError="1"/>
      <sheetData sheetId="2016" refreshError="1"/>
      <sheetData sheetId="2017" refreshError="1"/>
      <sheetData sheetId="2018" refreshError="1"/>
      <sheetData sheetId="2019" refreshError="1"/>
      <sheetData sheetId="2020" refreshError="1"/>
      <sheetData sheetId="2021" refreshError="1"/>
      <sheetData sheetId="2022" refreshError="1"/>
      <sheetData sheetId="2023" refreshError="1"/>
      <sheetData sheetId="2024" refreshError="1"/>
      <sheetData sheetId="2025" refreshError="1"/>
      <sheetData sheetId="2026" refreshError="1"/>
      <sheetData sheetId="2027" refreshError="1"/>
      <sheetData sheetId="2028" refreshError="1"/>
      <sheetData sheetId="2029" refreshError="1"/>
      <sheetData sheetId="2030" refreshError="1"/>
      <sheetData sheetId="2031" refreshError="1"/>
      <sheetData sheetId="2032" refreshError="1"/>
      <sheetData sheetId="2033" refreshError="1"/>
      <sheetData sheetId="2034" refreshError="1"/>
      <sheetData sheetId="2035" refreshError="1"/>
      <sheetData sheetId="2036" refreshError="1"/>
      <sheetData sheetId="2037" refreshError="1"/>
      <sheetData sheetId="2038" refreshError="1"/>
      <sheetData sheetId="2039" refreshError="1"/>
      <sheetData sheetId="2040" refreshError="1"/>
      <sheetData sheetId="2041" refreshError="1"/>
      <sheetData sheetId="2042" refreshError="1"/>
      <sheetData sheetId="2043" refreshError="1"/>
      <sheetData sheetId="2044" refreshError="1"/>
      <sheetData sheetId="2045" refreshError="1"/>
      <sheetData sheetId="2046" refreshError="1"/>
      <sheetData sheetId="2047" refreshError="1"/>
      <sheetData sheetId="2048" refreshError="1"/>
      <sheetData sheetId="2049" refreshError="1"/>
      <sheetData sheetId="2050" refreshError="1"/>
      <sheetData sheetId="2051" refreshError="1"/>
      <sheetData sheetId="2052" refreshError="1"/>
      <sheetData sheetId="2053" refreshError="1"/>
      <sheetData sheetId="2054" refreshError="1"/>
      <sheetData sheetId="2055"/>
      <sheetData sheetId="2056" refreshError="1"/>
      <sheetData sheetId="2057" refreshError="1"/>
      <sheetData sheetId="2058" refreshError="1"/>
      <sheetData sheetId="2059" refreshError="1"/>
      <sheetData sheetId="2060" refreshError="1"/>
      <sheetData sheetId="2061" refreshError="1"/>
      <sheetData sheetId="2062" refreshError="1"/>
      <sheetData sheetId="2063" refreshError="1"/>
      <sheetData sheetId="2064"/>
      <sheetData sheetId="2065"/>
      <sheetData sheetId="2066"/>
      <sheetData sheetId="2067"/>
      <sheetData sheetId="2068"/>
      <sheetData sheetId="2069"/>
      <sheetData sheetId="2070"/>
      <sheetData sheetId="2071"/>
      <sheetData sheetId="2072"/>
      <sheetData sheetId="2073"/>
      <sheetData sheetId="2074"/>
      <sheetData sheetId="2075"/>
      <sheetData sheetId="2076"/>
      <sheetData sheetId="2077"/>
      <sheetData sheetId="2078"/>
      <sheetData sheetId="2079"/>
      <sheetData sheetId="2080"/>
      <sheetData sheetId="2081"/>
      <sheetData sheetId="2082"/>
      <sheetData sheetId="2083"/>
      <sheetData sheetId="2084"/>
      <sheetData sheetId="2085"/>
      <sheetData sheetId="2086"/>
      <sheetData sheetId="2087"/>
      <sheetData sheetId="2088"/>
      <sheetData sheetId="2089"/>
      <sheetData sheetId="2090"/>
      <sheetData sheetId="2091"/>
      <sheetData sheetId="2092"/>
      <sheetData sheetId="2093"/>
      <sheetData sheetId="2094"/>
      <sheetData sheetId="2095"/>
      <sheetData sheetId="2096"/>
      <sheetData sheetId="2097"/>
      <sheetData sheetId="2098"/>
      <sheetData sheetId="2099"/>
      <sheetData sheetId="2100"/>
      <sheetData sheetId="2101"/>
      <sheetData sheetId="2102"/>
      <sheetData sheetId="2103"/>
      <sheetData sheetId="2104"/>
      <sheetData sheetId="2105"/>
      <sheetData sheetId="2106"/>
      <sheetData sheetId="2107"/>
      <sheetData sheetId="2108"/>
      <sheetData sheetId="2109"/>
      <sheetData sheetId="2110"/>
      <sheetData sheetId="2111"/>
      <sheetData sheetId="2112"/>
      <sheetData sheetId="2113">
        <row r="10">
          <cell r="D10">
            <v>1500</v>
          </cell>
        </row>
      </sheetData>
      <sheetData sheetId="2114"/>
      <sheetData sheetId="2115"/>
      <sheetData sheetId="2116">
        <row r="10">
          <cell r="D10">
            <v>1500</v>
          </cell>
        </row>
      </sheetData>
      <sheetData sheetId="2117"/>
      <sheetData sheetId="2118"/>
      <sheetData sheetId="2119">
        <row r="10">
          <cell r="D10">
            <v>1500</v>
          </cell>
        </row>
      </sheetData>
      <sheetData sheetId="2120">
        <row r="10">
          <cell r="D10">
            <v>1500</v>
          </cell>
        </row>
      </sheetData>
      <sheetData sheetId="2121">
        <row r="10">
          <cell r="D10">
            <v>1500</v>
          </cell>
        </row>
      </sheetData>
      <sheetData sheetId="2122">
        <row r="10">
          <cell r="D10">
            <v>1500</v>
          </cell>
        </row>
      </sheetData>
      <sheetData sheetId="2123">
        <row r="10">
          <cell r="D10">
            <v>1500</v>
          </cell>
        </row>
      </sheetData>
      <sheetData sheetId="2124">
        <row r="10">
          <cell r="D10">
            <v>1500</v>
          </cell>
        </row>
      </sheetData>
      <sheetData sheetId="2125">
        <row r="10">
          <cell r="D10">
            <v>1500</v>
          </cell>
        </row>
      </sheetData>
      <sheetData sheetId="2126">
        <row r="10">
          <cell r="D10">
            <v>1500</v>
          </cell>
        </row>
      </sheetData>
      <sheetData sheetId="2127"/>
      <sheetData sheetId="2128"/>
      <sheetData sheetId="2129">
        <row r="10">
          <cell r="D10">
            <v>1500</v>
          </cell>
        </row>
      </sheetData>
      <sheetData sheetId="2130"/>
      <sheetData sheetId="2131"/>
      <sheetData sheetId="2132"/>
      <sheetData sheetId="2133"/>
      <sheetData sheetId="2134"/>
      <sheetData sheetId="2135"/>
      <sheetData sheetId="2136"/>
      <sheetData sheetId="2137"/>
      <sheetData sheetId="2138"/>
      <sheetData sheetId="2139"/>
      <sheetData sheetId="2140"/>
      <sheetData sheetId="2141"/>
      <sheetData sheetId="2142"/>
      <sheetData sheetId="2143"/>
      <sheetData sheetId="2144"/>
      <sheetData sheetId="2145"/>
      <sheetData sheetId="2146"/>
      <sheetData sheetId="2147"/>
      <sheetData sheetId="2148"/>
      <sheetData sheetId="2149"/>
      <sheetData sheetId="2150"/>
      <sheetData sheetId="2151"/>
      <sheetData sheetId="2152"/>
      <sheetData sheetId="2153"/>
      <sheetData sheetId="2154"/>
      <sheetData sheetId="2155"/>
      <sheetData sheetId="2156"/>
      <sheetData sheetId="2157"/>
      <sheetData sheetId="2158"/>
      <sheetData sheetId="2159"/>
      <sheetData sheetId="2160"/>
      <sheetData sheetId="2161"/>
      <sheetData sheetId="2162"/>
      <sheetData sheetId="2163"/>
      <sheetData sheetId="2164"/>
      <sheetData sheetId="2165"/>
      <sheetData sheetId="2166"/>
      <sheetData sheetId="2167"/>
      <sheetData sheetId="2168"/>
      <sheetData sheetId="2169"/>
      <sheetData sheetId="2170"/>
      <sheetData sheetId="2171"/>
      <sheetData sheetId="2172"/>
      <sheetData sheetId="2173"/>
      <sheetData sheetId="2174"/>
      <sheetData sheetId="2175"/>
      <sheetData sheetId="2176"/>
      <sheetData sheetId="2177"/>
      <sheetData sheetId="2178"/>
      <sheetData sheetId="2179"/>
      <sheetData sheetId="2180"/>
      <sheetData sheetId="2181"/>
      <sheetData sheetId="2182"/>
      <sheetData sheetId="2183"/>
      <sheetData sheetId="2184"/>
      <sheetData sheetId="2185"/>
      <sheetData sheetId="2186"/>
      <sheetData sheetId="2187"/>
      <sheetData sheetId="2188"/>
      <sheetData sheetId="2189"/>
      <sheetData sheetId="2190"/>
      <sheetData sheetId="2191"/>
      <sheetData sheetId="2192" refreshError="1"/>
      <sheetData sheetId="2193" refreshError="1"/>
      <sheetData sheetId="2194"/>
      <sheetData sheetId="2195"/>
      <sheetData sheetId="2196"/>
      <sheetData sheetId="2197"/>
      <sheetData sheetId="2198"/>
      <sheetData sheetId="2199"/>
      <sheetData sheetId="2200"/>
      <sheetData sheetId="2201"/>
      <sheetData sheetId="2202"/>
      <sheetData sheetId="2203"/>
      <sheetData sheetId="2204"/>
      <sheetData sheetId="2205"/>
      <sheetData sheetId="2206"/>
      <sheetData sheetId="2207"/>
      <sheetData sheetId="2208"/>
      <sheetData sheetId="2209"/>
      <sheetData sheetId="2210"/>
      <sheetData sheetId="2211"/>
      <sheetData sheetId="2212"/>
      <sheetData sheetId="2213">
        <row r="10">
          <cell r="D10">
            <v>1500</v>
          </cell>
        </row>
      </sheetData>
      <sheetData sheetId="2214">
        <row r="10">
          <cell r="D10">
            <v>1500</v>
          </cell>
        </row>
      </sheetData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>
        <row r="10">
          <cell r="D10">
            <v>1500</v>
          </cell>
        </row>
      </sheetData>
      <sheetData sheetId="2224">
        <row r="10">
          <cell r="D10">
            <v>1500</v>
          </cell>
        </row>
      </sheetData>
      <sheetData sheetId="2225">
        <row r="10">
          <cell r="D10">
            <v>1500</v>
          </cell>
        </row>
      </sheetData>
      <sheetData sheetId="2226">
        <row r="10">
          <cell r="D10">
            <v>1500</v>
          </cell>
        </row>
      </sheetData>
      <sheetData sheetId="2227">
        <row r="10">
          <cell r="D10">
            <v>1500</v>
          </cell>
        </row>
      </sheetData>
      <sheetData sheetId="2228">
        <row r="10">
          <cell r="D10">
            <v>1500</v>
          </cell>
        </row>
      </sheetData>
      <sheetData sheetId="2229">
        <row r="10">
          <cell r="D10">
            <v>1500</v>
          </cell>
        </row>
      </sheetData>
      <sheetData sheetId="2230">
        <row r="10">
          <cell r="D10">
            <v>1500</v>
          </cell>
        </row>
      </sheetData>
      <sheetData sheetId="2231">
        <row r="10">
          <cell r="D10">
            <v>1500</v>
          </cell>
        </row>
      </sheetData>
      <sheetData sheetId="2232">
        <row r="10">
          <cell r="D10">
            <v>1500</v>
          </cell>
        </row>
      </sheetData>
      <sheetData sheetId="2233">
        <row r="10">
          <cell r="D10">
            <v>1500</v>
          </cell>
        </row>
      </sheetData>
      <sheetData sheetId="2234">
        <row r="10">
          <cell r="D10">
            <v>1500</v>
          </cell>
        </row>
      </sheetData>
      <sheetData sheetId="2235">
        <row r="10">
          <cell r="D10">
            <v>1500</v>
          </cell>
        </row>
      </sheetData>
      <sheetData sheetId="2236" refreshError="1"/>
      <sheetData sheetId="2237" refreshError="1"/>
      <sheetData sheetId="2238" refreshError="1"/>
      <sheetData sheetId="2239" refreshError="1"/>
      <sheetData sheetId="2240" refreshError="1"/>
      <sheetData sheetId="2241" refreshError="1"/>
      <sheetData sheetId="2242" refreshError="1"/>
      <sheetData sheetId="2243" refreshError="1"/>
      <sheetData sheetId="2244" refreshError="1"/>
      <sheetData sheetId="2245" refreshError="1"/>
      <sheetData sheetId="2246" refreshError="1"/>
      <sheetData sheetId="2247" refreshError="1"/>
      <sheetData sheetId="2248" refreshError="1"/>
      <sheetData sheetId="2249" refreshError="1"/>
      <sheetData sheetId="2250" refreshError="1"/>
      <sheetData sheetId="2251" refreshError="1"/>
      <sheetData sheetId="2252" refreshError="1"/>
      <sheetData sheetId="2253" refreshError="1"/>
      <sheetData sheetId="2254" refreshError="1"/>
      <sheetData sheetId="2255" refreshError="1"/>
      <sheetData sheetId="2256" refreshError="1"/>
      <sheetData sheetId="2257" refreshError="1"/>
      <sheetData sheetId="2258" refreshError="1"/>
      <sheetData sheetId="2259" refreshError="1"/>
      <sheetData sheetId="2260" refreshError="1"/>
      <sheetData sheetId="2261" refreshError="1"/>
      <sheetData sheetId="2262" refreshError="1"/>
      <sheetData sheetId="2263" refreshError="1"/>
      <sheetData sheetId="2264"/>
      <sheetData sheetId="2265"/>
      <sheetData sheetId="2266"/>
      <sheetData sheetId="2267"/>
      <sheetData sheetId="2268"/>
      <sheetData sheetId="2269"/>
      <sheetData sheetId="2270"/>
      <sheetData sheetId="2271"/>
      <sheetData sheetId="2272"/>
      <sheetData sheetId="2273"/>
      <sheetData sheetId="2274"/>
      <sheetData sheetId="2275"/>
      <sheetData sheetId="2276"/>
      <sheetData sheetId="2277"/>
      <sheetData sheetId="2278"/>
      <sheetData sheetId="2279"/>
      <sheetData sheetId="2280"/>
      <sheetData sheetId="2281" refreshError="1"/>
      <sheetData sheetId="2282" refreshError="1"/>
      <sheetData sheetId="2283" refreshError="1"/>
      <sheetData sheetId="2284" refreshError="1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 refreshError="1"/>
      <sheetData sheetId="2300" refreshError="1"/>
      <sheetData sheetId="2301" refreshError="1"/>
      <sheetData sheetId="2302" refreshError="1"/>
      <sheetData sheetId="2303" refreshError="1"/>
      <sheetData sheetId="2304"/>
      <sheetData sheetId="2305"/>
      <sheetData sheetId="2306"/>
      <sheetData sheetId="2307"/>
      <sheetData sheetId="2308"/>
      <sheetData sheetId="2309"/>
      <sheetData sheetId="2310"/>
      <sheetData sheetId="2311"/>
      <sheetData sheetId="2312"/>
      <sheetData sheetId="2313" refreshError="1"/>
      <sheetData sheetId="2314" refreshError="1"/>
      <sheetData sheetId="2315" refreshError="1"/>
      <sheetData sheetId="2316" refreshError="1"/>
      <sheetData sheetId="2317" refreshError="1"/>
      <sheetData sheetId="2318" refreshError="1"/>
      <sheetData sheetId="2319" refreshError="1"/>
      <sheetData sheetId="2320" refreshError="1"/>
      <sheetData sheetId="2321" refreshError="1"/>
      <sheetData sheetId="2322" refreshError="1"/>
      <sheetData sheetId="2323" refreshError="1"/>
      <sheetData sheetId="2324"/>
      <sheetData sheetId="2325" refreshError="1"/>
      <sheetData sheetId="2326" refreshError="1"/>
      <sheetData sheetId="2327" refreshError="1"/>
      <sheetData sheetId="2328" refreshError="1"/>
      <sheetData sheetId="2329" refreshError="1"/>
      <sheetData sheetId="2330" refreshError="1"/>
      <sheetData sheetId="2331"/>
      <sheetData sheetId="2332"/>
      <sheetData sheetId="2333"/>
      <sheetData sheetId="2334"/>
      <sheetData sheetId="2335"/>
      <sheetData sheetId="2336"/>
      <sheetData sheetId="2337"/>
      <sheetData sheetId="2338"/>
      <sheetData sheetId="2339"/>
      <sheetData sheetId="2340" refreshError="1"/>
      <sheetData sheetId="2341" refreshError="1"/>
      <sheetData sheetId="2342" refreshError="1"/>
      <sheetData sheetId="2343" refreshError="1"/>
      <sheetData sheetId="2344" refreshError="1"/>
      <sheetData sheetId="2345" refreshError="1"/>
      <sheetData sheetId="2346" refreshError="1"/>
      <sheetData sheetId="2347" refreshError="1"/>
      <sheetData sheetId="2348" refreshError="1"/>
      <sheetData sheetId="2349" refreshError="1"/>
      <sheetData sheetId="2350" refreshError="1"/>
      <sheetData sheetId="2351" refreshError="1"/>
      <sheetData sheetId="2352" refreshError="1"/>
      <sheetData sheetId="2353" refreshError="1"/>
      <sheetData sheetId="2354" refreshError="1"/>
      <sheetData sheetId="2355" refreshError="1"/>
      <sheetData sheetId="2356"/>
      <sheetData sheetId="2357"/>
      <sheetData sheetId="2358"/>
      <sheetData sheetId="2359"/>
      <sheetData sheetId="2360"/>
      <sheetData sheetId="2361"/>
      <sheetData sheetId="2362"/>
      <sheetData sheetId="2363"/>
      <sheetData sheetId="2364"/>
      <sheetData sheetId="2365"/>
      <sheetData sheetId="2366"/>
      <sheetData sheetId="2367">
        <row r="10">
          <cell r="D10">
            <v>1500</v>
          </cell>
        </row>
      </sheetData>
      <sheetData sheetId="2368">
        <row r="10">
          <cell r="D10">
            <v>1500</v>
          </cell>
        </row>
      </sheetData>
      <sheetData sheetId="2369">
        <row r="10">
          <cell r="D10">
            <v>1500</v>
          </cell>
        </row>
      </sheetData>
      <sheetData sheetId="2370"/>
      <sheetData sheetId="2371"/>
      <sheetData sheetId="2372"/>
      <sheetData sheetId="2373"/>
      <sheetData sheetId="2374"/>
      <sheetData sheetId="2375"/>
      <sheetData sheetId="2376"/>
      <sheetData sheetId="2377"/>
      <sheetData sheetId="2378"/>
      <sheetData sheetId="2379"/>
      <sheetData sheetId="2380"/>
      <sheetData sheetId="2381"/>
      <sheetData sheetId="2382"/>
      <sheetData sheetId="2383"/>
      <sheetData sheetId="2384" refreshError="1"/>
      <sheetData sheetId="2385" refreshError="1"/>
      <sheetData sheetId="2386" refreshError="1"/>
      <sheetData sheetId="2387" refreshError="1"/>
      <sheetData sheetId="2388"/>
      <sheetData sheetId="2389"/>
      <sheetData sheetId="2390"/>
      <sheetData sheetId="2391"/>
      <sheetData sheetId="2392"/>
      <sheetData sheetId="2393"/>
      <sheetData sheetId="2394"/>
      <sheetData sheetId="2395"/>
      <sheetData sheetId="2396"/>
      <sheetData sheetId="2397"/>
      <sheetData sheetId="2398"/>
      <sheetData sheetId="2399"/>
      <sheetData sheetId="2400"/>
      <sheetData sheetId="2401"/>
      <sheetData sheetId="2402"/>
      <sheetData sheetId="2403"/>
      <sheetData sheetId="2404"/>
      <sheetData sheetId="2405"/>
      <sheetData sheetId="2406"/>
      <sheetData sheetId="2407"/>
      <sheetData sheetId="2408"/>
      <sheetData sheetId="2409"/>
      <sheetData sheetId="2410"/>
      <sheetData sheetId="2411"/>
      <sheetData sheetId="2412"/>
      <sheetData sheetId="2413"/>
      <sheetData sheetId="2414"/>
      <sheetData sheetId="2415"/>
      <sheetData sheetId="2416"/>
      <sheetData sheetId="2417"/>
      <sheetData sheetId="2418"/>
      <sheetData sheetId="2419"/>
      <sheetData sheetId="2420"/>
      <sheetData sheetId="2421"/>
      <sheetData sheetId="2422"/>
      <sheetData sheetId="2423"/>
      <sheetData sheetId="2424"/>
      <sheetData sheetId="2425"/>
      <sheetData sheetId="2426"/>
      <sheetData sheetId="2427"/>
      <sheetData sheetId="2428"/>
      <sheetData sheetId="2429"/>
      <sheetData sheetId="2430"/>
      <sheetData sheetId="2431"/>
      <sheetData sheetId="2432"/>
      <sheetData sheetId="2433"/>
      <sheetData sheetId="2434"/>
      <sheetData sheetId="2435"/>
      <sheetData sheetId="2436"/>
      <sheetData sheetId="2437"/>
      <sheetData sheetId="2438"/>
      <sheetData sheetId="2439"/>
      <sheetData sheetId="2440"/>
      <sheetData sheetId="2441"/>
      <sheetData sheetId="2442"/>
      <sheetData sheetId="2443"/>
      <sheetData sheetId="2444"/>
      <sheetData sheetId="2445"/>
      <sheetData sheetId="2446"/>
      <sheetData sheetId="2447"/>
      <sheetData sheetId="2448"/>
      <sheetData sheetId="2449"/>
      <sheetData sheetId="2450"/>
      <sheetData sheetId="2451"/>
      <sheetData sheetId="2452"/>
      <sheetData sheetId="2453"/>
      <sheetData sheetId="2454"/>
      <sheetData sheetId="2455"/>
      <sheetData sheetId="2456"/>
      <sheetData sheetId="2457"/>
      <sheetData sheetId="2458"/>
      <sheetData sheetId="2459"/>
      <sheetData sheetId="2460"/>
      <sheetData sheetId="2461"/>
      <sheetData sheetId="2462"/>
      <sheetData sheetId="2463"/>
      <sheetData sheetId="2464"/>
      <sheetData sheetId="2465"/>
      <sheetData sheetId="2466"/>
      <sheetData sheetId="2467"/>
      <sheetData sheetId="2468"/>
      <sheetData sheetId="2469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/>
      <sheetData sheetId="2480"/>
      <sheetData sheetId="2481"/>
      <sheetData sheetId="2482"/>
      <sheetData sheetId="2483"/>
      <sheetData sheetId="2484"/>
      <sheetData sheetId="2485"/>
      <sheetData sheetId="2486"/>
      <sheetData sheetId="2487"/>
      <sheetData sheetId="2488"/>
      <sheetData sheetId="2489"/>
      <sheetData sheetId="2490"/>
      <sheetData sheetId="2491"/>
      <sheetData sheetId="2492"/>
      <sheetData sheetId="2493"/>
      <sheetData sheetId="2494"/>
      <sheetData sheetId="2495"/>
      <sheetData sheetId="2496"/>
      <sheetData sheetId="2497"/>
      <sheetData sheetId="2498"/>
      <sheetData sheetId="2499"/>
      <sheetData sheetId="2500"/>
      <sheetData sheetId="2501"/>
      <sheetData sheetId="2502"/>
      <sheetData sheetId="2503"/>
      <sheetData sheetId="2504"/>
      <sheetData sheetId="2505"/>
      <sheetData sheetId="2506"/>
      <sheetData sheetId="2507"/>
      <sheetData sheetId="2508"/>
      <sheetData sheetId="2509"/>
      <sheetData sheetId="2510"/>
      <sheetData sheetId="2511"/>
      <sheetData sheetId="2512"/>
      <sheetData sheetId="2513"/>
      <sheetData sheetId="2514"/>
      <sheetData sheetId="2515"/>
      <sheetData sheetId="2516"/>
      <sheetData sheetId="2517"/>
      <sheetData sheetId="2518"/>
      <sheetData sheetId="2519"/>
      <sheetData sheetId="2520"/>
      <sheetData sheetId="2521"/>
      <sheetData sheetId="2522"/>
      <sheetData sheetId="2523"/>
      <sheetData sheetId="2524"/>
      <sheetData sheetId="2525"/>
      <sheetData sheetId="2526"/>
      <sheetData sheetId="2527"/>
      <sheetData sheetId="2528"/>
      <sheetData sheetId="2529"/>
      <sheetData sheetId="2530"/>
      <sheetData sheetId="2531"/>
      <sheetData sheetId="2532"/>
      <sheetData sheetId="2533"/>
      <sheetData sheetId="2534"/>
      <sheetData sheetId="2535"/>
      <sheetData sheetId="2536"/>
      <sheetData sheetId="2537"/>
      <sheetData sheetId="2538"/>
      <sheetData sheetId="2539"/>
      <sheetData sheetId="2540"/>
      <sheetData sheetId="2541"/>
      <sheetData sheetId="2542"/>
      <sheetData sheetId="2543"/>
      <sheetData sheetId="2544"/>
      <sheetData sheetId="2545"/>
      <sheetData sheetId="2546"/>
      <sheetData sheetId="2547"/>
      <sheetData sheetId="2548"/>
      <sheetData sheetId="2549"/>
      <sheetData sheetId="2550"/>
      <sheetData sheetId="2551"/>
      <sheetData sheetId="2552"/>
      <sheetData sheetId="2553"/>
      <sheetData sheetId="2554"/>
      <sheetData sheetId="2555"/>
      <sheetData sheetId="2556"/>
      <sheetData sheetId="2557"/>
      <sheetData sheetId="2558"/>
      <sheetData sheetId="2559"/>
      <sheetData sheetId="2560"/>
      <sheetData sheetId="2561"/>
      <sheetData sheetId="2562"/>
      <sheetData sheetId="2563"/>
      <sheetData sheetId="2564"/>
      <sheetData sheetId="2565"/>
      <sheetData sheetId="2566"/>
      <sheetData sheetId="2567"/>
      <sheetData sheetId="2568"/>
      <sheetData sheetId="2569"/>
      <sheetData sheetId="2570"/>
      <sheetData sheetId="2571"/>
      <sheetData sheetId="2572"/>
      <sheetData sheetId="2573"/>
      <sheetData sheetId="2574"/>
      <sheetData sheetId="2575"/>
      <sheetData sheetId="2576"/>
      <sheetData sheetId="2577"/>
      <sheetData sheetId="2578"/>
      <sheetData sheetId="2579"/>
      <sheetData sheetId="2580"/>
      <sheetData sheetId="2581"/>
      <sheetData sheetId="2582"/>
      <sheetData sheetId="2583"/>
      <sheetData sheetId="2584"/>
      <sheetData sheetId="2585"/>
      <sheetData sheetId="2586"/>
      <sheetData sheetId="2587"/>
      <sheetData sheetId="2588"/>
      <sheetData sheetId="2589"/>
      <sheetData sheetId="2590"/>
      <sheetData sheetId="2591"/>
      <sheetData sheetId="2592"/>
      <sheetData sheetId="2593"/>
      <sheetData sheetId="2594"/>
      <sheetData sheetId="2595"/>
      <sheetData sheetId="2596"/>
      <sheetData sheetId="2597"/>
      <sheetData sheetId="2598"/>
      <sheetData sheetId="2599"/>
      <sheetData sheetId="2600"/>
      <sheetData sheetId="2601"/>
      <sheetData sheetId="2602"/>
      <sheetData sheetId="2603"/>
      <sheetData sheetId="2604"/>
      <sheetData sheetId="2605"/>
      <sheetData sheetId="2606"/>
      <sheetData sheetId="2607"/>
      <sheetData sheetId="2608"/>
      <sheetData sheetId="2609"/>
      <sheetData sheetId="2610"/>
      <sheetData sheetId="2611"/>
      <sheetData sheetId="2612"/>
      <sheetData sheetId="2613"/>
      <sheetData sheetId="2614"/>
      <sheetData sheetId="2615"/>
      <sheetData sheetId="2616"/>
      <sheetData sheetId="2617"/>
      <sheetData sheetId="2618"/>
      <sheetData sheetId="2619"/>
      <sheetData sheetId="2620"/>
      <sheetData sheetId="2621"/>
      <sheetData sheetId="2622"/>
      <sheetData sheetId="2623"/>
      <sheetData sheetId="2624"/>
      <sheetData sheetId="2625"/>
      <sheetData sheetId="2626"/>
      <sheetData sheetId="2627"/>
      <sheetData sheetId="2628"/>
      <sheetData sheetId="2629"/>
      <sheetData sheetId="2630"/>
      <sheetData sheetId="2631"/>
      <sheetData sheetId="2632"/>
      <sheetData sheetId="2633"/>
      <sheetData sheetId="2634"/>
      <sheetData sheetId="2635"/>
      <sheetData sheetId="2636"/>
      <sheetData sheetId="2637"/>
      <sheetData sheetId="2638"/>
      <sheetData sheetId="2639"/>
      <sheetData sheetId="2640"/>
      <sheetData sheetId="2641"/>
      <sheetData sheetId="2642"/>
      <sheetData sheetId="2643"/>
      <sheetData sheetId="2644"/>
      <sheetData sheetId="2645"/>
      <sheetData sheetId="2646"/>
      <sheetData sheetId="2647"/>
      <sheetData sheetId="2648"/>
      <sheetData sheetId="2649"/>
      <sheetData sheetId="2650"/>
      <sheetData sheetId="2651"/>
      <sheetData sheetId="2652"/>
      <sheetData sheetId="2653"/>
      <sheetData sheetId="2654"/>
      <sheetData sheetId="2655"/>
      <sheetData sheetId="2656"/>
      <sheetData sheetId="2657"/>
      <sheetData sheetId="2658"/>
      <sheetData sheetId="2659"/>
      <sheetData sheetId="2660"/>
      <sheetData sheetId="2661"/>
      <sheetData sheetId="2662"/>
      <sheetData sheetId="2663"/>
      <sheetData sheetId="2664"/>
      <sheetData sheetId="2665"/>
      <sheetData sheetId="2666"/>
      <sheetData sheetId="2667"/>
      <sheetData sheetId="2668"/>
      <sheetData sheetId="2669"/>
      <sheetData sheetId="2670"/>
      <sheetData sheetId="2671"/>
      <sheetData sheetId="2672"/>
      <sheetData sheetId="2673"/>
      <sheetData sheetId="2674"/>
      <sheetData sheetId="2675"/>
      <sheetData sheetId="2676"/>
      <sheetData sheetId="2677"/>
      <sheetData sheetId="2678"/>
      <sheetData sheetId="2679"/>
      <sheetData sheetId="2680"/>
      <sheetData sheetId="2681"/>
      <sheetData sheetId="2682"/>
      <sheetData sheetId="2683"/>
      <sheetData sheetId="2684"/>
      <sheetData sheetId="2685"/>
      <sheetData sheetId="2686"/>
      <sheetData sheetId="2687"/>
      <sheetData sheetId="2688"/>
      <sheetData sheetId="2689"/>
      <sheetData sheetId="2690"/>
      <sheetData sheetId="2691"/>
      <sheetData sheetId="2692"/>
      <sheetData sheetId="2693"/>
      <sheetData sheetId="2694"/>
      <sheetData sheetId="2695"/>
      <sheetData sheetId="2696"/>
      <sheetData sheetId="2697"/>
      <sheetData sheetId="2698"/>
      <sheetData sheetId="2699"/>
      <sheetData sheetId="2700"/>
      <sheetData sheetId="2701"/>
      <sheetData sheetId="2702"/>
      <sheetData sheetId="2703"/>
      <sheetData sheetId="2704"/>
      <sheetData sheetId="2705"/>
      <sheetData sheetId="2706"/>
      <sheetData sheetId="2707"/>
      <sheetData sheetId="2708"/>
      <sheetData sheetId="2709"/>
      <sheetData sheetId="2710"/>
      <sheetData sheetId="2711"/>
      <sheetData sheetId="2712"/>
      <sheetData sheetId="2713"/>
      <sheetData sheetId="2714"/>
      <sheetData sheetId="2715"/>
      <sheetData sheetId="2716"/>
      <sheetData sheetId="2717"/>
      <sheetData sheetId="2718"/>
      <sheetData sheetId="2719"/>
      <sheetData sheetId="2720"/>
      <sheetData sheetId="2721"/>
      <sheetData sheetId="2722"/>
      <sheetData sheetId="2723"/>
      <sheetData sheetId="2724"/>
      <sheetData sheetId="2725"/>
      <sheetData sheetId="2726"/>
      <sheetData sheetId="2727"/>
      <sheetData sheetId="2728"/>
      <sheetData sheetId="2729"/>
      <sheetData sheetId="2730"/>
      <sheetData sheetId="2731"/>
      <sheetData sheetId="2732"/>
      <sheetData sheetId="2733"/>
      <sheetData sheetId="2734"/>
      <sheetData sheetId="2735"/>
      <sheetData sheetId="2736"/>
      <sheetData sheetId="2737"/>
      <sheetData sheetId="2738"/>
      <sheetData sheetId="2739"/>
      <sheetData sheetId="2740"/>
      <sheetData sheetId="2741"/>
      <sheetData sheetId="2742"/>
      <sheetData sheetId="2743"/>
      <sheetData sheetId="2744"/>
      <sheetData sheetId="2745"/>
      <sheetData sheetId="2746"/>
      <sheetData sheetId="2747"/>
      <sheetData sheetId="2748"/>
      <sheetData sheetId="2749"/>
      <sheetData sheetId="2750"/>
      <sheetData sheetId="2751"/>
      <sheetData sheetId="2752"/>
      <sheetData sheetId="2753"/>
      <sheetData sheetId="2754"/>
      <sheetData sheetId="2755"/>
      <sheetData sheetId="2756"/>
      <sheetData sheetId="2757"/>
      <sheetData sheetId="2758"/>
      <sheetData sheetId="2759"/>
      <sheetData sheetId="2760"/>
      <sheetData sheetId="2761"/>
      <sheetData sheetId="2762"/>
      <sheetData sheetId="2763"/>
      <sheetData sheetId="2764"/>
      <sheetData sheetId="2765"/>
      <sheetData sheetId="2766"/>
      <sheetData sheetId="2767"/>
      <sheetData sheetId="2768"/>
      <sheetData sheetId="2769"/>
      <sheetData sheetId="2770"/>
      <sheetData sheetId="2771"/>
      <sheetData sheetId="2772"/>
      <sheetData sheetId="2773"/>
      <sheetData sheetId="2774"/>
      <sheetData sheetId="2775"/>
      <sheetData sheetId="2776"/>
      <sheetData sheetId="2777"/>
      <sheetData sheetId="2778"/>
      <sheetData sheetId="2779"/>
      <sheetData sheetId="2780"/>
      <sheetData sheetId="2781"/>
      <sheetData sheetId="2782"/>
      <sheetData sheetId="2783"/>
      <sheetData sheetId="2784"/>
      <sheetData sheetId="2785"/>
      <sheetData sheetId="2786"/>
      <sheetData sheetId="2787"/>
      <sheetData sheetId="2788"/>
      <sheetData sheetId="2789"/>
      <sheetData sheetId="2790"/>
      <sheetData sheetId="2791"/>
      <sheetData sheetId="2792"/>
      <sheetData sheetId="2793"/>
      <sheetData sheetId="2794"/>
      <sheetData sheetId="2795"/>
      <sheetData sheetId="2796"/>
      <sheetData sheetId="2797"/>
      <sheetData sheetId="2798"/>
      <sheetData sheetId="2799"/>
      <sheetData sheetId="2800"/>
      <sheetData sheetId="2801"/>
      <sheetData sheetId="2802"/>
      <sheetData sheetId="2803"/>
      <sheetData sheetId="2804"/>
      <sheetData sheetId="2805"/>
      <sheetData sheetId="2806"/>
      <sheetData sheetId="2807"/>
      <sheetData sheetId="2808"/>
      <sheetData sheetId="2809"/>
      <sheetData sheetId="2810"/>
      <sheetData sheetId="2811"/>
      <sheetData sheetId="2812"/>
      <sheetData sheetId="2813"/>
      <sheetData sheetId="2814"/>
      <sheetData sheetId="2815"/>
      <sheetData sheetId="2816"/>
      <sheetData sheetId="2817"/>
      <sheetData sheetId="2818"/>
      <sheetData sheetId="2819"/>
      <sheetData sheetId="2820"/>
      <sheetData sheetId="2821"/>
      <sheetData sheetId="2822"/>
      <sheetData sheetId="2823"/>
      <sheetData sheetId="2824"/>
      <sheetData sheetId="2825"/>
      <sheetData sheetId="2826"/>
      <sheetData sheetId="2827"/>
      <sheetData sheetId="2828"/>
      <sheetData sheetId="2829"/>
      <sheetData sheetId="2830"/>
      <sheetData sheetId="2831"/>
      <sheetData sheetId="2832"/>
      <sheetData sheetId="2833"/>
      <sheetData sheetId="2834"/>
      <sheetData sheetId="2835"/>
      <sheetData sheetId="2836"/>
      <sheetData sheetId="2837"/>
      <sheetData sheetId="2838"/>
      <sheetData sheetId="2839"/>
      <sheetData sheetId="2840"/>
      <sheetData sheetId="2841"/>
      <sheetData sheetId="2842"/>
      <sheetData sheetId="2843"/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/>
      <sheetData sheetId="2862"/>
      <sheetData sheetId="2863"/>
      <sheetData sheetId="2864"/>
      <sheetData sheetId="2865"/>
      <sheetData sheetId="2866"/>
      <sheetData sheetId="2867"/>
      <sheetData sheetId="2868"/>
      <sheetData sheetId="2869"/>
      <sheetData sheetId="2870"/>
      <sheetData sheetId="2871"/>
      <sheetData sheetId="2872"/>
      <sheetData sheetId="2873"/>
      <sheetData sheetId="2874"/>
      <sheetData sheetId="2875"/>
      <sheetData sheetId="2876"/>
      <sheetData sheetId="2877"/>
      <sheetData sheetId="2878"/>
      <sheetData sheetId="2879"/>
      <sheetData sheetId="2880"/>
      <sheetData sheetId="2881"/>
      <sheetData sheetId="2882"/>
      <sheetData sheetId="2883"/>
      <sheetData sheetId="2884"/>
      <sheetData sheetId="2885"/>
      <sheetData sheetId="2886"/>
      <sheetData sheetId="2887"/>
      <sheetData sheetId="2888"/>
      <sheetData sheetId="2889"/>
      <sheetData sheetId="2890"/>
      <sheetData sheetId="2891"/>
      <sheetData sheetId="2892"/>
      <sheetData sheetId="2893"/>
      <sheetData sheetId="2894"/>
      <sheetData sheetId="2895"/>
      <sheetData sheetId="2896"/>
      <sheetData sheetId="2897"/>
      <sheetData sheetId="2898"/>
      <sheetData sheetId="2899"/>
      <sheetData sheetId="2900"/>
      <sheetData sheetId="2901"/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/>
      <sheetData sheetId="2919"/>
      <sheetData sheetId="2920"/>
      <sheetData sheetId="2921"/>
      <sheetData sheetId="2922"/>
      <sheetData sheetId="2923"/>
      <sheetData sheetId="2924"/>
      <sheetData sheetId="2925"/>
      <sheetData sheetId="2926"/>
      <sheetData sheetId="2927"/>
      <sheetData sheetId="2928"/>
      <sheetData sheetId="2929"/>
      <sheetData sheetId="2930"/>
      <sheetData sheetId="2931"/>
      <sheetData sheetId="2932"/>
      <sheetData sheetId="2933"/>
      <sheetData sheetId="2934"/>
      <sheetData sheetId="2935"/>
      <sheetData sheetId="2936"/>
      <sheetData sheetId="2937"/>
      <sheetData sheetId="2938"/>
      <sheetData sheetId="2939"/>
      <sheetData sheetId="2940"/>
      <sheetData sheetId="2941"/>
      <sheetData sheetId="2942"/>
      <sheetData sheetId="2943"/>
      <sheetData sheetId="2944"/>
      <sheetData sheetId="2945"/>
      <sheetData sheetId="2946"/>
      <sheetData sheetId="2947"/>
      <sheetData sheetId="2948"/>
      <sheetData sheetId="2949"/>
      <sheetData sheetId="2950"/>
      <sheetData sheetId="2951"/>
      <sheetData sheetId="2952"/>
      <sheetData sheetId="2953"/>
      <sheetData sheetId="2954"/>
      <sheetData sheetId="2955"/>
      <sheetData sheetId="2956"/>
      <sheetData sheetId="2957"/>
      <sheetData sheetId="2958"/>
      <sheetData sheetId="2959"/>
      <sheetData sheetId="2960"/>
      <sheetData sheetId="2961"/>
      <sheetData sheetId="2962"/>
      <sheetData sheetId="2963"/>
      <sheetData sheetId="2964"/>
      <sheetData sheetId="2965"/>
      <sheetData sheetId="2966"/>
      <sheetData sheetId="2967"/>
      <sheetData sheetId="2968"/>
      <sheetData sheetId="2969"/>
      <sheetData sheetId="2970"/>
      <sheetData sheetId="2971"/>
      <sheetData sheetId="2972"/>
      <sheetData sheetId="2973"/>
      <sheetData sheetId="2974"/>
      <sheetData sheetId="2975"/>
      <sheetData sheetId="2976"/>
      <sheetData sheetId="2977"/>
      <sheetData sheetId="2978"/>
      <sheetData sheetId="2979"/>
      <sheetData sheetId="2980"/>
      <sheetData sheetId="2981"/>
      <sheetData sheetId="2982"/>
      <sheetData sheetId="2983"/>
      <sheetData sheetId="2984"/>
      <sheetData sheetId="2985"/>
      <sheetData sheetId="2986"/>
      <sheetData sheetId="2987"/>
      <sheetData sheetId="2988"/>
      <sheetData sheetId="2989"/>
      <sheetData sheetId="2990"/>
      <sheetData sheetId="2991"/>
      <sheetData sheetId="2992"/>
      <sheetData sheetId="2993"/>
      <sheetData sheetId="2994"/>
      <sheetData sheetId="2995"/>
      <sheetData sheetId="2996"/>
      <sheetData sheetId="2997"/>
      <sheetData sheetId="2998"/>
      <sheetData sheetId="2999"/>
      <sheetData sheetId="3000"/>
      <sheetData sheetId="3001" refreshError="1"/>
      <sheetData sheetId="3002" refreshError="1"/>
      <sheetData sheetId="3003" refreshError="1"/>
      <sheetData sheetId="3004" refreshError="1"/>
      <sheetData sheetId="3005" refreshError="1"/>
      <sheetData sheetId="3006" refreshError="1"/>
      <sheetData sheetId="3007" refreshError="1"/>
      <sheetData sheetId="3008" refreshError="1"/>
      <sheetData sheetId="3009" refreshError="1"/>
      <sheetData sheetId="301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sheet"/>
      <sheetName val="prelims"/>
      <sheetName val="SITE REV-1"/>
      <sheetName val="Townhouses"/>
      <sheetName val="PSUMS"/>
      <sheetName val="summary"/>
      <sheetName val="Prelim"/>
      <sheetName val="MOS"/>
      <sheetName val="SITE_REV-1"/>
      <sheetName val="WACC"/>
      <sheetName val="Project Summary - 2011"/>
      <sheetName val="Calendar"/>
      <sheetName val="pvc vent"/>
      <sheetName val="FitOutConfCentre"/>
      <sheetName val="FORM5"/>
      <sheetName val="CASHFLOWS"/>
      <sheetName val="1"/>
      <sheetName val="5"/>
      <sheetName val="입찰내역 발주처 양식"/>
      <sheetName val="Rate Analysis"/>
      <sheetName val="upa"/>
      <sheetName val="입찰내역_발주처_양식"/>
      <sheetName val="Rate_Analysis"/>
      <sheetName val="Sheet9"/>
      <sheetName val="analysis"/>
      <sheetName val="Beamsked"/>
      <sheetName val="Columnsked"/>
      <sheetName val="opstat"/>
      <sheetName val="costs"/>
      <sheetName val="RMOPS"/>
      <sheetName val="Bank Assignments"/>
      <sheetName val="Inflow"/>
      <sheetName val="SCHEDULE"/>
      <sheetName val="4"/>
      <sheetName val="CERTIFICATE"/>
      <sheetName val="AOP Summary-2"/>
      <sheetName val="Bank_Assignments"/>
      <sheetName val="Project_Summary_-_2011"/>
      <sheetName val="SITE_REV-11"/>
      <sheetName val="Bank_Assignments1"/>
      <sheetName val="Project_Summary_-_20111"/>
      <sheetName val="SITE_REV-12"/>
      <sheetName val="Bank_Assignments2"/>
      <sheetName val="Project_Summary_-_20112"/>
      <sheetName val="Cash2"/>
      <sheetName val="Z"/>
      <sheetName val="Initial Data"/>
      <sheetName val="PRICE INFO"/>
      <sheetName val="LABOUR PRODUCTIVITY-TAV"/>
      <sheetName val="MATERIAL PRICES"/>
      <sheetName val="PriceSummary"/>
      <sheetName val="cover page"/>
      <sheetName val="BQMPALOC"/>
      <sheetName val="9"/>
      <sheetName val="Bank Debits-CREDITS"/>
      <sheetName val="PNTEXT"/>
      <sheetName val="SystemData"/>
      <sheetName val="Cover"/>
      <sheetName val="预算封面"/>
      <sheetName val="Bill No. 3"/>
    </sheetNames>
    <sheetDataSet>
      <sheetData sheetId="0">
        <row r="1">
          <cell r="C1" t="str">
            <v>18 TOWNHOUSES FOR SHEIKH MOHAMMED BIN HASHER AL MAKTOUM</v>
          </cell>
        </row>
      </sheetData>
      <sheetData sheetId="1"/>
      <sheetData sheetId="2"/>
      <sheetData sheetId="3"/>
      <sheetData sheetId="4"/>
      <sheetData sheetId="5"/>
      <sheetData sheetId="6">
        <row r="1">
          <cell r="C1" t="str">
            <v>18 TOWNHOUSES FOR SHEIKH MOHAMMED BIN HASHER AL MAKTOUM</v>
          </cell>
        </row>
      </sheetData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  <sheetName val="Cash2"/>
      <sheetName val="Z"/>
      <sheetName val="SubmitCal"/>
      <sheetName val="HQ-TO"/>
      <sheetName val="Raw Data"/>
      <sheetName val="C1ㅇ"/>
      <sheetName val="Day work"/>
      <sheetName val="BOQ"/>
      <sheetName val="Notes"/>
      <sheetName val="Register"/>
      <sheetName val="#3E1_GCR"/>
      <sheetName val="Details"/>
      <sheetName val="price sch rev0"/>
      <sheetName val="Details and Earnings Charts"/>
      <sheetName val="Option"/>
      <sheetName val="P1 A15 &amp; A13 N Prelims Flysheet"/>
      <sheetName val="CPA7-31"/>
      <sheetName val="0200 Siteworks"/>
      <sheetName val="Testing"/>
      <sheetName val="F031-3(ANLZ)"/>
      <sheetName val="Electrical_database"/>
      <sheetName val="Sheet1 (2)"/>
      <sheetName val="PMV REQ"/>
      <sheetName val="FitOutConfCentre"/>
      <sheetName val="Values"/>
      <sheetName val="Manpower"/>
      <sheetName val="Detail Page"/>
      <sheetName val="Basement Extract"/>
      <sheetName val="SAD"/>
      <sheetName val="SA Plen."/>
      <sheetName val="Retu. Duct"/>
      <sheetName val="RA Plen."/>
      <sheetName val="T. Ex. Duct"/>
      <sheetName val="일위대가"/>
      <sheetName val="MixBed"/>
      <sheetName val="CondPol"/>
      <sheetName val="price sch rev0.xls"/>
      <sheetName val="노원열병합  건축공사기성내역서"/>
      <sheetName val="Raw_Data"/>
      <sheetName val="FORM7"/>
      <sheetName val="Revised_2_fc4a"/>
      <sheetName val="INPUT BUDGET AED"/>
      <sheetName val="Summary"/>
      <sheetName val="8. Narrative"/>
      <sheetName val="DBs"/>
      <sheetName val="VOP_June_07"/>
      <sheetName val="VOP_June_07 _rev1_"/>
      <sheetName val="VOP_Sept_07"/>
      <sheetName val="Main"/>
      <sheetName val="Data"/>
      <sheetName val="data base"/>
      <sheetName val="DT"/>
      <sheetName val="ECARates"/>
      <sheetName val="BaseWeight"/>
      <sheetName val="Model"/>
      <sheetName val="CONSTRUCTION COMPONENT"/>
      <sheetName val="Plumbing FROM bILL"/>
      <sheetName val="Master Data Sheet"/>
      <sheetName val="Contents"/>
      <sheetName val="Profit Plan"/>
      <sheetName val="BQ"/>
      <sheetName val="BQ External"/>
      <sheetName val="BOQ건축"/>
      <sheetName val="sumcosts"/>
      <sheetName val="Validation Tables"/>
      <sheetName val="EXRATES"/>
      <sheetName val="bkg"/>
      <sheetName val="cbrd460"/>
      <sheetName val="bcl"/>
      <sheetName val="opstat"/>
      <sheetName val="costs"/>
      <sheetName val="pricesummary"/>
      <sheetName val="PB"/>
      <sheetName val="E H Blinding"/>
      <sheetName val="E H Excavation"/>
      <sheetName val="Pc name"/>
      <sheetName val="C P A Blinding"/>
      <sheetName val="SPT vs PHI"/>
      <sheetName val="Sheet7"/>
      <sheetName val="Macro-Epaisseur"/>
      <sheetName val="Macro-Hardy-Cross"/>
      <sheetName val="Macro-Long"/>
      <sheetName val="Macro-Newton"/>
      <sheetName val="Macro-Pression"/>
      <sheetName val="SEX"/>
      <sheetName val="Intro"/>
      <sheetName val="Input"/>
      <sheetName val="Controls"/>
      <sheetName val="E19 Boiler Room A"/>
      <sheetName val="Bill No 13 - Rev 13-03-2017"/>
      <sheetName val="C3-bill"/>
      <sheetName val="G.Sum"/>
      <sheetName val="Equip"/>
      <sheetName val="Data Sheet"/>
      <sheetName val="Forecast"/>
      <sheetName val="Macro-Dexterne"/>
      <sheetName val="Macro-Diam-interne"/>
      <sheetName val="Macro-cons"/>
      <sheetName val="Macro-press"/>
      <sheetName val="Takeoff"/>
      <sheetName val="입찰내역 발주처 양식"/>
      <sheetName val="ERECIN"/>
      <sheetName val="Rate Analysis"/>
      <sheetName val="F4.13"/>
      <sheetName val="HVAC BoQ"/>
      <sheetName val="INDIGINEOUS ITEMS "/>
      <sheetName val="Internal"/>
      <sheetName val="Financials"/>
      <sheetName val="CashFlow"/>
      <sheetName val="Calc"/>
      <sheetName val="Stage CF"/>
      <sheetName val="PLANT"/>
      <sheetName val="INSTRUMENT"/>
      <sheetName val="SpecITEM"/>
      <sheetName val="LINE_Sc"/>
      <sheetName val="MOTOR"/>
      <sheetName val="Accrued Interest"/>
      <sheetName val="KG-LS"/>
      <sheetName val="Old"/>
      <sheetName val="Operating Statistics"/>
      <sheetName val="Raw_Data1"/>
      <sheetName val="Detail_Page"/>
      <sheetName val="Details_and_Earnings_Charts"/>
      <sheetName val="Basement_Extract"/>
      <sheetName val="SA_Plen_"/>
      <sheetName val="Retu__Duct"/>
      <sheetName val="RA_Plen_"/>
      <sheetName val="T__Ex__Duct"/>
      <sheetName val="Day_work"/>
      <sheetName val="price_sch_rev0"/>
      <sheetName val="P1_A15_&amp;_A13_N_Prelims_Flysheet"/>
      <sheetName val="0200_Siteworks"/>
      <sheetName val="노원열병합__건축공사기성내역서"/>
      <sheetName val="price_sch_rev0_xls"/>
      <sheetName val="INPUT_BUDGET_AED"/>
      <sheetName val="PMV_REQ"/>
      <sheetName val="Sheet1_(2)"/>
      <sheetName val="8__Narrative"/>
      <sheetName val="VOP_June_07__rev1_"/>
      <sheetName val="data_base"/>
      <sheetName val="CONSTRUCTION_COMPONENT"/>
      <sheetName val="Plumbing_FROM_bILL"/>
      <sheetName val="Master_Data_Sheet"/>
      <sheetName val="Profit_Plan"/>
      <sheetName val="BQ_External"/>
      <sheetName val="Stage_CF"/>
      <sheetName val="INDIGINEOUS_ITEMS_"/>
      <sheetName val="E19_Boiler_Room_A"/>
      <sheetName val="SPT_vs_PHI"/>
      <sheetName val="eq_data"/>
      <sheetName val="Sheet1"/>
      <sheetName val="Intermediate Staff_C"/>
      <sheetName val="STAFF AC--535 -19.1.09"/>
      <sheetName val="AHU"/>
      <sheetName val="NPV"/>
      <sheetName val="Info Sheet"/>
      <sheetName val="VARIATION LOG"/>
      <sheetName val="VE LOG "/>
      <sheetName val="CHW INS-contract"/>
      <sheetName val="Panels (DWG)"/>
      <sheetName val="New Rates"/>
      <sheetName val="Surge tank"/>
      <sheetName val="Pool Finishes"/>
      <sheetName val="Surrounds"/>
      <sheetName val="Plantroom"/>
      <sheetName val="Reinf't"/>
      <sheetName val="1"/>
      <sheetName val="entitlements"/>
      <sheetName val="Total All By Trades highest 1st"/>
      <sheetName val="MS08-01 S"/>
      <sheetName val="MS08-01 P"/>
      <sheetName val="당초"/>
      <sheetName val="A.O.R."/>
      <sheetName val="Standard_mass_bal_template"/>
      <sheetName val="Lulworth NEW TF CALCS"/>
      <sheetName val="Lstsub"/>
      <sheetName val=" GULF"/>
      <sheetName val="MOS"/>
      <sheetName val="MASTER_RATE ANALYSIS"/>
      <sheetName val="FS-Line Status"/>
      <sheetName val="equiptment"/>
      <sheetName val="MWHAJ Staff Rates"/>
      <sheetName val="Total Costs"/>
      <sheetName val="calcul"/>
      <sheetName val="Harewood"/>
      <sheetName val="L-Mechanical"/>
      <sheetName val="CIF COST ITEM"/>
      <sheetName val="1-G1"/>
      <sheetName val="Siteworks"/>
      <sheetName val="CLform"/>
      <sheetName val="INDEX"/>
      <sheetName val="AREAS"/>
      <sheetName val="Z- GENERAL PRICE SUMMARY"/>
      <sheetName val="Schedule(4)"/>
      <sheetName val="FORM-16"/>
      <sheetName val="Faktor"/>
      <sheetName val="A"/>
      <sheetName val="ECO rates+"/>
      <sheetName val="Inflation"/>
      <sheetName val="Actual Cost"/>
      <sheetName val="FACTOR"/>
      <sheetName val="Schedule D - Early Warnings"/>
      <sheetName val="Schedule C - Variations"/>
      <sheetName val="Calendar"/>
      <sheetName val="MWHAJ_Staff_Rates2"/>
      <sheetName val="Drop Downs"/>
      <sheetName val="crews"/>
      <sheetName val="RCC,Ret. Wall"/>
      <sheetName val="PRECAST lightconc-II"/>
      <sheetName val="sc"/>
      <sheetName val="1234"/>
      <sheetName val="4C (R2)"/>
      <sheetName val="Raw_Data2"/>
      <sheetName val="Day_work1"/>
      <sheetName val="price_sch_rev01"/>
      <sheetName val="Details_and_Earnings_Charts1"/>
      <sheetName val="P1_A15_&amp;_A13_N_Prelims_Flyshee1"/>
      <sheetName val="0200_Siteworks1"/>
      <sheetName val="PMV_REQ1"/>
      <sheetName val="노원열병합__건축공사기성내역서1"/>
      <sheetName val="price_sch_rev0_xls1"/>
      <sheetName val="Sheet1_(2)1"/>
      <sheetName val="Detail_Page1"/>
      <sheetName val="Basement_Extract1"/>
      <sheetName val="SA_Plen_1"/>
      <sheetName val="Retu__Duct1"/>
      <sheetName val="RA_Plen_1"/>
      <sheetName val="T__Ex__Duct1"/>
      <sheetName val="INPUT_BUDGET_AED1"/>
      <sheetName val="8__Narrative1"/>
      <sheetName val="VOP_June_07__rev1_1"/>
      <sheetName val="data_base1"/>
      <sheetName val="SPT_vs_PHI1"/>
      <sheetName val="CONSTRUCTION_COMPONENT1"/>
      <sheetName val="Plumbing_FROM_bILL1"/>
      <sheetName val="Master_Data_Sheet1"/>
      <sheetName val="Profit_Plan1"/>
      <sheetName val="BQ_External1"/>
      <sheetName val="E19_Boiler_Room_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mst"/>
      <sheetName val="Ath"/>
      <sheetName val="Bar"/>
      <sheetName val="Ber"/>
      <sheetName val="Bud"/>
      <sheetName val="Brus"/>
      <sheetName val="Cop"/>
      <sheetName val="Fran"/>
      <sheetName val="Gen"/>
      <sheetName val="Istan"/>
      <sheetName val="Lisb"/>
      <sheetName val="Lond"/>
      <sheetName val="Mad"/>
      <sheetName val="Paris"/>
      <sheetName val="Pra"/>
      <sheetName val="Rome"/>
      <sheetName val="Stk"/>
      <sheetName val="Vi"/>
      <sheetName val="War"/>
      <sheetName val="Total"/>
      <sheetName val="Zur"/>
      <sheetName val="old val"/>
      <sheetName val="new val"/>
      <sheetName val="ARTICLE"/>
      <sheetName val="summary to do"/>
      <sheetName val="Demand"/>
      <sheetName val="Oc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>
        <row r="59">
          <cell r="AI59">
            <v>0.1742012239919204</v>
          </cell>
          <cell r="AJ59" t="str">
            <v>Barcelona</v>
          </cell>
        </row>
        <row r="60">
          <cell r="AI60">
            <v>0.12614925502884472</v>
          </cell>
          <cell r="AJ60" t="str">
            <v>Stockholm</v>
          </cell>
        </row>
        <row r="61">
          <cell r="AI61">
            <v>0.12263126101347929</v>
          </cell>
          <cell r="AJ61" t="str">
            <v>Athens</v>
          </cell>
        </row>
        <row r="62">
          <cell r="AI62">
            <v>0.1215486329325863</v>
          </cell>
          <cell r="AJ62" t="str">
            <v>Rome</v>
          </cell>
        </row>
        <row r="63">
          <cell r="AI63">
            <v>0.11870759466643548</v>
          </cell>
          <cell r="AJ63" t="str">
            <v>London</v>
          </cell>
        </row>
        <row r="64">
          <cell r="AI64">
            <v>0.11838672634208754</v>
          </cell>
          <cell r="AJ64" t="str">
            <v xml:space="preserve">Amsterdam </v>
          </cell>
        </row>
        <row r="65">
          <cell r="AI65">
            <v>0.11487490490786977</v>
          </cell>
          <cell r="AJ65" t="str">
            <v>Budapest</v>
          </cell>
        </row>
        <row r="66">
          <cell r="AI66">
            <v>0.10380841923237911</v>
          </cell>
          <cell r="AJ66" t="str">
            <v>Istanbul</v>
          </cell>
        </row>
        <row r="67">
          <cell r="AI67">
            <v>9.0655135691014327E-2</v>
          </cell>
          <cell r="AJ67" t="str">
            <v>Madrid</v>
          </cell>
        </row>
        <row r="68">
          <cell r="AI68">
            <v>8.542988704245294E-2</v>
          </cell>
          <cell r="AJ68" t="str">
            <v>Copenhagen</v>
          </cell>
        </row>
        <row r="69">
          <cell r="AI69">
            <v>5.41558740720363E-2</v>
          </cell>
          <cell r="AJ69" t="str">
            <v>Lisbon</v>
          </cell>
        </row>
        <row r="70">
          <cell r="AI70">
            <v>4.7271802274804604E-2</v>
          </cell>
          <cell r="AJ70" t="str">
            <v>Brussels</v>
          </cell>
        </row>
        <row r="71">
          <cell r="AI71">
            <v>3.8582814959494796E-2</v>
          </cell>
          <cell r="AJ71" t="str">
            <v>Zurich</v>
          </cell>
        </row>
        <row r="72">
          <cell r="AI72">
            <v>3.7470828377979486E-2</v>
          </cell>
          <cell r="AJ72" t="str">
            <v>Warsaw</v>
          </cell>
        </row>
        <row r="73">
          <cell r="AI73">
            <v>3.3066394940762987E-2</v>
          </cell>
          <cell r="AJ73" t="str">
            <v>Paris</v>
          </cell>
        </row>
        <row r="74">
          <cell r="AI74">
            <v>1.9701544791855981E-2</v>
          </cell>
          <cell r="AJ74" t="str">
            <v>Geneva</v>
          </cell>
        </row>
        <row r="75">
          <cell r="AI75">
            <v>9.3620929932257627E-3</v>
          </cell>
          <cell r="AJ75" t="str">
            <v>Prague</v>
          </cell>
        </row>
        <row r="76">
          <cell r="AI76">
            <v>7.3081155747772341E-3</v>
          </cell>
          <cell r="AJ76" t="str">
            <v>Frankfurt</v>
          </cell>
        </row>
        <row r="77">
          <cell r="AI77">
            <v>5.8262979588069516E-3</v>
          </cell>
          <cell r="AJ77" t="str">
            <v>Vienna</v>
          </cell>
        </row>
        <row r="78">
          <cell r="AI78">
            <v>-1.1570468783548659E-2</v>
          </cell>
          <cell r="AJ78" t="str">
            <v>Berlin</v>
          </cell>
        </row>
        <row r="180">
          <cell r="CC180" t="str">
            <v>London</v>
          </cell>
          <cell r="CD180">
            <v>245616.97861537585</v>
          </cell>
          <cell r="CI180">
            <v>504989.82192031178</v>
          </cell>
          <cell r="CJ180">
            <v>0.11838672634208745</v>
          </cell>
        </row>
        <row r="181">
          <cell r="CC181" t="str">
            <v>Paris</v>
          </cell>
          <cell r="CD181">
            <v>360262.19676470879</v>
          </cell>
          <cell r="CI181">
            <v>433514.74692985113</v>
          </cell>
          <cell r="CJ181">
            <v>0.12263126101347945</v>
          </cell>
        </row>
        <row r="182">
          <cell r="CC182" t="str">
            <v>Geneva</v>
          </cell>
          <cell r="CD182">
            <v>234148.6059721004</v>
          </cell>
          <cell r="CI182">
            <v>279866.6510886774</v>
          </cell>
          <cell r="CJ182">
            <v>0.17420122399192048</v>
          </cell>
        </row>
        <row r="183">
          <cell r="CC183" t="str">
            <v>Zurich</v>
          </cell>
          <cell r="CD183">
            <v>204241.83129156829</v>
          </cell>
          <cell r="CI183">
            <v>267574.39073063008</v>
          </cell>
          <cell r="CJ183">
            <v>-1.1570468783547252E-2</v>
          </cell>
        </row>
        <row r="184">
          <cell r="CC184" t="str">
            <v>Rome</v>
          </cell>
          <cell r="CD184">
            <v>155319.19350225021</v>
          </cell>
          <cell r="CI184">
            <v>264487.12015242467</v>
          </cell>
          <cell r="CJ184">
            <v>0.11487490490786972</v>
          </cell>
        </row>
        <row r="185">
          <cell r="CC185" t="str">
            <v xml:space="preserve">Amsterdam </v>
          </cell>
          <cell r="CD185">
            <v>122574.00650737422</v>
          </cell>
          <cell r="CI185">
            <v>213761.68475649037</v>
          </cell>
          <cell r="CJ185">
            <v>4.7271802274804688E-2</v>
          </cell>
        </row>
        <row r="186">
          <cell r="CC186" t="str">
            <v>Madrid</v>
          </cell>
          <cell r="CD186">
            <v>149874.01768344388</v>
          </cell>
          <cell r="CI186">
            <v>209076.06180099389</v>
          </cell>
          <cell r="CJ186">
            <v>8.5429887042452815E-2</v>
          </cell>
        </row>
        <row r="187">
          <cell r="CC187" t="str">
            <v>Europe</v>
          </cell>
          <cell r="CD187">
            <v>145811.67205942678</v>
          </cell>
          <cell r="CI187">
            <v>204202.07045533412</v>
          </cell>
          <cell r="CJ187">
            <v>7.3081155747773069E-3</v>
          </cell>
        </row>
        <row r="188">
          <cell r="CC188" t="str">
            <v>Barcelona</v>
          </cell>
          <cell r="CD188">
            <v>85398.710459551774</v>
          </cell>
          <cell r="CI188">
            <v>172307.69562492197</v>
          </cell>
          <cell r="CJ188">
            <v>1.970154479185604E-2</v>
          </cell>
        </row>
        <row r="189">
          <cell r="CC189" t="str">
            <v>Istanbul</v>
          </cell>
          <cell r="CD189">
            <v>100257.77229993447</v>
          </cell>
          <cell r="CI189">
            <v>165276.34717117791</v>
          </cell>
          <cell r="CJ189">
            <v>0.10380841923237903</v>
          </cell>
        </row>
        <row r="190">
          <cell r="CC190" t="str">
            <v>Vienna</v>
          </cell>
          <cell r="CD190">
            <v>153556.65202542598</v>
          </cell>
          <cell r="CI190">
            <v>157958.83572635995</v>
          </cell>
          <cell r="CJ190">
            <v>5.4155874072036148E-2</v>
          </cell>
        </row>
        <row r="191">
          <cell r="CC191" t="str">
            <v>Brussels</v>
          </cell>
          <cell r="CD191">
            <v>121886.17939214199</v>
          </cell>
          <cell r="CI191">
            <v>155594.16860319968</v>
          </cell>
          <cell r="CJ191">
            <v>0.11870759466643543</v>
          </cell>
        </row>
        <row r="192">
          <cell r="CC192" t="str">
            <v>Stockholm</v>
          </cell>
          <cell r="CD192">
            <v>87589.281736224249</v>
          </cell>
          <cell r="CI192">
            <v>153215.58386112709</v>
          </cell>
          <cell r="CJ192">
            <v>9.0655135691014438E-2</v>
          </cell>
        </row>
        <row r="193">
          <cell r="CC193" t="str">
            <v>Copenhagen</v>
          </cell>
          <cell r="CD193">
            <v>97643.0967785627</v>
          </cell>
          <cell r="CI193">
            <v>150920.44817667446</v>
          </cell>
          <cell r="CJ193">
            <v>3.3066394940763064E-2</v>
          </cell>
        </row>
        <row r="194">
          <cell r="CC194" t="str">
            <v>Budapest</v>
          </cell>
          <cell r="CD194">
            <v>86012.417627770861</v>
          </cell>
          <cell r="CI194">
            <v>149044.51502125317</v>
          </cell>
          <cell r="CJ194">
            <v>9.3620929932258998E-3</v>
          </cell>
        </row>
        <row r="195">
          <cell r="CC195" t="str">
            <v>Warsaw</v>
          </cell>
          <cell r="CD195">
            <v>121855.00263315318</v>
          </cell>
          <cell r="CI195">
            <v>147348.92695341463</v>
          </cell>
          <cell r="CJ195">
            <v>0.12154863293258628</v>
          </cell>
        </row>
        <row r="196">
          <cell r="CC196" t="str">
            <v>Frankfurt</v>
          </cell>
          <cell r="CD196">
            <v>136757.93013429487</v>
          </cell>
          <cell r="CI196">
            <v>141828.72010344488</v>
          </cell>
          <cell r="CJ196">
            <v>0.12614925502884464</v>
          </cell>
        </row>
        <row r="197">
          <cell r="CC197" t="str">
            <v>Prague</v>
          </cell>
          <cell r="CD197">
            <v>129486.95305129972</v>
          </cell>
          <cell r="CI197">
            <v>136485.05793831297</v>
          </cell>
          <cell r="CJ197">
            <v>5.8262979588069655E-3</v>
          </cell>
        </row>
        <row r="198">
          <cell r="CC198" t="str">
            <v>Lisbon</v>
          </cell>
          <cell r="CD198">
            <v>102966.18412338241</v>
          </cell>
          <cell r="CI198">
            <v>127098.37525682387</v>
          </cell>
          <cell r="CJ198">
            <v>3.7470828377979409E-2</v>
          </cell>
        </row>
        <row r="199">
          <cell r="CC199" t="str">
            <v>Athens</v>
          </cell>
          <cell r="CD199">
            <v>86392.809030492717</v>
          </cell>
          <cell r="CI199">
            <v>126895.77102848062</v>
          </cell>
          <cell r="CJ199">
            <v>3.8582814959494859E-2</v>
          </cell>
        </row>
        <row r="200">
          <cell r="CC200" t="str">
            <v>Berlin</v>
          </cell>
          <cell r="CD200">
            <v>134393.62155947901</v>
          </cell>
          <cell r="CI200">
            <v>126796.48626211162</v>
          </cell>
          <cell r="CJ200" t="e">
            <v>#NUM!</v>
          </cell>
        </row>
      </sheetData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"/>
      <sheetName val="Supply"/>
      <sheetName val="Demand"/>
      <sheetName val="New Hotel Induced Demand"/>
      <sheetName val="Hotel Expansion Induced Demand"/>
      <sheetName val="Occ"/>
      <sheetName val="ADR"/>
      <sheetName val="Sheet1"/>
      <sheetName val="Calculation"/>
      <sheetName val="Ref"/>
      <sheetName val="OpHis"/>
      <sheetName val="FxVar"/>
      <sheetName val="ProForma"/>
      <sheetName val="SVF"/>
      <sheetName val="SVF2"/>
      <sheetName val="Sensitivity Matrix"/>
      <sheetName val="new val"/>
    </sheetNames>
    <sheetDataSet>
      <sheetData sheetId="0" refreshError="1"/>
      <sheetData sheetId="1" refreshError="1"/>
      <sheetData sheetId="2" refreshError="1">
        <row r="33">
          <cell r="G33">
            <v>2005</v>
          </cell>
          <cell r="H33">
            <v>2006</v>
          </cell>
          <cell r="I33">
            <v>2007</v>
          </cell>
          <cell r="J33">
            <v>2008</v>
          </cell>
          <cell r="K33">
            <v>2009</v>
          </cell>
          <cell r="L33">
            <v>2010</v>
          </cell>
        </row>
        <row r="34">
          <cell r="G34">
            <v>0.05</v>
          </cell>
          <cell r="H34">
            <v>0.05</v>
          </cell>
          <cell r="I34">
            <v>0.05</v>
          </cell>
          <cell r="J34">
            <v>0.05</v>
          </cell>
          <cell r="K34">
            <v>0.05</v>
          </cell>
          <cell r="L34">
            <v>3.5000000000000003E-2</v>
          </cell>
        </row>
        <row r="35">
          <cell r="G35">
            <v>7.4999999999999997E-2</v>
          </cell>
          <cell r="H35">
            <v>0.1</v>
          </cell>
          <cell r="I35">
            <v>0.05</v>
          </cell>
          <cell r="J35">
            <v>0.05</v>
          </cell>
          <cell r="K35">
            <v>0.05</v>
          </cell>
          <cell r="L35">
            <v>3.5000000000000003E-2</v>
          </cell>
        </row>
        <row r="36">
          <cell r="G36">
            <v>0.05</v>
          </cell>
          <cell r="H36">
            <v>0.05</v>
          </cell>
          <cell r="I36">
            <v>0.05</v>
          </cell>
          <cell r="J36">
            <v>0.05</v>
          </cell>
          <cell r="K36">
            <v>0.05</v>
          </cell>
          <cell r="L36">
            <v>3.5000000000000003E-2</v>
          </cell>
        </row>
        <row r="37">
          <cell r="G37">
            <v>0.05</v>
          </cell>
          <cell r="H37">
            <v>0.05</v>
          </cell>
          <cell r="I37">
            <v>0.05</v>
          </cell>
          <cell r="J37">
            <v>0.05</v>
          </cell>
          <cell r="K37">
            <v>7.4999999999999997E-2</v>
          </cell>
          <cell r="L37">
            <v>3.5000000000000003E-2</v>
          </cell>
        </row>
      </sheetData>
      <sheetData sheetId="3" refreshError="1"/>
      <sheetData sheetId="4" refreshError="1"/>
      <sheetData sheetId="5" refreshError="1">
        <row r="30">
          <cell r="F30"/>
          <cell r="G30">
            <v>2005</v>
          </cell>
          <cell r="H30">
            <v>2006</v>
          </cell>
          <cell r="I30">
            <v>2007</v>
          </cell>
          <cell r="J30">
            <v>2008</v>
          </cell>
          <cell r="K30">
            <v>2009</v>
          </cell>
          <cell r="L30">
            <v>2010</v>
          </cell>
          <cell r="M30">
            <v>2011</v>
          </cell>
          <cell r="N30">
            <v>2012</v>
          </cell>
          <cell r="O30">
            <v>2013</v>
          </cell>
          <cell r="P30">
            <v>2014</v>
          </cell>
        </row>
        <row r="38">
          <cell r="G38" t="str">
            <v xml:space="preserve">— </v>
          </cell>
          <cell r="H38" t="str">
            <v xml:space="preserve">— </v>
          </cell>
          <cell r="I38" t="str">
            <v xml:space="preserve">— </v>
          </cell>
          <cell r="J38" t="str">
            <v xml:space="preserve">— </v>
          </cell>
          <cell r="K38" t="str">
            <v xml:space="preserve">— </v>
          </cell>
          <cell r="L38" t="str">
            <v xml:space="preserve">— </v>
          </cell>
          <cell r="M38" t="str">
            <v xml:space="preserve">— </v>
          </cell>
          <cell r="N38" t="str">
            <v xml:space="preserve">— </v>
          </cell>
          <cell r="O38" t="str">
            <v xml:space="preserve">— </v>
          </cell>
          <cell r="P38" t="str">
            <v xml:space="preserve">— </v>
          </cell>
        </row>
        <row r="94">
          <cell r="F94">
            <v>2004</v>
          </cell>
          <cell r="G94">
            <v>2005</v>
          </cell>
          <cell r="H94">
            <v>2006</v>
          </cell>
          <cell r="I94">
            <v>2007</v>
          </cell>
          <cell r="J94">
            <v>2008</v>
          </cell>
          <cell r="K94">
            <v>2009</v>
          </cell>
          <cell r="L94">
            <v>2010</v>
          </cell>
          <cell r="M94">
            <v>2011</v>
          </cell>
          <cell r="N94">
            <v>2012</v>
          </cell>
          <cell r="O94">
            <v>2013</v>
          </cell>
          <cell r="P94">
            <v>2014</v>
          </cell>
        </row>
        <row r="95">
          <cell r="F95">
            <v>0.61280431005870695</v>
          </cell>
          <cell r="G95">
            <v>0.61280431005870695</v>
          </cell>
          <cell r="H95">
            <v>0.61280431005870695</v>
          </cell>
          <cell r="I95">
            <v>0.61280431005870695</v>
          </cell>
          <cell r="J95">
            <v>0.61280431005870695</v>
          </cell>
          <cell r="K95">
            <v>0.61280431005870695</v>
          </cell>
          <cell r="L95">
            <v>0.61280431005870695</v>
          </cell>
          <cell r="M95">
            <v>0.61280431005870695</v>
          </cell>
          <cell r="N95">
            <v>0.61280431005870695</v>
          </cell>
          <cell r="O95">
            <v>0.61280431005870695</v>
          </cell>
          <cell r="P95">
            <v>0.61280431005870695</v>
          </cell>
        </row>
        <row r="96">
          <cell r="F96" t="str">
            <v xml:space="preserve">— </v>
          </cell>
          <cell r="G96" t="str">
            <v xml:space="preserve">— </v>
          </cell>
          <cell r="H96" t="str">
            <v xml:space="preserve">— </v>
          </cell>
          <cell r="I96" t="str">
            <v xml:space="preserve">— </v>
          </cell>
          <cell r="J96" t="str">
            <v xml:space="preserve">— </v>
          </cell>
          <cell r="K96" t="str">
            <v xml:space="preserve">— </v>
          </cell>
          <cell r="L96" t="str">
            <v xml:space="preserve">— </v>
          </cell>
          <cell r="M96" t="str">
            <v xml:space="preserve">— </v>
          </cell>
          <cell r="N96" t="str">
            <v xml:space="preserve">— </v>
          </cell>
          <cell r="O96" t="str">
            <v xml:space="preserve">— </v>
          </cell>
          <cell r="P96" t="str">
            <v xml:space="preserve">— </v>
          </cell>
        </row>
        <row r="97">
          <cell r="F97" t="str">
            <v xml:space="preserve">— </v>
          </cell>
          <cell r="G97" t="str">
            <v xml:space="preserve">— </v>
          </cell>
          <cell r="H97" t="str">
            <v xml:space="preserve">— </v>
          </cell>
          <cell r="I97" t="str">
            <v xml:space="preserve">— </v>
          </cell>
          <cell r="J97" t="str">
            <v xml:space="preserve">— </v>
          </cell>
          <cell r="K97" t="str">
            <v xml:space="preserve">— </v>
          </cell>
          <cell r="L97" t="str">
            <v xml:space="preserve">— </v>
          </cell>
          <cell r="M97" t="str">
            <v xml:space="preserve">— </v>
          </cell>
          <cell r="N97" t="str">
            <v xml:space="preserve">— </v>
          </cell>
          <cell r="O97" t="str">
            <v xml:space="preserve">— </v>
          </cell>
          <cell r="P97" t="str">
            <v xml:space="preserve">— </v>
          </cell>
        </row>
        <row r="98">
          <cell r="F98" t="str">
            <v xml:space="preserve">— </v>
          </cell>
          <cell r="G98" t="str">
            <v xml:space="preserve">— </v>
          </cell>
          <cell r="H98" t="str">
            <v xml:space="preserve">— </v>
          </cell>
          <cell r="I98" t="str">
            <v xml:space="preserve">— </v>
          </cell>
          <cell r="J98" t="str">
            <v xml:space="preserve">— </v>
          </cell>
          <cell r="K98" t="str">
            <v xml:space="preserve">— </v>
          </cell>
          <cell r="L98" t="str">
            <v xml:space="preserve">— </v>
          </cell>
          <cell r="M98" t="str">
            <v xml:space="preserve">— </v>
          </cell>
          <cell r="N98" t="str">
            <v xml:space="preserve">— </v>
          </cell>
          <cell r="O98" t="str">
            <v xml:space="preserve">— </v>
          </cell>
          <cell r="P98" t="str">
            <v xml:space="preserve">— </v>
          </cell>
        </row>
        <row r="99">
          <cell r="F99" t="str">
            <v xml:space="preserve">— </v>
          </cell>
          <cell r="G99" t="str">
            <v xml:space="preserve">— </v>
          </cell>
          <cell r="H99" t="str">
            <v xml:space="preserve">— </v>
          </cell>
          <cell r="I99" t="str">
            <v xml:space="preserve">— </v>
          </cell>
          <cell r="J99" t="str">
            <v xml:space="preserve">— </v>
          </cell>
          <cell r="K99" t="str">
            <v xml:space="preserve">— </v>
          </cell>
          <cell r="L99" t="str">
            <v xml:space="preserve">— </v>
          </cell>
          <cell r="M99" t="str">
            <v xml:space="preserve">— </v>
          </cell>
          <cell r="N99" t="str">
            <v xml:space="preserve">— </v>
          </cell>
          <cell r="O99" t="str">
            <v xml:space="preserve">— </v>
          </cell>
          <cell r="P99" t="str">
            <v xml:space="preserve">— </v>
          </cell>
        </row>
        <row r="100">
          <cell r="F100" t="str">
            <v xml:space="preserve">— </v>
          </cell>
          <cell r="G100" t="str">
            <v xml:space="preserve">— </v>
          </cell>
          <cell r="H100" t="str">
            <v xml:space="preserve">— </v>
          </cell>
          <cell r="I100" t="str">
            <v xml:space="preserve">— </v>
          </cell>
          <cell r="J100" t="str">
            <v xml:space="preserve">— </v>
          </cell>
          <cell r="K100" t="str">
            <v xml:space="preserve">— </v>
          </cell>
          <cell r="L100" t="str">
            <v xml:space="preserve">— </v>
          </cell>
          <cell r="M100" t="str">
            <v xml:space="preserve">— </v>
          </cell>
          <cell r="N100" t="str">
            <v xml:space="preserve">— </v>
          </cell>
          <cell r="O100" t="str">
            <v xml:space="preserve">— </v>
          </cell>
          <cell r="P100" t="str">
            <v xml:space="preserve">— 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BQ01"/>
      <sheetName val="BQ02"/>
      <sheetName val="BQ03"/>
      <sheetName val="N3"/>
      <sheetName val="N4"/>
      <sheetName val="N5"/>
      <sheetName val="BQR"/>
      <sheetName val="BQS"/>
      <sheetName val="BQWP"/>
      <sheetName val="slipsumpR"/>
      <sheetName val="slipsumpS"/>
      <sheetName val="Extract"/>
      <sheetName val="Procedure"/>
      <sheetName val="Master01"/>
      <sheetName val="7-3가설공사 내역"/>
      <sheetName val="query"/>
      <sheetName val="#REF"/>
      <sheetName val="7-3???? ??"/>
      <sheetName val="7-3가설공사_내역"/>
      <sheetName val="7-3____ __"/>
      <sheetName val="COST"/>
      <sheetName val="Sheet2"/>
      <sheetName val="FitOutConfCentre"/>
      <sheetName val="Cash2"/>
      <sheetName val="Z"/>
      <sheetName val="Equip"/>
      <sheetName val="Sheet7"/>
      <sheetName val="Rate"/>
      <sheetName val="Project Name"/>
      <sheetName val="Deliver Date"/>
      <sheetName val="Staff"/>
      <sheetName val="A"/>
      <sheetName val="SPT vs PHI"/>
      <sheetName val="FAB별"/>
      <sheetName val="Materials "/>
      <sheetName val="Labour"/>
      <sheetName val="MAchinery(R1)"/>
      <sheetName val="Z- GENERAL PRICE SUMMARY"/>
      <sheetName val="WITHOUT C&amp;I PROFIT (3)"/>
      <sheetName val="vendor"/>
      <sheetName val="DCF_5"/>
      <sheetName val="US Ship Repair Industry Growth"/>
      <sheetName val="Market Overview"/>
      <sheetName val="US Shipyard Repair Output"/>
      <sheetName val="Charts"/>
      <sheetName val="LBO"/>
      <sheetName val="Summary Financials"/>
      <sheetName val="1"/>
      <sheetName val="금융비용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nk"/>
      <sheetName val="Original Andrew___Data"/>
      <sheetName val="#REF"/>
      <sheetName val="Assistance"/>
      <sheetName val="fORMULAE"/>
      <sheetName val="SalaryData"/>
      <sheetName val="Sunsail PL actual input"/>
      <sheetName val="Sunsail PL prior yr input"/>
      <sheetName val="Sunsail PL prev fcst input"/>
      <sheetName val="Sunsail PL budget input"/>
      <sheetName val="ESB BS budget input"/>
      <sheetName val="ESB BS prior yr input"/>
      <sheetName val="ESB PL budget input"/>
      <sheetName val="ESB PL prior yr input"/>
      <sheetName val="ESB CF budget input"/>
      <sheetName val="ESB CF prior yr input"/>
      <sheetName val="ESB BS actual input"/>
      <sheetName val="Canada PL budget input"/>
      <sheetName val="Canada PL prior yr input"/>
      <sheetName val="Canada BS budget input"/>
      <sheetName val="Canada BS  prior year input"/>
      <sheetName val="Canada CF budget input"/>
      <sheetName val="Canada CF prior year input"/>
      <sheetName val="FCM PL actual input"/>
      <sheetName val="FCM PL prior yr input"/>
      <sheetName val="FCM PL prev fcst input"/>
      <sheetName val="FCM PL budget input"/>
      <sheetName val="FCM BS actual input"/>
      <sheetName val="FCM BS budget input"/>
      <sheetName val="FCM BS prior yr input"/>
      <sheetName val="FCM CF actual input"/>
      <sheetName val="FCM CF budget input"/>
      <sheetName val="FCM CF prev fcst input"/>
      <sheetName val="FCM CF prior yr input"/>
      <sheetName val="Belgium"/>
      <sheetName val="Cover sheet"/>
      <sheetName val="BQ Week pl"/>
      <sheetName val="BQ Cuml pl "/>
      <sheetName val="BQ LSDisc"/>
      <sheetName val="BQ Discounting"/>
      <sheetName val="UK &amp; Ireland PL actual input"/>
      <sheetName val="UK &amp; Ireland PL prev fcst input"/>
      <sheetName val="UK &amp; Ireland PL prior yr input"/>
      <sheetName val="Occ"/>
      <sheetName val="Demand"/>
      <sheetName val="Stores"/>
      <sheetName val="FitOutConfCent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D"/>
      <sheetName val="공량산출서"/>
      <sheetName val="공내역"/>
      <sheetName val="#REF"/>
      <sheetName val="집계표"/>
      <sheetName val="실행철강하도"/>
      <sheetName val="일반공사"/>
      <sheetName val="갑지"/>
      <sheetName val="입찰안"/>
      <sheetName val="차액보증"/>
      <sheetName val="노임"/>
      <sheetName val="저"/>
      <sheetName val="SG"/>
      <sheetName val="토공"/>
      <sheetName val="배수공"/>
      <sheetName val="구조물공"/>
      <sheetName val="포장공"/>
      <sheetName val="부대공"/>
      <sheetName val="실행대비"/>
      <sheetName val="공내역(해미1공구)"/>
      <sheetName val="진짜설계"/>
      <sheetName val="JUCKEYK"/>
      <sheetName val="조건표"/>
      <sheetName val="결과조달"/>
      <sheetName val="내역"/>
      <sheetName val="일위대가"/>
      <sheetName val="도급"/>
      <sheetName val="SPT vs PHI"/>
    </sheetNames>
    <sheetDataSet>
      <sheetData sheetId="0" refreshError="1">
        <row r="1">
          <cell r="A1" t="str">
            <v>명 칭</v>
          </cell>
          <cell r="C1" t="str">
            <v>수 량</v>
          </cell>
          <cell r="D1" t="str">
            <v>단 위</v>
          </cell>
          <cell r="E1" t="str">
            <v>단 가</v>
          </cell>
          <cell r="F1" t="str">
            <v>금 액</v>
          </cell>
          <cell r="G1" t="str">
            <v>비 고</v>
          </cell>
        </row>
        <row r="2">
          <cell r="A2" t="str">
            <v>해미-덕산(제1공구)간도로확장 및 포장공사</v>
          </cell>
          <cell r="E2">
            <v>0</v>
          </cell>
          <cell r="F2">
            <v>0</v>
          </cell>
        </row>
        <row r="3">
          <cell r="A3" t="str">
            <v>1.토          공</v>
          </cell>
          <cell r="E3">
            <v>0</v>
          </cell>
          <cell r="F3">
            <v>0</v>
          </cell>
        </row>
        <row r="4">
          <cell r="A4" t="str">
            <v>1.01기존구조물철거공</v>
          </cell>
          <cell r="E4">
            <v>0</v>
          </cell>
          <cell r="F4">
            <v>0</v>
          </cell>
        </row>
        <row r="5">
          <cell r="A5" t="str">
            <v>a.무근콘크리트깨기</v>
          </cell>
          <cell r="E5">
            <v>0</v>
          </cell>
          <cell r="F5">
            <v>0</v>
          </cell>
        </row>
        <row r="6">
          <cell r="A6" t="str">
            <v>-1.무근콘크리트깨기</v>
          </cell>
          <cell r="C6">
            <v>609</v>
          </cell>
          <cell r="D6" t="str">
            <v>M3</v>
          </cell>
          <cell r="E6">
            <v>0</v>
          </cell>
          <cell r="F6">
            <v>0</v>
          </cell>
        </row>
        <row r="7">
          <cell r="A7" t="str">
            <v>-2.무근콘크리트깨기</v>
          </cell>
          <cell r="C7">
            <v>25</v>
          </cell>
          <cell r="D7" t="str">
            <v>M3</v>
          </cell>
          <cell r="E7">
            <v>0</v>
          </cell>
          <cell r="F7">
            <v>0</v>
          </cell>
        </row>
        <row r="8">
          <cell r="A8" t="str">
            <v>b.철근콘크리트깨기</v>
          </cell>
          <cell r="E8">
            <v>0</v>
          </cell>
          <cell r="F8">
            <v>0</v>
          </cell>
        </row>
        <row r="9">
          <cell r="A9" t="str">
            <v>-1.철근콘크리트깨기</v>
          </cell>
          <cell r="C9">
            <v>537</v>
          </cell>
          <cell r="D9" t="str">
            <v>M3</v>
          </cell>
          <cell r="E9">
            <v>0</v>
          </cell>
          <cell r="F9">
            <v>0</v>
          </cell>
        </row>
        <row r="10">
          <cell r="A10" t="str">
            <v>c.석축헐기</v>
          </cell>
          <cell r="C10">
            <v>1555</v>
          </cell>
          <cell r="D10" t="str">
            <v>M2</v>
          </cell>
          <cell r="E10">
            <v>0</v>
          </cell>
          <cell r="F10">
            <v>0</v>
          </cell>
        </row>
        <row r="11">
          <cell r="A11" t="str">
            <v>d.기존포장깨기</v>
          </cell>
          <cell r="E11">
            <v>0</v>
          </cell>
          <cell r="F11">
            <v>0</v>
          </cell>
        </row>
        <row r="12">
          <cell r="A12" t="str">
            <v>-1.콘크리트포장깨기</v>
          </cell>
          <cell r="C12">
            <v>981</v>
          </cell>
          <cell r="D12" t="str">
            <v>M3</v>
          </cell>
          <cell r="E12">
            <v>0</v>
          </cell>
          <cell r="F12">
            <v>0</v>
          </cell>
        </row>
        <row r="13">
          <cell r="A13" t="str">
            <v>-2.아스팔트포장깨기</v>
          </cell>
          <cell r="C13">
            <v>8494</v>
          </cell>
          <cell r="D13" t="str">
            <v>M3</v>
          </cell>
          <cell r="E13">
            <v>0</v>
          </cell>
          <cell r="F13">
            <v>0</v>
          </cell>
        </row>
        <row r="14">
          <cell r="A14" t="str">
            <v>e.보도블럭포장헐기</v>
          </cell>
          <cell r="C14">
            <v>469</v>
          </cell>
          <cell r="D14" t="str">
            <v>M2</v>
          </cell>
          <cell r="E14">
            <v>0</v>
          </cell>
          <cell r="F14">
            <v>0</v>
          </cell>
        </row>
        <row r="15">
          <cell r="A15" t="str">
            <v>f.기계절단</v>
          </cell>
          <cell r="E15">
            <v>0</v>
          </cell>
          <cell r="F15">
            <v>0</v>
          </cell>
        </row>
        <row r="16">
          <cell r="A16" t="str">
            <v>-1.콘크리트절단</v>
          </cell>
          <cell r="C16">
            <v>1219</v>
          </cell>
          <cell r="D16" t="str">
            <v>M</v>
          </cell>
          <cell r="E16">
            <v>0</v>
          </cell>
          <cell r="F16">
            <v>0</v>
          </cell>
        </row>
        <row r="17">
          <cell r="A17" t="str">
            <v>-2.아스팔트포장절단</v>
          </cell>
          <cell r="C17">
            <v>1444</v>
          </cell>
          <cell r="D17" t="str">
            <v>M</v>
          </cell>
          <cell r="E17">
            <v>0</v>
          </cell>
          <cell r="F17">
            <v>0</v>
          </cell>
        </row>
        <row r="18">
          <cell r="A18" t="str">
            <v>1.02.측구 뚝쌓기</v>
          </cell>
          <cell r="C18">
            <v>82</v>
          </cell>
          <cell r="D18" t="str">
            <v>M3</v>
          </cell>
          <cell r="E18">
            <v>0</v>
          </cell>
          <cell r="F18">
            <v>0</v>
          </cell>
        </row>
        <row r="19">
          <cell r="A19" t="str">
            <v>1.03.표토제거</v>
          </cell>
          <cell r="E19">
            <v>0</v>
          </cell>
          <cell r="F19">
            <v>0</v>
          </cell>
        </row>
        <row r="20">
          <cell r="A20" t="str">
            <v>a.답구간</v>
          </cell>
          <cell r="C20">
            <v>2630</v>
          </cell>
          <cell r="D20" t="str">
            <v>M2</v>
          </cell>
          <cell r="E20">
            <v>0</v>
          </cell>
          <cell r="F20">
            <v>0</v>
          </cell>
        </row>
        <row r="21">
          <cell r="A21" t="str">
            <v>b.답외구간</v>
          </cell>
          <cell r="C21">
            <v>26530</v>
          </cell>
          <cell r="D21" t="str">
            <v>M2</v>
          </cell>
          <cell r="E21">
            <v>0</v>
          </cell>
          <cell r="F21">
            <v>0</v>
          </cell>
        </row>
        <row r="22">
          <cell r="A22" t="str">
            <v>1.04.벌개 제근</v>
          </cell>
          <cell r="C22">
            <v>108210</v>
          </cell>
          <cell r="D22" t="str">
            <v>M2</v>
          </cell>
          <cell r="E22">
            <v>0</v>
          </cell>
          <cell r="F22">
            <v>0</v>
          </cell>
        </row>
        <row r="23">
          <cell r="A23" t="str">
            <v>1.05 흙깍기공</v>
          </cell>
          <cell r="E23">
            <v>0</v>
          </cell>
          <cell r="F23">
            <v>0</v>
          </cell>
        </row>
        <row r="24">
          <cell r="A24" t="str">
            <v>a.토사깍기</v>
          </cell>
          <cell r="C24">
            <v>255500</v>
          </cell>
          <cell r="D24" t="str">
            <v>M3</v>
          </cell>
          <cell r="E24">
            <v>0</v>
          </cell>
          <cell r="F24">
            <v>0</v>
          </cell>
        </row>
        <row r="25">
          <cell r="A25" t="str">
            <v>b.리핑암깍기</v>
          </cell>
          <cell r="C25">
            <v>100450</v>
          </cell>
          <cell r="D25" t="str">
            <v>M3</v>
          </cell>
          <cell r="E25">
            <v>0</v>
          </cell>
          <cell r="F25">
            <v>0</v>
          </cell>
        </row>
        <row r="26">
          <cell r="A26" t="str">
            <v>c.발파암깍기</v>
          </cell>
          <cell r="E26">
            <v>0</v>
          </cell>
          <cell r="F26">
            <v>0</v>
          </cell>
        </row>
        <row r="27">
          <cell r="A27" t="str">
            <v>-1.편절암</v>
          </cell>
          <cell r="C27">
            <v>1940</v>
          </cell>
          <cell r="D27" t="str">
            <v>M3</v>
          </cell>
          <cell r="E27">
            <v>0</v>
          </cell>
          <cell r="F27">
            <v>0</v>
          </cell>
        </row>
        <row r="28">
          <cell r="A28" t="str">
            <v>-2.리퍼병행</v>
          </cell>
          <cell r="C28">
            <v>91780</v>
          </cell>
          <cell r="D28" t="str">
            <v>M3</v>
          </cell>
          <cell r="E28">
            <v>0</v>
          </cell>
          <cell r="F28">
            <v>0</v>
          </cell>
        </row>
        <row r="29">
          <cell r="A29" t="str">
            <v>-3.브레이카</v>
          </cell>
          <cell r="C29">
            <v>660</v>
          </cell>
          <cell r="D29" t="str">
            <v>M3</v>
          </cell>
          <cell r="E29">
            <v>0</v>
          </cell>
          <cell r="F29">
            <v>0</v>
          </cell>
        </row>
        <row r="30">
          <cell r="A30" t="str">
            <v>-4.크롤러드릴</v>
          </cell>
          <cell r="C30">
            <v>180140</v>
          </cell>
          <cell r="D30" t="str">
            <v>M3</v>
          </cell>
          <cell r="E30">
            <v>0</v>
          </cell>
          <cell r="F30">
            <v>0</v>
          </cell>
        </row>
        <row r="31">
          <cell r="A31" t="str">
            <v>1.06 흙운반공</v>
          </cell>
          <cell r="E31">
            <v>0</v>
          </cell>
          <cell r="F31">
            <v>0</v>
          </cell>
        </row>
        <row r="32">
          <cell r="A32" t="str">
            <v>a.무    대</v>
          </cell>
          <cell r="E32">
            <v>0</v>
          </cell>
          <cell r="F32">
            <v>0</v>
          </cell>
        </row>
        <row r="33">
          <cell r="A33" t="str">
            <v>-1.토    사</v>
          </cell>
          <cell r="C33">
            <v>58020</v>
          </cell>
          <cell r="E33">
            <v>0</v>
          </cell>
          <cell r="F33">
            <v>0</v>
          </cell>
        </row>
        <row r="34">
          <cell r="A34" t="str">
            <v>-2.리 핑 암</v>
          </cell>
          <cell r="C34">
            <v>2680</v>
          </cell>
          <cell r="E34">
            <v>0</v>
          </cell>
          <cell r="F34">
            <v>0</v>
          </cell>
        </row>
        <row r="35">
          <cell r="A35" t="str">
            <v>-3.발 파 암</v>
          </cell>
          <cell r="C35">
            <v>4220</v>
          </cell>
          <cell r="E35">
            <v>0</v>
          </cell>
          <cell r="F35">
            <v>0</v>
          </cell>
        </row>
        <row r="36">
          <cell r="A36" t="str">
            <v>b.도    쟈</v>
          </cell>
          <cell r="E36">
            <v>0</v>
          </cell>
          <cell r="F36">
            <v>0</v>
          </cell>
        </row>
        <row r="37">
          <cell r="A37" t="str">
            <v>-1.토    사</v>
          </cell>
          <cell r="C37">
            <v>21890</v>
          </cell>
          <cell r="D37" t="str">
            <v>M3</v>
          </cell>
          <cell r="E37">
            <v>0</v>
          </cell>
          <cell r="F37">
            <v>0</v>
          </cell>
        </row>
        <row r="38">
          <cell r="A38" t="str">
            <v>-2.리 핑 암</v>
          </cell>
          <cell r="C38">
            <v>5550</v>
          </cell>
          <cell r="D38" t="str">
            <v>M3</v>
          </cell>
          <cell r="E38">
            <v>0</v>
          </cell>
          <cell r="F38">
            <v>0</v>
          </cell>
        </row>
        <row r="39">
          <cell r="A39" t="str">
            <v>-3.발 파 암</v>
          </cell>
          <cell r="C39">
            <v>13150</v>
          </cell>
          <cell r="D39" t="str">
            <v>M3</v>
          </cell>
          <cell r="E39">
            <v>0</v>
          </cell>
          <cell r="F39">
            <v>0</v>
          </cell>
        </row>
        <row r="40">
          <cell r="A40" t="str">
            <v>c.덤    프</v>
          </cell>
          <cell r="E40">
            <v>0</v>
          </cell>
          <cell r="F40">
            <v>0</v>
          </cell>
        </row>
        <row r="41">
          <cell r="A41" t="str">
            <v>-1.토    사</v>
          </cell>
          <cell r="C41">
            <v>402610</v>
          </cell>
          <cell r="D41" t="str">
            <v>M3</v>
          </cell>
          <cell r="E41">
            <v>0</v>
          </cell>
          <cell r="F41">
            <v>0</v>
          </cell>
        </row>
        <row r="42">
          <cell r="A42" t="str">
            <v>-2.리 핑 암</v>
          </cell>
          <cell r="C42">
            <v>94130</v>
          </cell>
          <cell r="D42" t="str">
            <v>M3</v>
          </cell>
          <cell r="E42">
            <v>0</v>
          </cell>
          <cell r="F42">
            <v>0</v>
          </cell>
        </row>
        <row r="43">
          <cell r="A43" t="str">
            <v>-3.발 파 암</v>
          </cell>
          <cell r="C43">
            <v>259050</v>
          </cell>
          <cell r="D43" t="str">
            <v>M3</v>
          </cell>
          <cell r="E43">
            <v>0</v>
          </cell>
          <cell r="F43">
            <v>0</v>
          </cell>
        </row>
        <row r="44">
          <cell r="A44" t="str">
            <v>d.사토운반</v>
          </cell>
          <cell r="E44">
            <v>0</v>
          </cell>
          <cell r="F44">
            <v>0</v>
          </cell>
        </row>
        <row r="45">
          <cell r="A45" t="str">
            <v>-1.토    사</v>
          </cell>
          <cell r="C45">
            <v>67280</v>
          </cell>
          <cell r="D45" t="str">
            <v>M3</v>
          </cell>
          <cell r="E45">
            <v>0</v>
          </cell>
          <cell r="F45">
            <v>0</v>
          </cell>
        </row>
        <row r="46">
          <cell r="A46" t="str">
            <v>1.07 흙쌓기공</v>
          </cell>
          <cell r="E46">
            <v>0</v>
          </cell>
          <cell r="F46">
            <v>0</v>
          </cell>
        </row>
        <row r="47">
          <cell r="A47" t="str">
            <v>a.노    체</v>
          </cell>
          <cell r="C47">
            <v>630110</v>
          </cell>
          <cell r="D47" t="str">
            <v>M3</v>
          </cell>
          <cell r="E47">
            <v>0</v>
          </cell>
          <cell r="F47">
            <v>0</v>
          </cell>
        </row>
        <row r="48">
          <cell r="A48" t="str">
            <v>b.노    상</v>
          </cell>
          <cell r="C48">
            <v>48850</v>
          </cell>
          <cell r="D48" t="str">
            <v>M3</v>
          </cell>
          <cell r="E48">
            <v>0</v>
          </cell>
          <cell r="F48">
            <v>0</v>
          </cell>
        </row>
        <row r="49">
          <cell r="A49" t="str">
            <v>c.녹 지 대</v>
          </cell>
          <cell r="C49">
            <v>15490</v>
          </cell>
          <cell r="D49" t="str">
            <v>M3</v>
          </cell>
          <cell r="E49">
            <v>0</v>
          </cell>
          <cell r="F49">
            <v>0</v>
          </cell>
        </row>
        <row r="50">
          <cell r="A50" t="str">
            <v>1.08.층따기</v>
          </cell>
          <cell r="C50">
            <v>8590</v>
          </cell>
          <cell r="D50" t="str">
            <v>M3</v>
          </cell>
          <cell r="E50">
            <v>0</v>
          </cell>
          <cell r="F50">
            <v>0</v>
          </cell>
        </row>
        <row r="51">
          <cell r="A51" t="str">
            <v>1.09.노상준비공</v>
          </cell>
          <cell r="E51">
            <v>0</v>
          </cell>
          <cell r="F51">
            <v>0</v>
          </cell>
        </row>
        <row r="52">
          <cell r="A52" t="str">
            <v>a.기존도로부</v>
          </cell>
          <cell r="C52">
            <v>850</v>
          </cell>
          <cell r="D52" t="str">
            <v>M2</v>
          </cell>
          <cell r="E52">
            <v>0</v>
          </cell>
          <cell r="F52">
            <v>0</v>
          </cell>
        </row>
        <row r="53">
          <cell r="A53" t="str">
            <v>b.절토부</v>
          </cell>
          <cell r="C53">
            <v>57250</v>
          </cell>
          <cell r="D53" t="str">
            <v>M2</v>
          </cell>
          <cell r="E53">
            <v>0</v>
          </cell>
          <cell r="F53">
            <v>0</v>
          </cell>
        </row>
        <row r="54">
          <cell r="A54" t="str">
            <v>1.10 비탈면보호공</v>
          </cell>
          <cell r="E54">
            <v>0</v>
          </cell>
          <cell r="F54">
            <v>0</v>
          </cell>
        </row>
        <row r="55">
          <cell r="A55" t="str">
            <v>a.절토부</v>
          </cell>
          <cell r="E55">
            <v>0</v>
          </cell>
          <cell r="F55">
            <v>0</v>
          </cell>
        </row>
        <row r="56">
          <cell r="A56" t="str">
            <v>-1.거적덮기</v>
          </cell>
          <cell r="C56">
            <v>28500</v>
          </cell>
          <cell r="D56" t="str">
            <v>M2</v>
          </cell>
          <cell r="E56">
            <v>0</v>
          </cell>
          <cell r="F56">
            <v>0</v>
          </cell>
        </row>
        <row r="57">
          <cell r="A57" t="str">
            <v>-2.암절개면 보호식재공</v>
          </cell>
          <cell r="C57">
            <v>1160</v>
          </cell>
          <cell r="D57" t="str">
            <v>M2</v>
          </cell>
          <cell r="E57">
            <v>0</v>
          </cell>
          <cell r="F57">
            <v>0</v>
          </cell>
        </row>
        <row r="58">
          <cell r="A58" t="str">
            <v>-3.암절개면 보호식재공</v>
          </cell>
          <cell r="C58">
            <v>2900</v>
          </cell>
          <cell r="D58" t="str">
            <v>M2</v>
          </cell>
          <cell r="E58">
            <v>0</v>
          </cell>
          <cell r="F58">
            <v>0</v>
          </cell>
        </row>
        <row r="59">
          <cell r="A59" t="str">
            <v>b.성토부</v>
          </cell>
          <cell r="E59">
            <v>0</v>
          </cell>
          <cell r="F59">
            <v>0</v>
          </cell>
        </row>
        <row r="60">
          <cell r="A60" t="str">
            <v>-1.성토비탈면 다짐</v>
          </cell>
          <cell r="C60">
            <v>76240</v>
          </cell>
          <cell r="D60" t="str">
            <v>M2</v>
          </cell>
          <cell r="E60">
            <v>0</v>
          </cell>
          <cell r="F60">
            <v>0</v>
          </cell>
        </row>
        <row r="61">
          <cell r="A61" t="str">
            <v>-2.거적덮기</v>
          </cell>
          <cell r="C61">
            <v>76240</v>
          </cell>
          <cell r="D61" t="str">
            <v>M2</v>
          </cell>
          <cell r="E61">
            <v>0</v>
          </cell>
          <cell r="F61">
            <v>0</v>
          </cell>
        </row>
        <row r="62">
          <cell r="A62" t="str">
            <v>c.면고르기</v>
          </cell>
          <cell r="E62">
            <v>0</v>
          </cell>
          <cell r="F62">
            <v>0</v>
          </cell>
        </row>
        <row r="63">
          <cell r="A63" t="str">
            <v>-1.리핑암</v>
          </cell>
          <cell r="C63">
            <v>8530</v>
          </cell>
          <cell r="D63" t="str">
            <v>M2</v>
          </cell>
          <cell r="E63">
            <v>0</v>
          </cell>
          <cell r="F63">
            <v>0</v>
          </cell>
        </row>
        <row r="64">
          <cell r="A64" t="str">
            <v>-2.발파암</v>
          </cell>
          <cell r="C64">
            <v>19420</v>
          </cell>
          <cell r="D64" t="str">
            <v>M2</v>
          </cell>
          <cell r="E64">
            <v>0</v>
          </cell>
          <cell r="F64">
            <v>0</v>
          </cell>
        </row>
        <row r="65">
          <cell r="A65" t="str">
            <v>1.11.공사중비탈면보호시설</v>
          </cell>
          <cell r="E65">
            <v>0</v>
          </cell>
          <cell r="F65">
            <v>0</v>
          </cell>
        </row>
        <row r="66">
          <cell r="A66" t="str">
            <v>a.비탈면가보호망</v>
          </cell>
          <cell r="C66">
            <v>38625</v>
          </cell>
          <cell r="D66" t="str">
            <v>M2</v>
          </cell>
          <cell r="E66">
            <v>0</v>
          </cell>
          <cell r="F66">
            <v>0</v>
          </cell>
        </row>
        <row r="67">
          <cell r="A67" t="str">
            <v>b.가도수로공</v>
          </cell>
          <cell r="C67">
            <v>536</v>
          </cell>
          <cell r="D67" t="str">
            <v>M</v>
          </cell>
          <cell r="E67">
            <v>0</v>
          </cell>
          <cell r="F67">
            <v>0</v>
          </cell>
        </row>
        <row r="68">
          <cell r="A68" t="str">
            <v>1.12.비탈면 안정검토비</v>
          </cell>
          <cell r="E68">
            <v>0</v>
          </cell>
          <cell r="F68">
            <v>0</v>
          </cell>
        </row>
        <row r="69">
          <cell r="A69" t="str">
            <v>a.지표조사비</v>
          </cell>
          <cell r="C69">
            <v>1</v>
          </cell>
          <cell r="D69" t="str">
            <v>P.S</v>
          </cell>
          <cell r="E69">
            <v>0</v>
          </cell>
          <cell r="F69">
            <v>0</v>
          </cell>
        </row>
        <row r="70">
          <cell r="A70" t="str">
            <v>b.시추조사비</v>
          </cell>
          <cell r="E70">
            <v>0</v>
          </cell>
          <cell r="F70">
            <v>0</v>
          </cell>
        </row>
        <row r="71">
          <cell r="A71" t="str">
            <v>-1.기구설치비</v>
          </cell>
          <cell r="C71">
            <v>4</v>
          </cell>
          <cell r="D71" t="str">
            <v>개소</v>
          </cell>
          <cell r="E71">
            <v>0</v>
          </cell>
          <cell r="F71">
            <v>0</v>
          </cell>
        </row>
        <row r="72">
          <cell r="A72" t="str">
            <v>-2.토사층</v>
          </cell>
          <cell r="C72">
            <v>22</v>
          </cell>
          <cell r="D72" t="str">
            <v>M</v>
          </cell>
          <cell r="E72">
            <v>0</v>
          </cell>
          <cell r="F72">
            <v>0</v>
          </cell>
        </row>
        <row r="73">
          <cell r="A73" t="str">
            <v>-3.연암층</v>
          </cell>
          <cell r="C73">
            <v>14</v>
          </cell>
          <cell r="D73" t="str">
            <v>M</v>
          </cell>
          <cell r="E73">
            <v>0</v>
          </cell>
          <cell r="F73">
            <v>0</v>
          </cell>
        </row>
        <row r="74">
          <cell r="A74" t="str">
            <v>-4.경암층</v>
          </cell>
          <cell r="C74">
            <v>81</v>
          </cell>
          <cell r="D74" t="str">
            <v>M</v>
          </cell>
          <cell r="E74">
            <v>0</v>
          </cell>
          <cell r="F74">
            <v>0</v>
          </cell>
        </row>
        <row r="75">
          <cell r="A75" t="str">
            <v>c.탄성파탐사</v>
          </cell>
          <cell r="C75">
            <v>1</v>
          </cell>
          <cell r="D75" t="str">
            <v>P.S</v>
          </cell>
          <cell r="E75">
            <v>0</v>
          </cell>
          <cell r="F75">
            <v>0</v>
          </cell>
        </row>
        <row r="76">
          <cell r="A76" t="str">
            <v>d.실내실험</v>
          </cell>
          <cell r="C76">
            <v>1</v>
          </cell>
          <cell r="D76" t="str">
            <v>P.S</v>
          </cell>
          <cell r="E76">
            <v>0</v>
          </cell>
          <cell r="F76">
            <v>0</v>
          </cell>
        </row>
        <row r="77">
          <cell r="A77" t="str">
            <v>e.성과분석</v>
          </cell>
          <cell r="C77">
            <v>1</v>
          </cell>
          <cell r="D77" t="str">
            <v>P.S</v>
          </cell>
          <cell r="E77">
            <v>0</v>
          </cell>
          <cell r="F77">
            <v>0</v>
          </cell>
        </row>
        <row r="78">
          <cell r="A78" t="str">
            <v>1.13 토공규준틀</v>
          </cell>
          <cell r="E78">
            <v>0</v>
          </cell>
          <cell r="F78">
            <v>0</v>
          </cell>
        </row>
        <row r="79">
          <cell r="A79" t="str">
            <v>a.비탈규준틀</v>
          </cell>
          <cell r="C79">
            <v>197</v>
          </cell>
          <cell r="D79" t="str">
            <v>EA</v>
          </cell>
          <cell r="E79">
            <v>0</v>
          </cell>
          <cell r="F79">
            <v>0</v>
          </cell>
        </row>
        <row r="80">
          <cell r="A80" t="str">
            <v>b.수평규준틀</v>
          </cell>
          <cell r="C80">
            <v>130</v>
          </cell>
          <cell r="D80" t="str">
            <v>EA</v>
          </cell>
          <cell r="E80">
            <v>0</v>
          </cell>
          <cell r="F80">
            <v>0</v>
          </cell>
        </row>
        <row r="81">
          <cell r="A81" t="str">
            <v>1.14 저수지준설</v>
          </cell>
          <cell r="C81">
            <v>91824</v>
          </cell>
          <cell r="D81" t="str">
            <v>M3</v>
          </cell>
          <cell r="E81">
            <v>0</v>
          </cell>
          <cell r="F81">
            <v>0</v>
          </cell>
        </row>
        <row r="82">
          <cell r="A82" t="str">
            <v>2.배    수    공</v>
          </cell>
          <cell r="E82">
            <v>0</v>
          </cell>
          <cell r="F82">
            <v>0</v>
          </cell>
        </row>
        <row r="83">
          <cell r="A83" t="str">
            <v>2.01 토    공</v>
          </cell>
          <cell r="E83">
            <v>0</v>
          </cell>
          <cell r="F83">
            <v>0</v>
          </cell>
        </row>
        <row r="84">
          <cell r="A84" t="str">
            <v>a.측구터파기</v>
          </cell>
          <cell r="E84">
            <v>0</v>
          </cell>
          <cell r="F84">
            <v>0</v>
          </cell>
        </row>
        <row r="85">
          <cell r="A85" t="str">
            <v>-1.측구터파기</v>
          </cell>
          <cell r="C85">
            <v>15690</v>
          </cell>
          <cell r="D85" t="str">
            <v>M3</v>
          </cell>
          <cell r="E85">
            <v>0</v>
          </cell>
          <cell r="F85">
            <v>0</v>
          </cell>
        </row>
        <row r="86">
          <cell r="A86" t="str">
            <v>-2.측구터파기</v>
          </cell>
          <cell r="C86">
            <v>730</v>
          </cell>
          <cell r="D86" t="str">
            <v>M3</v>
          </cell>
          <cell r="E86">
            <v>0</v>
          </cell>
          <cell r="F86">
            <v>0</v>
          </cell>
        </row>
        <row r="87">
          <cell r="A87" t="str">
            <v>-3.측구되메우기및다짐</v>
          </cell>
          <cell r="C87">
            <v>10000</v>
          </cell>
          <cell r="D87" t="str">
            <v>M3</v>
          </cell>
          <cell r="E87">
            <v>0</v>
          </cell>
          <cell r="F87">
            <v>0</v>
          </cell>
        </row>
        <row r="88">
          <cell r="A88" t="str">
            <v>b.구조물터파기</v>
          </cell>
          <cell r="E88">
            <v>0</v>
          </cell>
          <cell r="F88">
            <v>0</v>
          </cell>
        </row>
        <row r="89">
          <cell r="A89" t="str">
            <v>-1.육상토사</v>
          </cell>
          <cell r="C89">
            <v>21670</v>
          </cell>
          <cell r="D89" t="str">
            <v>M3</v>
          </cell>
          <cell r="E89">
            <v>0</v>
          </cell>
          <cell r="F89">
            <v>0</v>
          </cell>
        </row>
        <row r="90">
          <cell r="A90" t="str">
            <v>-2.육상토사</v>
          </cell>
          <cell r="C90">
            <v>10100</v>
          </cell>
          <cell r="D90" t="str">
            <v>M3</v>
          </cell>
          <cell r="E90">
            <v>0</v>
          </cell>
          <cell r="F90">
            <v>0</v>
          </cell>
        </row>
        <row r="91">
          <cell r="A91" t="str">
            <v>-3.육상토사</v>
          </cell>
          <cell r="C91">
            <v>2260</v>
          </cell>
          <cell r="D91" t="str">
            <v>M3</v>
          </cell>
          <cell r="E91">
            <v>0</v>
          </cell>
          <cell r="F91">
            <v>0</v>
          </cell>
        </row>
        <row r="92">
          <cell r="A92" t="str">
            <v>-4.육상토사</v>
          </cell>
          <cell r="C92">
            <v>490</v>
          </cell>
          <cell r="D92" t="str">
            <v>M3</v>
          </cell>
          <cell r="E92">
            <v>0</v>
          </cell>
          <cell r="F92">
            <v>0</v>
          </cell>
        </row>
        <row r="93">
          <cell r="A93" t="str">
            <v>-5.육상토사</v>
          </cell>
          <cell r="C93">
            <v>280</v>
          </cell>
          <cell r="D93" t="str">
            <v>M3</v>
          </cell>
          <cell r="E93">
            <v>0</v>
          </cell>
          <cell r="F93">
            <v>0</v>
          </cell>
        </row>
        <row r="94">
          <cell r="A94" t="str">
            <v>-6.육상토사</v>
          </cell>
          <cell r="C94">
            <v>30</v>
          </cell>
          <cell r="D94" t="str">
            <v>M3</v>
          </cell>
          <cell r="E94">
            <v>0</v>
          </cell>
          <cell r="F94">
            <v>0</v>
          </cell>
        </row>
        <row r="95">
          <cell r="A95" t="str">
            <v>-7.육상리핑암</v>
          </cell>
          <cell r="C95">
            <v>50</v>
          </cell>
          <cell r="D95" t="str">
            <v>M3</v>
          </cell>
          <cell r="E95">
            <v>0</v>
          </cell>
          <cell r="F95">
            <v>0</v>
          </cell>
        </row>
        <row r="96">
          <cell r="A96" t="str">
            <v>-8.육상발파암</v>
          </cell>
          <cell r="C96">
            <v>1200</v>
          </cell>
          <cell r="D96" t="str">
            <v>M3</v>
          </cell>
          <cell r="E96">
            <v>0</v>
          </cell>
          <cell r="F96">
            <v>0</v>
          </cell>
        </row>
        <row r="97">
          <cell r="A97" t="str">
            <v>-9.용수토사</v>
          </cell>
          <cell r="C97">
            <v>3180</v>
          </cell>
          <cell r="D97" t="str">
            <v>M3</v>
          </cell>
          <cell r="E97">
            <v>0</v>
          </cell>
          <cell r="F97">
            <v>0</v>
          </cell>
        </row>
        <row r="98">
          <cell r="A98" t="str">
            <v>-10.용수토사</v>
          </cell>
          <cell r="C98">
            <v>760</v>
          </cell>
          <cell r="D98" t="str">
            <v>M3</v>
          </cell>
          <cell r="E98">
            <v>0</v>
          </cell>
          <cell r="F98">
            <v>0</v>
          </cell>
        </row>
        <row r="99">
          <cell r="A99" t="str">
            <v>c.되메우기(기계50%,인력50%)</v>
          </cell>
          <cell r="C99">
            <v>23070</v>
          </cell>
          <cell r="D99" t="str">
            <v>M3</v>
          </cell>
          <cell r="E99">
            <v>0</v>
          </cell>
          <cell r="F99">
            <v>0</v>
          </cell>
        </row>
        <row r="100">
          <cell r="A100" t="str">
            <v>2.02.측구공</v>
          </cell>
          <cell r="E100">
            <v>0</v>
          </cell>
          <cell r="F100">
            <v>0</v>
          </cell>
        </row>
        <row r="101">
          <cell r="A101" t="str">
            <v>a.L형측구</v>
          </cell>
          <cell r="E101">
            <v>0</v>
          </cell>
          <cell r="F101">
            <v>0</v>
          </cell>
        </row>
        <row r="102">
          <cell r="A102" t="str">
            <v>-1.형식-1</v>
          </cell>
          <cell r="C102">
            <v>2360</v>
          </cell>
          <cell r="D102" t="str">
            <v>M</v>
          </cell>
          <cell r="E102">
            <v>0</v>
          </cell>
          <cell r="F102">
            <v>0</v>
          </cell>
        </row>
        <row r="103">
          <cell r="A103" t="str">
            <v>-2.형식-2</v>
          </cell>
          <cell r="C103">
            <v>1269</v>
          </cell>
          <cell r="D103" t="str">
            <v>M</v>
          </cell>
          <cell r="E103">
            <v>0</v>
          </cell>
          <cell r="F103">
            <v>0</v>
          </cell>
        </row>
        <row r="104">
          <cell r="A104" t="str">
            <v>-3.형식-3</v>
          </cell>
          <cell r="C104">
            <v>230</v>
          </cell>
          <cell r="D104" t="str">
            <v>M</v>
          </cell>
          <cell r="E104">
            <v>0</v>
          </cell>
          <cell r="F104">
            <v>0</v>
          </cell>
        </row>
        <row r="105">
          <cell r="A105" t="str">
            <v>-4.형식-4(부체도로)</v>
          </cell>
          <cell r="C105">
            <v>513</v>
          </cell>
          <cell r="D105" t="str">
            <v>M</v>
          </cell>
          <cell r="E105">
            <v>0</v>
          </cell>
          <cell r="F105">
            <v>0</v>
          </cell>
        </row>
        <row r="106">
          <cell r="A106" t="str">
            <v>-5.성토부L형측구</v>
          </cell>
          <cell r="C106">
            <v>9150</v>
          </cell>
          <cell r="D106" t="str">
            <v>M</v>
          </cell>
          <cell r="E106">
            <v>0</v>
          </cell>
          <cell r="F106">
            <v>0</v>
          </cell>
        </row>
        <row r="107">
          <cell r="A107" t="str">
            <v>-6.형식-5(절토부소단측구)</v>
          </cell>
          <cell r="C107">
            <v>480</v>
          </cell>
          <cell r="D107" t="str">
            <v>M</v>
          </cell>
          <cell r="E107">
            <v>0</v>
          </cell>
          <cell r="F107">
            <v>0</v>
          </cell>
        </row>
        <row r="108">
          <cell r="A108" t="str">
            <v>-7.L형측구변화구간</v>
          </cell>
          <cell r="C108">
            <v>27</v>
          </cell>
          <cell r="D108" t="str">
            <v>개소</v>
          </cell>
          <cell r="E108">
            <v>0</v>
          </cell>
          <cell r="F108">
            <v>0</v>
          </cell>
        </row>
        <row r="109">
          <cell r="A109" t="str">
            <v>-8.L형측구변화구간</v>
          </cell>
          <cell r="C109">
            <v>6</v>
          </cell>
          <cell r="D109" t="str">
            <v>개소</v>
          </cell>
          <cell r="E109">
            <v>0</v>
          </cell>
          <cell r="F109">
            <v>0</v>
          </cell>
        </row>
        <row r="110">
          <cell r="A110" t="str">
            <v>b.U형측구</v>
          </cell>
          <cell r="E110">
            <v>0</v>
          </cell>
          <cell r="F110">
            <v>0</v>
          </cell>
        </row>
        <row r="111">
          <cell r="A111" t="str">
            <v>-1.형식-1</v>
          </cell>
          <cell r="C111">
            <v>297</v>
          </cell>
          <cell r="D111" t="str">
            <v>M</v>
          </cell>
          <cell r="E111">
            <v>0</v>
          </cell>
          <cell r="F111">
            <v>0</v>
          </cell>
        </row>
        <row r="112">
          <cell r="A112" t="str">
            <v>-2.형식-6</v>
          </cell>
          <cell r="C112">
            <v>350</v>
          </cell>
          <cell r="D112" t="str">
            <v>M</v>
          </cell>
          <cell r="E112">
            <v>0</v>
          </cell>
          <cell r="F112">
            <v>0</v>
          </cell>
        </row>
        <row r="113">
          <cell r="A113" t="str">
            <v>c.V형측구</v>
          </cell>
          <cell r="E113">
            <v>0</v>
          </cell>
          <cell r="F113">
            <v>0</v>
          </cell>
        </row>
        <row r="114">
          <cell r="A114" t="str">
            <v>-1.형식-2</v>
          </cell>
          <cell r="C114">
            <v>4399</v>
          </cell>
          <cell r="D114" t="str">
            <v>M</v>
          </cell>
          <cell r="E114">
            <v>0</v>
          </cell>
          <cell r="F114">
            <v>0</v>
          </cell>
        </row>
        <row r="115">
          <cell r="A115" t="str">
            <v>-2.형식-3</v>
          </cell>
          <cell r="C115">
            <v>980</v>
          </cell>
          <cell r="D115" t="str">
            <v>M</v>
          </cell>
          <cell r="E115">
            <v>0</v>
          </cell>
          <cell r="F115">
            <v>0</v>
          </cell>
        </row>
        <row r="116">
          <cell r="A116" t="str">
            <v>d.산마루 측구</v>
          </cell>
          <cell r="C116">
            <v>2335</v>
          </cell>
          <cell r="D116" t="str">
            <v>M</v>
          </cell>
          <cell r="E116">
            <v>0</v>
          </cell>
          <cell r="F116">
            <v>0</v>
          </cell>
        </row>
        <row r="117">
          <cell r="A117" t="str">
            <v>2.03 맹암거</v>
          </cell>
          <cell r="E117">
            <v>0</v>
          </cell>
          <cell r="F117">
            <v>0</v>
          </cell>
        </row>
        <row r="118">
          <cell r="A118" t="str">
            <v>a.형식-1 (L형측구하단)</v>
          </cell>
          <cell r="C118">
            <v>525</v>
          </cell>
          <cell r="D118" t="str">
            <v>M</v>
          </cell>
          <cell r="E118">
            <v>0</v>
          </cell>
          <cell r="F118">
            <v>0</v>
          </cell>
        </row>
        <row r="119">
          <cell r="A119" t="str">
            <v>b.형식-2 (L형측구하단)</v>
          </cell>
          <cell r="C119">
            <v>2437</v>
          </cell>
          <cell r="D119" t="str">
            <v>M</v>
          </cell>
          <cell r="E119">
            <v>0</v>
          </cell>
          <cell r="F119">
            <v>0</v>
          </cell>
        </row>
        <row r="120">
          <cell r="A120" t="str">
            <v>c.형식-3 (절성경계)</v>
          </cell>
          <cell r="C120">
            <v>310</v>
          </cell>
          <cell r="D120" t="str">
            <v>M</v>
          </cell>
          <cell r="E120">
            <v>0</v>
          </cell>
          <cell r="F120">
            <v>0</v>
          </cell>
        </row>
        <row r="121">
          <cell r="A121" t="str">
            <v>2.04 횡배수관</v>
          </cell>
          <cell r="E121">
            <v>0</v>
          </cell>
          <cell r="F121">
            <v>0</v>
          </cell>
        </row>
        <row r="122">
          <cell r="A122" t="str">
            <v>a.1.0&gt;H or H&gt;6.0M</v>
          </cell>
          <cell r="E122">
            <v>0</v>
          </cell>
          <cell r="F122">
            <v>0</v>
          </cell>
        </row>
        <row r="123">
          <cell r="A123" t="str">
            <v>a-1.￠1,000MM</v>
          </cell>
          <cell r="C123">
            <v>422</v>
          </cell>
          <cell r="D123" t="str">
            <v>M</v>
          </cell>
          <cell r="E123">
            <v>0</v>
          </cell>
          <cell r="F123">
            <v>0</v>
          </cell>
        </row>
        <row r="124">
          <cell r="A124" t="str">
            <v>a-2.￠1,200MM</v>
          </cell>
          <cell r="C124">
            <v>177</v>
          </cell>
          <cell r="D124" t="str">
            <v>M</v>
          </cell>
          <cell r="E124">
            <v>0</v>
          </cell>
          <cell r="F124">
            <v>0</v>
          </cell>
        </row>
        <row r="125">
          <cell r="A125" t="str">
            <v>b.1.0M&lt; H &lt; 6.0M</v>
          </cell>
          <cell r="E125">
            <v>0</v>
          </cell>
          <cell r="F125">
            <v>0</v>
          </cell>
        </row>
        <row r="126">
          <cell r="A126" t="str">
            <v>b-1.￠300MM</v>
          </cell>
          <cell r="C126">
            <v>8</v>
          </cell>
          <cell r="D126" t="str">
            <v>M</v>
          </cell>
          <cell r="E126">
            <v>0</v>
          </cell>
          <cell r="F126">
            <v>0</v>
          </cell>
        </row>
        <row r="127">
          <cell r="A127" t="str">
            <v>b-2.￠450MM</v>
          </cell>
          <cell r="C127">
            <v>70</v>
          </cell>
          <cell r="D127" t="str">
            <v>M</v>
          </cell>
          <cell r="E127">
            <v>0</v>
          </cell>
          <cell r="F127">
            <v>0</v>
          </cell>
        </row>
        <row r="128">
          <cell r="A128" t="str">
            <v>b-3.￠600MM</v>
          </cell>
          <cell r="C128">
            <v>23</v>
          </cell>
          <cell r="D128" t="str">
            <v>M</v>
          </cell>
          <cell r="E128">
            <v>0</v>
          </cell>
          <cell r="F128">
            <v>0</v>
          </cell>
        </row>
        <row r="129">
          <cell r="A129" t="str">
            <v>b-4.￠800MM</v>
          </cell>
          <cell r="C129">
            <v>78</v>
          </cell>
          <cell r="D129" t="str">
            <v>M</v>
          </cell>
          <cell r="E129">
            <v>0</v>
          </cell>
          <cell r="F129">
            <v>0</v>
          </cell>
        </row>
        <row r="130">
          <cell r="A130" t="str">
            <v>b-5.￠1000MM</v>
          </cell>
          <cell r="C130">
            <v>155</v>
          </cell>
          <cell r="D130" t="str">
            <v>M</v>
          </cell>
          <cell r="E130">
            <v>0</v>
          </cell>
          <cell r="F130">
            <v>0</v>
          </cell>
        </row>
        <row r="131">
          <cell r="A131" t="str">
            <v>b-6.￠1200MM</v>
          </cell>
          <cell r="C131">
            <v>82</v>
          </cell>
          <cell r="D131" t="str">
            <v>M</v>
          </cell>
          <cell r="E131">
            <v>0</v>
          </cell>
          <cell r="F131">
            <v>0</v>
          </cell>
        </row>
        <row r="132">
          <cell r="A132" t="str">
            <v>c.날개벽</v>
          </cell>
          <cell r="E132">
            <v>0</v>
          </cell>
          <cell r="F132">
            <v>0</v>
          </cell>
        </row>
        <row r="133">
          <cell r="A133" t="str">
            <v>c-1.콘크리트타설</v>
          </cell>
          <cell r="C133">
            <v>73</v>
          </cell>
          <cell r="D133" t="str">
            <v>M3</v>
          </cell>
          <cell r="E133">
            <v>0</v>
          </cell>
          <cell r="F133">
            <v>0</v>
          </cell>
        </row>
        <row r="134">
          <cell r="A134" t="str">
            <v>c-2.거푸집</v>
          </cell>
          <cell r="C134">
            <v>327</v>
          </cell>
          <cell r="D134" t="str">
            <v>M2</v>
          </cell>
          <cell r="E134">
            <v>0</v>
          </cell>
          <cell r="F134">
            <v>0</v>
          </cell>
        </row>
        <row r="135">
          <cell r="A135" t="str">
            <v>d.면벽</v>
          </cell>
          <cell r="E135">
            <v>0</v>
          </cell>
          <cell r="F135">
            <v>0</v>
          </cell>
        </row>
        <row r="136">
          <cell r="A136" t="str">
            <v>d-1.콘크리트타설</v>
          </cell>
          <cell r="C136">
            <v>3</v>
          </cell>
          <cell r="D136" t="str">
            <v>M3</v>
          </cell>
          <cell r="E136">
            <v>0</v>
          </cell>
          <cell r="F136">
            <v>0</v>
          </cell>
        </row>
        <row r="137">
          <cell r="A137" t="str">
            <v>d-2.거푸집</v>
          </cell>
          <cell r="C137">
            <v>47</v>
          </cell>
          <cell r="D137" t="str">
            <v>M2</v>
          </cell>
          <cell r="E137">
            <v>0</v>
          </cell>
          <cell r="F137">
            <v>0</v>
          </cell>
        </row>
        <row r="138">
          <cell r="A138" t="str">
            <v>2.05 종배수관</v>
          </cell>
          <cell r="E138">
            <v>0</v>
          </cell>
          <cell r="F138">
            <v>0</v>
          </cell>
        </row>
        <row r="139">
          <cell r="A139" t="str">
            <v>a.종배수관부설</v>
          </cell>
          <cell r="E139">
            <v>0</v>
          </cell>
          <cell r="F139">
            <v>0</v>
          </cell>
        </row>
        <row r="140">
          <cell r="A140" t="str">
            <v>a-1. ￠800MM</v>
          </cell>
          <cell r="C140">
            <v>764</v>
          </cell>
          <cell r="D140" t="str">
            <v>M</v>
          </cell>
          <cell r="E140">
            <v>0</v>
          </cell>
          <cell r="F140">
            <v>0</v>
          </cell>
        </row>
        <row r="141">
          <cell r="A141" t="str">
            <v>a-2. ￠1,000MM</v>
          </cell>
          <cell r="C141">
            <v>10</v>
          </cell>
          <cell r="D141" t="str">
            <v>M</v>
          </cell>
          <cell r="E141">
            <v>0</v>
          </cell>
          <cell r="F141">
            <v>0</v>
          </cell>
        </row>
        <row r="142">
          <cell r="A142" t="str">
            <v>b.종배수관 면벽</v>
          </cell>
          <cell r="E142">
            <v>0</v>
          </cell>
          <cell r="F142">
            <v>0</v>
          </cell>
        </row>
        <row r="143">
          <cell r="A143" t="str">
            <v>b-1.콘크리트타설</v>
          </cell>
          <cell r="C143">
            <v>6</v>
          </cell>
          <cell r="D143" t="str">
            <v>M3</v>
          </cell>
          <cell r="E143">
            <v>0</v>
          </cell>
          <cell r="F143">
            <v>0</v>
          </cell>
        </row>
        <row r="144">
          <cell r="A144" t="str">
            <v>b-2.거푸집</v>
          </cell>
          <cell r="C144">
            <v>91</v>
          </cell>
          <cell r="D144" t="str">
            <v>M2</v>
          </cell>
          <cell r="E144">
            <v>0</v>
          </cell>
          <cell r="F144">
            <v>0</v>
          </cell>
        </row>
        <row r="145">
          <cell r="A145" t="str">
            <v>2.06 집수정공</v>
          </cell>
          <cell r="E145">
            <v>0</v>
          </cell>
          <cell r="F145">
            <v>0</v>
          </cell>
        </row>
        <row r="146">
          <cell r="A146" t="str">
            <v>a.콘크리트타설</v>
          </cell>
          <cell r="E146">
            <v>0</v>
          </cell>
          <cell r="F146">
            <v>0</v>
          </cell>
        </row>
        <row r="147">
          <cell r="A147" t="str">
            <v>a-1.콘크이트타설</v>
          </cell>
          <cell r="C147">
            <v>4</v>
          </cell>
          <cell r="D147" t="str">
            <v>M3</v>
          </cell>
          <cell r="E147">
            <v>0</v>
          </cell>
          <cell r="F147">
            <v>0</v>
          </cell>
        </row>
        <row r="148">
          <cell r="A148" t="str">
            <v>a-2.콘크리트타설</v>
          </cell>
          <cell r="C148">
            <v>83</v>
          </cell>
          <cell r="D148" t="str">
            <v>M3</v>
          </cell>
          <cell r="E148">
            <v>0</v>
          </cell>
          <cell r="F148">
            <v>0</v>
          </cell>
        </row>
        <row r="149">
          <cell r="A149" t="str">
            <v>b.거푸집</v>
          </cell>
          <cell r="C149">
            <v>354</v>
          </cell>
          <cell r="D149" t="str">
            <v>M2</v>
          </cell>
          <cell r="E149">
            <v>0</v>
          </cell>
          <cell r="F149">
            <v>0</v>
          </cell>
        </row>
        <row r="150">
          <cell r="A150" t="str">
            <v>c.거푸집</v>
          </cell>
          <cell r="C150">
            <v>519</v>
          </cell>
          <cell r="D150" t="str">
            <v>M2</v>
          </cell>
          <cell r="E150">
            <v>0</v>
          </cell>
          <cell r="F150">
            <v>0</v>
          </cell>
        </row>
        <row r="151">
          <cell r="A151" t="str">
            <v>d.철근가공조립</v>
          </cell>
          <cell r="C151">
            <v>4.7709999999999999</v>
          </cell>
          <cell r="D151" t="str">
            <v>TON</v>
          </cell>
          <cell r="E151">
            <v>0</v>
          </cell>
          <cell r="F151">
            <v>0</v>
          </cell>
        </row>
        <row r="152">
          <cell r="A152" t="str">
            <v>e.집수정 배수구</v>
          </cell>
          <cell r="C152">
            <v>1</v>
          </cell>
          <cell r="D152" t="str">
            <v>M</v>
          </cell>
          <cell r="E152">
            <v>0</v>
          </cell>
          <cell r="F152">
            <v>0</v>
          </cell>
        </row>
        <row r="153">
          <cell r="A153" t="str">
            <v>f.뚜껑(스틸그레이팅)</v>
          </cell>
          <cell r="E153">
            <v>0</v>
          </cell>
          <cell r="F153">
            <v>0</v>
          </cell>
        </row>
        <row r="154">
          <cell r="A154" t="str">
            <v>f-1.830*830*50M/M</v>
          </cell>
          <cell r="C154">
            <v>1</v>
          </cell>
          <cell r="D154" t="str">
            <v>EA</v>
          </cell>
          <cell r="E154">
            <v>0</v>
          </cell>
          <cell r="F154">
            <v>0</v>
          </cell>
        </row>
        <row r="155">
          <cell r="A155" t="str">
            <v>f-2.1530*830*100M/M</v>
          </cell>
          <cell r="C155">
            <v>20</v>
          </cell>
          <cell r="D155" t="str">
            <v>EA</v>
          </cell>
          <cell r="E155">
            <v>0</v>
          </cell>
          <cell r="F155">
            <v>0</v>
          </cell>
        </row>
        <row r="156">
          <cell r="A156" t="str">
            <v>f-3.1390*1190*75M/M</v>
          </cell>
          <cell r="C156">
            <v>1</v>
          </cell>
          <cell r="D156" t="str">
            <v>EA</v>
          </cell>
          <cell r="E156">
            <v>0</v>
          </cell>
          <cell r="F156">
            <v>0</v>
          </cell>
        </row>
        <row r="157">
          <cell r="A157" t="str">
            <v>f-4.1799*1190*75M/M</v>
          </cell>
          <cell r="C157">
            <v>12</v>
          </cell>
          <cell r="D157" t="str">
            <v>EA</v>
          </cell>
          <cell r="E157">
            <v>0</v>
          </cell>
          <cell r="F157">
            <v>0</v>
          </cell>
        </row>
        <row r="158">
          <cell r="A158" t="str">
            <v>f-5.2190*1190*75M/M</v>
          </cell>
          <cell r="C158">
            <v>2</v>
          </cell>
          <cell r="D158" t="str">
            <v>EA</v>
          </cell>
          <cell r="E158">
            <v>0</v>
          </cell>
          <cell r="F158">
            <v>0</v>
          </cell>
        </row>
        <row r="159">
          <cell r="A159" t="str">
            <v>2.07 암 거 공</v>
          </cell>
          <cell r="E159">
            <v>0</v>
          </cell>
          <cell r="F159">
            <v>0</v>
          </cell>
        </row>
        <row r="160">
          <cell r="A160" t="str">
            <v>a.콘크리트타설</v>
          </cell>
          <cell r="E160">
            <v>0</v>
          </cell>
          <cell r="F160">
            <v>0</v>
          </cell>
        </row>
        <row r="161">
          <cell r="A161" t="str">
            <v>a-1.콘크리트타설</v>
          </cell>
          <cell r="C161">
            <v>8238</v>
          </cell>
          <cell r="D161" t="str">
            <v>M3</v>
          </cell>
          <cell r="E161">
            <v>0</v>
          </cell>
          <cell r="F161">
            <v>0</v>
          </cell>
        </row>
        <row r="162">
          <cell r="A162" t="str">
            <v>a-2.콘크리트타설</v>
          </cell>
          <cell r="C162">
            <v>922</v>
          </cell>
          <cell r="D162" t="str">
            <v>M3</v>
          </cell>
          <cell r="E162">
            <v>0</v>
          </cell>
          <cell r="F162">
            <v>0</v>
          </cell>
        </row>
        <row r="163">
          <cell r="A163" t="str">
            <v>b.거푸집</v>
          </cell>
          <cell r="E163">
            <v>0</v>
          </cell>
          <cell r="F163">
            <v>0</v>
          </cell>
        </row>
        <row r="164">
          <cell r="A164" t="str">
            <v>b-1.거푸집</v>
          </cell>
          <cell r="C164">
            <v>14093</v>
          </cell>
          <cell r="D164" t="str">
            <v>M2</v>
          </cell>
          <cell r="E164">
            <v>0</v>
          </cell>
          <cell r="F164">
            <v>0</v>
          </cell>
        </row>
        <row r="165">
          <cell r="A165" t="str">
            <v>b-2.거푸집</v>
          </cell>
          <cell r="C165">
            <v>956</v>
          </cell>
          <cell r="D165" t="str">
            <v>M2</v>
          </cell>
          <cell r="E165">
            <v>0</v>
          </cell>
          <cell r="F165">
            <v>0</v>
          </cell>
        </row>
        <row r="166">
          <cell r="A166" t="str">
            <v>b-3.거푸집</v>
          </cell>
          <cell r="C166">
            <v>224</v>
          </cell>
          <cell r="D166" t="str">
            <v>M2</v>
          </cell>
          <cell r="E166">
            <v>0</v>
          </cell>
          <cell r="F166">
            <v>0</v>
          </cell>
        </row>
        <row r="167">
          <cell r="A167" t="str">
            <v>b-4.P.E무늬거푸집</v>
          </cell>
          <cell r="C167">
            <v>1696</v>
          </cell>
          <cell r="D167" t="str">
            <v>㎡</v>
          </cell>
          <cell r="E167">
            <v>0</v>
          </cell>
          <cell r="F167">
            <v>0</v>
          </cell>
        </row>
        <row r="168">
          <cell r="A168" t="str">
            <v>c.철근가공 및 조립</v>
          </cell>
          <cell r="E168">
            <v>0</v>
          </cell>
          <cell r="F168">
            <v>0</v>
          </cell>
        </row>
        <row r="169">
          <cell r="A169" t="str">
            <v>c-1.간 단</v>
          </cell>
          <cell r="C169">
            <v>8.2000000000000003E-2</v>
          </cell>
          <cell r="D169" t="str">
            <v>TON</v>
          </cell>
          <cell r="E169">
            <v>0</v>
          </cell>
          <cell r="F169">
            <v>0</v>
          </cell>
        </row>
        <row r="170">
          <cell r="A170" t="str">
            <v>c-2.보 통</v>
          </cell>
          <cell r="C170">
            <v>29.591999999999999</v>
          </cell>
          <cell r="D170" t="str">
            <v>TON</v>
          </cell>
          <cell r="E170">
            <v>0</v>
          </cell>
          <cell r="F170">
            <v>0</v>
          </cell>
        </row>
        <row r="171">
          <cell r="A171" t="str">
            <v>c-3.복 잡</v>
          </cell>
          <cell r="C171">
            <v>1206.587</v>
          </cell>
          <cell r="D171" t="str">
            <v>TON</v>
          </cell>
          <cell r="E171">
            <v>0</v>
          </cell>
          <cell r="F171">
            <v>0</v>
          </cell>
        </row>
        <row r="172">
          <cell r="A172" t="str">
            <v>d.비계</v>
          </cell>
          <cell r="C172">
            <v>5071</v>
          </cell>
          <cell r="D172" t="str">
            <v>M2</v>
          </cell>
          <cell r="E172">
            <v>0</v>
          </cell>
          <cell r="F172">
            <v>0</v>
          </cell>
        </row>
        <row r="173">
          <cell r="A173" t="str">
            <v>e.동바리</v>
          </cell>
          <cell r="C173">
            <v>8750</v>
          </cell>
          <cell r="D173" t="str">
            <v>공/M3</v>
          </cell>
          <cell r="E173">
            <v>0</v>
          </cell>
          <cell r="F173">
            <v>0</v>
          </cell>
        </row>
        <row r="174">
          <cell r="A174" t="str">
            <v>f.아스팔트코팅</v>
          </cell>
          <cell r="C174">
            <v>4535</v>
          </cell>
          <cell r="D174" t="str">
            <v>M2</v>
          </cell>
          <cell r="E174">
            <v>0</v>
          </cell>
          <cell r="F174">
            <v>0</v>
          </cell>
        </row>
        <row r="175">
          <cell r="A175" t="str">
            <v>g.P.V.C 파이프</v>
          </cell>
          <cell r="E175">
            <v>0</v>
          </cell>
          <cell r="F175">
            <v>0</v>
          </cell>
        </row>
        <row r="176">
          <cell r="A176" t="str">
            <v>g-1. P.V.C PIPE</v>
          </cell>
          <cell r="C176">
            <v>72</v>
          </cell>
          <cell r="D176" t="str">
            <v>M</v>
          </cell>
          <cell r="E176">
            <v>0</v>
          </cell>
          <cell r="F176">
            <v>0</v>
          </cell>
        </row>
        <row r="177">
          <cell r="A177" t="str">
            <v>g-2. P.V.C PIPE</v>
          </cell>
          <cell r="C177">
            <v>18</v>
          </cell>
          <cell r="D177" t="str">
            <v>M</v>
          </cell>
          <cell r="E177">
            <v>0</v>
          </cell>
          <cell r="F177">
            <v>0</v>
          </cell>
        </row>
        <row r="178">
          <cell r="A178" t="str">
            <v>h.부직포</v>
          </cell>
          <cell r="C178">
            <v>306</v>
          </cell>
          <cell r="D178" t="str">
            <v>M2</v>
          </cell>
          <cell r="E178">
            <v>0</v>
          </cell>
          <cell r="F178">
            <v>0</v>
          </cell>
        </row>
        <row r="179">
          <cell r="A179" t="str">
            <v>i.뒷채움 및 다짐</v>
          </cell>
          <cell r="C179">
            <v>3190</v>
          </cell>
          <cell r="D179" t="str">
            <v>M3</v>
          </cell>
          <cell r="E179">
            <v>0</v>
          </cell>
          <cell r="F179">
            <v>0</v>
          </cell>
        </row>
        <row r="180">
          <cell r="A180" t="str">
            <v>j.기초잡석깔기</v>
          </cell>
          <cell r="C180">
            <v>872</v>
          </cell>
          <cell r="D180" t="str">
            <v>M3</v>
          </cell>
          <cell r="E180">
            <v>0</v>
          </cell>
          <cell r="F180">
            <v>0</v>
          </cell>
        </row>
        <row r="181">
          <cell r="A181" t="str">
            <v>k.물 푸 기</v>
          </cell>
          <cell r="C181">
            <v>415</v>
          </cell>
          <cell r="D181" t="str">
            <v>HR</v>
          </cell>
          <cell r="E181">
            <v>0</v>
          </cell>
          <cell r="F181">
            <v>0</v>
          </cell>
        </row>
        <row r="182">
          <cell r="A182" t="str">
            <v>l.지수판</v>
          </cell>
          <cell r="C182">
            <v>2820</v>
          </cell>
          <cell r="D182" t="str">
            <v>M</v>
          </cell>
          <cell r="E182">
            <v>0</v>
          </cell>
          <cell r="F182">
            <v>0</v>
          </cell>
        </row>
        <row r="183">
          <cell r="A183" t="str">
            <v>m.신축이음</v>
          </cell>
          <cell r="C183">
            <v>616</v>
          </cell>
          <cell r="D183" t="str">
            <v>M2</v>
          </cell>
          <cell r="E183">
            <v>0</v>
          </cell>
          <cell r="F183">
            <v>0</v>
          </cell>
        </row>
        <row r="184">
          <cell r="A184" t="str">
            <v>n.실런트</v>
          </cell>
          <cell r="C184">
            <v>645</v>
          </cell>
          <cell r="D184" t="str">
            <v>M</v>
          </cell>
          <cell r="E184">
            <v>0</v>
          </cell>
          <cell r="F184">
            <v>0</v>
          </cell>
        </row>
        <row r="185">
          <cell r="A185" t="str">
            <v>o.다웰바설치</v>
          </cell>
          <cell r="E185">
            <v>0</v>
          </cell>
          <cell r="F185">
            <v>0</v>
          </cell>
        </row>
        <row r="186">
          <cell r="A186" t="str">
            <v>o-1.신축이음부설치</v>
          </cell>
          <cell r="C186">
            <v>403</v>
          </cell>
          <cell r="D186" t="str">
            <v>EA</v>
          </cell>
          <cell r="E186">
            <v>0</v>
          </cell>
          <cell r="F186">
            <v>0</v>
          </cell>
        </row>
        <row r="187">
          <cell r="A187" t="str">
            <v>o-2.접속슬래브설치</v>
          </cell>
          <cell r="C187">
            <v>218</v>
          </cell>
          <cell r="D187" t="str">
            <v>EA</v>
          </cell>
          <cell r="E187">
            <v>0</v>
          </cell>
          <cell r="F187">
            <v>0</v>
          </cell>
        </row>
        <row r="188">
          <cell r="A188" t="str">
            <v>p.스페이서 설치</v>
          </cell>
          <cell r="E188">
            <v>0</v>
          </cell>
          <cell r="F188">
            <v>0</v>
          </cell>
        </row>
        <row r="189">
          <cell r="A189" t="str">
            <v>p-1.수평(슬래브)</v>
          </cell>
          <cell r="C189">
            <v>6326</v>
          </cell>
          <cell r="D189" t="str">
            <v>M2</v>
          </cell>
          <cell r="E189">
            <v>0</v>
          </cell>
          <cell r="F189">
            <v>0</v>
          </cell>
        </row>
        <row r="190">
          <cell r="A190" t="str">
            <v>p-2.수직(벽체)</v>
          </cell>
          <cell r="C190">
            <v>12526</v>
          </cell>
          <cell r="D190" t="str">
            <v>M2</v>
          </cell>
          <cell r="E190">
            <v>0</v>
          </cell>
          <cell r="F190">
            <v>0</v>
          </cell>
        </row>
        <row r="191">
          <cell r="A191" t="str">
            <v>q.치핑</v>
          </cell>
          <cell r="C191">
            <v>3</v>
          </cell>
          <cell r="D191" t="str">
            <v>M2</v>
          </cell>
          <cell r="E191">
            <v>0</v>
          </cell>
          <cell r="F191">
            <v>0</v>
          </cell>
        </row>
        <row r="192">
          <cell r="A192" t="str">
            <v>r.방호책난간</v>
          </cell>
          <cell r="C192">
            <v>25</v>
          </cell>
          <cell r="D192" t="str">
            <v>M</v>
          </cell>
          <cell r="E192">
            <v>0</v>
          </cell>
          <cell r="F192">
            <v>0</v>
          </cell>
        </row>
        <row r="193">
          <cell r="A193" t="str">
            <v>s.NOTCH</v>
          </cell>
          <cell r="C193">
            <v>114</v>
          </cell>
          <cell r="D193" t="str">
            <v>M</v>
          </cell>
          <cell r="E193">
            <v>0</v>
          </cell>
          <cell r="F193">
            <v>0</v>
          </cell>
        </row>
        <row r="194">
          <cell r="A194" t="str">
            <v>t.DRAIN BOARD</v>
          </cell>
          <cell r="C194">
            <v>303</v>
          </cell>
          <cell r="D194" t="str">
            <v>M2</v>
          </cell>
          <cell r="E194">
            <v>0</v>
          </cell>
          <cell r="F194">
            <v>0</v>
          </cell>
        </row>
        <row r="195">
          <cell r="A195" t="str">
            <v>u.시트방수</v>
          </cell>
          <cell r="C195">
            <v>163</v>
          </cell>
          <cell r="D195" t="str">
            <v>M2</v>
          </cell>
          <cell r="E195">
            <v>0</v>
          </cell>
          <cell r="F195">
            <v>0</v>
          </cell>
        </row>
        <row r="196">
          <cell r="A196" t="str">
            <v>v.시공이음면정리</v>
          </cell>
          <cell r="C196">
            <v>2107</v>
          </cell>
          <cell r="D196" t="str">
            <v>M2</v>
          </cell>
          <cell r="E196">
            <v>0</v>
          </cell>
          <cell r="F196">
            <v>0</v>
          </cell>
        </row>
        <row r="197">
          <cell r="A197" t="str">
            <v>w.모따기</v>
          </cell>
          <cell r="C197">
            <v>1156</v>
          </cell>
          <cell r="D197" t="str">
            <v>M</v>
          </cell>
          <cell r="E197">
            <v>0</v>
          </cell>
          <cell r="F197">
            <v>0</v>
          </cell>
        </row>
        <row r="198">
          <cell r="A198" t="str">
            <v>x.신구 암거 접합</v>
          </cell>
          <cell r="C198">
            <v>3</v>
          </cell>
          <cell r="D198" t="str">
            <v>M2</v>
          </cell>
          <cell r="E198">
            <v>0</v>
          </cell>
          <cell r="F198">
            <v>0</v>
          </cell>
        </row>
        <row r="199">
          <cell r="A199" t="str">
            <v>2.08.도수로공</v>
          </cell>
          <cell r="E199">
            <v>0</v>
          </cell>
          <cell r="F199">
            <v>0</v>
          </cell>
        </row>
        <row r="200">
          <cell r="A200" t="str">
            <v>a.콘크리트타설</v>
          </cell>
          <cell r="E200">
            <v>0</v>
          </cell>
          <cell r="F200">
            <v>0</v>
          </cell>
        </row>
        <row r="201">
          <cell r="A201" t="str">
            <v>a-1.콘크리트타설</v>
          </cell>
          <cell r="C201">
            <v>245</v>
          </cell>
          <cell r="D201" t="str">
            <v>M3</v>
          </cell>
          <cell r="E201">
            <v>0</v>
          </cell>
          <cell r="F201">
            <v>0</v>
          </cell>
        </row>
        <row r="202">
          <cell r="A202" t="str">
            <v>a-2.콘크리트타설</v>
          </cell>
          <cell r="C202">
            <v>59</v>
          </cell>
          <cell r="D202" t="str">
            <v>M3</v>
          </cell>
          <cell r="E202">
            <v>0</v>
          </cell>
          <cell r="F202">
            <v>0</v>
          </cell>
        </row>
        <row r="203">
          <cell r="A203" t="str">
            <v>b.거푸집</v>
          </cell>
          <cell r="C203">
            <v>1952</v>
          </cell>
          <cell r="D203" t="str">
            <v>M2</v>
          </cell>
          <cell r="E203">
            <v>0</v>
          </cell>
          <cell r="F203">
            <v>0</v>
          </cell>
        </row>
        <row r="204">
          <cell r="A204" t="str">
            <v>c.철근가공조립</v>
          </cell>
          <cell r="C204">
            <v>18.059000000000001</v>
          </cell>
          <cell r="D204" t="str">
            <v>TON</v>
          </cell>
          <cell r="E204">
            <v>0</v>
          </cell>
          <cell r="F204">
            <v>0</v>
          </cell>
        </row>
        <row r="205">
          <cell r="A205" t="str">
            <v>d.잔토처리</v>
          </cell>
          <cell r="C205">
            <v>580</v>
          </cell>
          <cell r="D205" t="str">
            <v>M3</v>
          </cell>
          <cell r="E205">
            <v>0</v>
          </cell>
          <cell r="F205">
            <v>0</v>
          </cell>
        </row>
        <row r="206">
          <cell r="A206" t="str">
            <v>2.09.U형개수로</v>
          </cell>
          <cell r="E206">
            <v>0</v>
          </cell>
          <cell r="F206">
            <v>0</v>
          </cell>
        </row>
        <row r="207">
          <cell r="A207" t="str">
            <v>a.콘크리트타설</v>
          </cell>
          <cell r="E207">
            <v>0</v>
          </cell>
          <cell r="F207">
            <v>0</v>
          </cell>
        </row>
        <row r="208">
          <cell r="A208" t="str">
            <v>a-1.콘크리트타설</v>
          </cell>
          <cell r="C208">
            <v>593</v>
          </cell>
          <cell r="D208" t="str">
            <v>M3</v>
          </cell>
          <cell r="E208">
            <v>0</v>
          </cell>
          <cell r="F208">
            <v>0</v>
          </cell>
        </row>
        <row r="209">
          <cell r="A209" t="str">
            <v>a-2.콘크리트타설</v>
          </cell>
          <cell r="C209">
            <v>109</v>
          </cell>
          <cell r="D209" t="str">
            <v>M3</v>
          </cell>
          <cell r="E209">
            <v>0</v>
          </cell>
          <cell r="F209">
            <v>0</v>
          </cell>
        </row>
        <row r="210">
          <cell r="A210" t="str">
            <v>b.거푸집</v>
          </cell>
          <cell r="E210">
            <v>0</v>
          </cell>
          <cell r="F210">
            <v>0</v>
          </cell>
        </row>
        <row r="211">
          <cell r="A211" t="str">
            <v>b-1.거푸집</v>
          </cell>
          <cell r="C211">
            <v>2058</v>
          </cell>
          <cell r="D211" t="str">
            <v>M2</v>
          </cell>
          <cell r="E211">
            <v>0</v>
          </cell>
          <cell r="F211">
            <v>0</v>
          </cell>
        </row>
        <row r="212">
          <cell r="A212" t="str">
            <v>b-2.거푸집</v>
          </cell>
          <cell r="C212">
            <v>1949</v>
          </cell>
          <cell r="D212" t="str">
            <v>M2</v>
          </cell>
          <cell r="E212">
            <v>0</v>
          </cell>
          <cell r="F212">
            <v>0</v>
          </cell>
        </row>
        <row r="213">
          <cell r="A213" t="str">
            <v>c.철근가공조립</v>
          </cell>
          <cell r="C213">
            <v>56.902000000000001</v>
          </cell>
          <cell r="D213" t="str">
            <v>TON</v>
          </cell>
          <cell r="E213">
            <v>0</v>
          </cell>
          <cell r="F213">
            <v>0</v>
          </cell>
        </row>
        <row r="214">
          <cell r="A214" t="str">
            <v>d.비계</v>
          </cell>
          <cell r="C214">
            <v>1400</v>
          </cell>
          <cell r="D214" t="str">
            <v>M2</v>
          </cell>
          <cell r="E214">
            <v>0</v>
          </cell>
          <cell r="F214">
            <v>0</v>
          </cell>
        </row>
        <row r="215">
          <cell r="A215" t="str">
            <v>e.지수판</v>
          </cell>
          <cell r="C215">
            <v>79</v>
          </cell>
          <cell r="D215" t="str">
            <v>M</v>
          </cell>
          <cell r="E215">
            <v>0</v>
          </cell>
          <cell r="F215">
            <v>0</v>
          </cell>
        </row>
        <row r="216">
          <cell r="A216" t="str">
            <v>f.JOINT FILLER</v>
          </cell>
          <cell r="C216">
            <v>40</v>
          </cell>
          <cell r="D216" t="str">
            <v>M2</v>
          </cell>
          <cell r="E216">
            <v>0</v>
          </cell>
          <cell r="F216">
            <v>0</v>
          </cell>
        </row>
        <row r="217">
          <cell r="A217" t="str">
            <v>g.동바리</v>
          </cell>
          <cell r="C217">
            <v>79</v>
          </cell>
          <cell r="D217" t="str">
            <v>공/M3</v>
          </cell>
          <cell r="E217">
            <v>0</v>
          </cell>
          <cell r="F217">
            <v>0</v>
          </cell>
        </row>
        <row r="218">
          <cell r="A218" t="str">
            <v>2.10 우수종단관공</v>
          </cell>
          <cell r="E218">
            <v>0</v>
          </cell>
          <cell r="F218">
            <v>0</v>
          </cell>
        </row>
        <row r="219">
          <cell r="A219" t="str">
            <v>a.D=800MM</v>
          </cell>
          <cell r="C219">
            <v>1753</v>
          </cell>
          <cell r="D219" t="str">
            <v>M</v>
          </cell>
          <cell r="E219">
            <v>0</v>
          </cell>
          <cell r="F219">
            <v>0</v>
          </cell>
        </row>
        <row r="220">
          <cell r="A220" t="str">
            <v>2.11 맨홀공</v>
          </cell>
          <cell r="E220">
            <v>0</v>
          </cell>
          <cell r="F220">
            <v>0</v>
          </cell>
        </row>
        <row r="221">
          <cell r="A221" t="str">
            <v>a.콘크리트타설(소형)</v>
          </cell>
          <cell r="C221">
            <v>14</v>
          </cell>
          <cell r="D221" t="str">
            <v>M3</v>
          </cell>
          <cell r="E221">
            <v>0</v>
          </cell>
          <cell r="F221">
            <v>0</v>
          </cell>
        </row>
        <row r="222">
          <cell r="A222" t="str">
            <v>b.콘크리트타설(소형)</v>
          </cell>
          <cell r="C222">
            <v>112</v>
          </cell>
          <cell r="D222" t="str">
            <v>M3</v>
          </cell>
          <cell r="E222">
            <v>0</v>
          </cell>
          <cell r="F222">
            <v>0</v>
          </cell>
        </row>
        <row r="223">
          <cell r="A223" t="str">
            <v>c.거푸집</v>
          </cell>
          <cell r="C223">
            <v>651</v>
          </cell>
          <cell r="D223" t="str">
            <v>M2</v>
          </cell>
          <cell r="E223">
            <v>0</v>
          </cell>
          <cell r="F223">
            <v>0</v>
          </cell>
        </row>
        <row r="224">
          <cell r="A224" t="str">
            <v>d.철근가공조립</v>
          </cell>
          <cell r="C224">
            <v>13.993</v>
          </cell>
          <cell r="D224" t="str">
            <v>TON</v>
          </cell>
          <cell r="E224">
            <v>0</v>
          </cell>
          <cell r="F224">
            <v>0</v>
          </cell>
        </row>
        <row r="225">
          <cell r="A225" t="str">
            <v>e.몰  탈</v>
          </cell>
          <cell r="C225">
            <v>1</v>
          </cell>
          <cell r="D225" t="str">
            <v>M3</v>
          </cell>
          <cell r="E225">
            <v>0</v>
          </cell>
          <cell r="F225">
            <v>0</v>
          </cell>
        </row>
        <row r="226">
          <cell r="A226" t="str">
            <v>f.발디딤쇠(사다리)설치</v>
          </cell>
          <cell r="C226">
            <v>0.38900000000000001</v>
          </cell>
          <cell r="D226" t="str">
            <v>TON</v>
          </cell>
          <cell r="E226">
            <v>0</v>
          </cell>
          <cell r="F226">
            <v>0</v>
          </cell>
        </row>
        <row r="227">
          <cell r="A227" t="str">
            <v>g.맨홀뚜껑설치</v>
          </cell>
          <cell r="E227">
            <v>0</v>
          </cell>
          <cell r="F227">
            <v>0</v>
          </cell>
        </row>
        <row r="228">
          <cell r="A228" t="str">
            <v>g-1.차도측</v>
          </cell>
          <cell r="C228">
            <v>6</v>
          </cell>
          <cell r="D228" t="str">
            <v>EA</v>
          </cell>
          <cell r="E228">
            <v>0</v>
          </cell>
          <cell r="F228">
            <v>0</v>
          </cell>
        </row>
        <row r="229">
          <cell r="A229" t="str">
            <v>g-2.보도측</v>
          </cell>
          <cell r="C229">
            <v>32</v>
          </cell>
          <cell r="D229" t="str">
            <v>EA</v>
          </cell>
          <cell r="E229">
            <v>0</v>
          </cell>
          <cell r="F229">
            <v>0</v>
          </cell>
        </row>
        <row r="230">
          <cell r="A230" t="str">
            <v>2.12 우수받이공</v>
          </cell>
          <cell r="E230">
            <v>0</v>
          </cell>
          <cell r="F230">
            <v>0</v>
          </cell>
        </row>
        <row r="231">
          <cell r="A231" t="str">
            <v>a.우수받이공</v>
          </cell>
          <cell r="C231">
            <v>71</v>
          </cell>
          <cell r="D231" t="str">
            <v>EA</v>
          </cell>
          <cell r="E231">
            <v>0</v>
          </cell>
          <cell r="F231">
            <v>0</v>
          </cell>
        </row>
        <row r="232">
          <cell r="A232" t="str">
            <v>3.구  조  물  공</v>
          </cell>
          <cell r="E232">
            <v>0</v>
          </cell>
          <cell r="F232">
            <v>0</v>
          </cell>
        </row>
        <row r="233">
          <cell r="A233" t="str">
            <v>A.휴암교(R.C 라멘교)</v>
          </cell>
          <cell r="E233">
            <v>0</v>
          </cell>
          <cell r="F233">
            <v>0</v>
          </cell>
        </row>
        <row r="234">
          <cell r="A234" t="str">
            <v>3.01 구조물터파기</v>
          </cell>
          <cell r="E234">
            <v>0</v>
          </cell>
          <cell r="F234">
            <v>0</v>
          </cell>
        </row>
        <row r="235">
          <cell r="A235" t="str">
            <v>a.육상토사</v>
          </cell>
          <cell r="C235">
            <v>120</v>
          </cell>
          <cell r="D235" t="str">
            <v>M3</v>
          </cell>
          <cell r="E235">
            <v>0</v>
          </cell>
          <cell r="F235">
            <v>0</v>
          </cell>
        </row>
        <row r="236">
          <cell r="A236" t="str">
            <v>b.용수토 사</v>
          </cell>
          <cell r="E236">
            <v>0</v>
          </cell>
          <cell r="F236">
            <v>0</v>
          </cell>
        </row>
        <row r="237">
          <cell r="A237" t="str">
            <v>-1.용수토사</v>
          </cell>
          <cell r="C237">
            <v>3300</v>
          </cell>
          <cell r="D237" t="str">
            <v>M3</v>
          </cell>
          <cell r="E237">
            <v>0</v>
          </cell>
          <cell r="F237">
            <v>0</v>
          </cell>
        </row>
        <row r="238">
          <cell r="A238" t="str">
            <v>-2.용수토사</v>
          </cell>
          <cell r="C238">
            <v>340</v>
          </cell>
          <cell r="D238" t="str">
            <v>M3</v>
          </cell>
          <cell r="E238">
            <v>0</v>
          </cell>
          <cell r="F238">
            <v>0</v>
          </cell>
        </row>
        <row r="239">
          <cell r="A239" t="str">
            <v>c.용수풍화암</v>
          </cell>
          <cell r="E239">
            <v>0</v>
          </cell>
          <cell r="F239">
            <v>0</v>
          </cell>
        </row>
        <row r="240">
          <cell r="A240" t="str">
            <v>-1.용수풍화암</v>
          </cell>
          <cell r="C240">
            <v>280</v>
          </cell>
          <cell r="D240" t="str">
            <v>M3</v>
          </cell>
          <cell r="E240">
            <v>0</v>
          </cell>
          <cell r="F240">
            <v>0</v>
          </cell>
        </row>
        <row r="241">
          <cell r="A241" t="str">
            <v>-2.용수풍화암</v>
          </cell>
          <cell r="C241">
            <v>90</v>
          </cell>
          <cell r="D241" t="str">
            <v>M3</v>
          </cell>
          <cell r="E241">
            <v>0</v>
          </cell>
          <cell r="F241">
            <v>0</v>
          </cell>
        </row>
        <row r="242">
          <cell r="A242" t="str">
            <v>d.용수발파암</v>
          </cell>
          <cell r="C242">
            <v>70</v>
          </cell>
          <cell r="D242" t="str">
            <v>M3</v>
          </cell>
          <cell r="E242">
            <v>0</v>
          </cell>
          <cell r="F242">
            <v>0</v>
          </cell>
        </row>
        <row r="243">
          <cell r="A243" t="str">
            <v>3.02 되메우기(기계70%,인력30%)</v>
          </cell>
          <cell r="C243">
            <v>2740</v>
          </cell>
          <cell r="D243" t="str">
            <v>M3</v>
          </cell>
          <cell r="E243">
            <v>0</v>
          </cell>
          <cell r="F243">
            <v>0</v>
          </cell>
        </row>
        <row r="244">
          <cell r="A244" t="str">
            <v>3.03 뒷채움 및 다짐</v>
          </cell>
          <cell r="C244">
            <v>722</v>
          </cell>
          <cell r="D244" t="str">
            <v>M3</v>
          </cell>
          <cell r="E244">
            <v>0</v>
          </cell>
          <cell r="F244">
            <v>0</v>
          </cell>
        </row>
        <row r="245">
          <cell r="A245" t="str">
            <v>3.04 면정리및청소</v>
          </cell>
          <cell r="C245">
            <v>180</v>
          </cell>
          <cell r="D245" t="str">
            <v>M2</v>
          </cell>
          <cell r="E245">
            <v>0</v>
          </cell>
          <cell r="F245">
            <v>0</v>
          </cell>
        </row>
        <row r="246">
          <cell r="A246" t="str">
            <v>3.05 세굴방지용사석채움</v>
          </cell>
          <cell r="C246">
            <v>883</v>
          </cell>
          <cell r="D246" t="str">
            <v>M3</v>
          </cell>
          <cell r="E246">
            <v>0</v>
          </cell>
          <cell r="F246">
            <v>0</v>
          </cell>
        </row>
        <row r="247">
          <cell r="A247" t="str">
            <v>3.06 물 푸 기</v>
          </cell>
          <cell r="C247">
            <v>320</v>
          </cell>
          <cell r="D247" t="str">
            <v>Hr</v>
          </cell>
          <cell r="E247">
            <v>0</v>
          </cell>
          <cell r="F247">
            <v>0</v>
          </cell>
        </row>
        <row r="248">
          <cell r="A248" t="str">
            <v>3.07 석축쌓기</v>
          </cell>
          <cell r="E248">
            <v>0</v>
          </cell>
          <cell r="F248">
            <v>0</v>
          </cell>
        </row>
        <row r="249">
          <cell r="A249" t="str">
            <v>a.찰쌓기</v>
          </cell>
          <cell r="C249">
            <v>192</v>
          </cell>
          <cell r="D249" t="str">
            <v>M2</v>
          </cell>
          <cell r="E249">
            <v>0</v>
          </cell>
          <cell r="F249">
            <v>0</v>
          </cell>
        </row>
        <row r="250">
          <cell r="A250" t="str">
            <v>b.석축쌓기 기초</v>
          </cell>
          <cell r="C250">
            <v>45</v>
          </cell>
          <cell r="D250" t="str">
            <v>M</v>
          </cell>
          <cell r="E250">
            <v>0</v>
          </cell>
          <cell r="F250">
            <v>0</v>
          </cell>
        </row>
        <row r="251">
          <cell r="A251" t="str">
            <v>3.08 콘크리트 타설</v>
          </cell>
          <cell r="E251">
            <v>0</v>
          </cell>
          <cell r="F251">
            <v>0</v>
          </cell>
        </row>
        <row r="252">
          <cell r="A252" t="str">
            <v>a.무       근</v>
          </cell>
          <cell r="C252">
            <v>77</v>
          </cell>
          <cell r="D252" t="str">
            <v>M3</v>
          </cell>
          <cell r="E252">
            <v>0</v>
          </cell>
          <cell r="F252">
            <v>0</v>
          </cell>
        </row>
        <row r="253">
          <cell r="A253" t="str">
            <v>b.무       근</v>
          </cell>
          <cell r="C253">
            <v>439</v>
          </cell>
          <cell r="D253" t="str">
            <v>M3</v>
          </cell>
          <cell r="E253">
            <v>0</v>
          </cell>
          <cell r="F253">
            <v>0</v>
          </cell>
        </row>
        <row r="254">
          <cell r="A254" t="str">
            <v>c.펌프카타설</v>
          </cell>
          <cell r="C254">
            <v>1232</v>
          </cell>
          <cell r="D254" t="str">
            <v>M3</v>
          </cell>
          <cell r="E254">
            <v>0</v>
          </cell>
          <cell r="F254">
            <v>0</v>
          </cell>
        </row>
        <row r="255">
          <cell r="A255" t="str">
            <v>3.09 몰  탈</v>
          </cell>
          <cell r="C255">
            <v>1.89</v>
          </cell>
          <cell r="D255" t="str">
            <v>M3</v>
          </cell>
          <cell r="E255">
            <v>0</v>
          </cell>
          <cell r="F255">
            <v>0</v>
          </cell>
        </row>
        <row r="256">
          <cell r="A256" t="str">
            <v>3.10 PVC PIPE</v>
          </cell>
          <cell r="C256">
            <v>73</v>
          </cell>
          <cell r="D256" t="str">
            <v>M</v>
          </cell>
          <cell r="E256">
            <v>0</v>
          </cell>
          <cell r="F256">
            <v>0</v>
          </cell>
        </row>
        <row r="257">
          <cell r="A257" t="str">
            <v>3.11 거 푸 집 공</v>
          </cell>
          <cell r="E257">
            <v>0</v>
          </cell>
          <cell r="F257">
            <v>0</v>
          </cell>
        </row>
        <row r="258">
          <cell r="A258" t="str">
            <v>a.합 판 거 푸 집</v>
          </cell>
          <cell r="E258">
            <v>0</v>
          </cell>
          <cell r="F258">
            <v>0</v>
          </cell>
        </row>
        <row r="259">
          <cell r="A259" t="str">
            <v>-1.거푸집</v>
          </cell>
          <cell r="C259">
            <v>1277</v>
          </cell>
          <cell r="D259" t="str">
            <v>M2</v>
          </cell>
          <cell r="E259">
            <v>0</v>
          </cell>
          <cell r="F259">
            <v>0</v>
          </cell>
        </row>
        <row r="260">
          <cell r="A260" t="str">
            <v>-2.거푸집</v>
          </cell>
          <cell r="C260">
            <v>272</v>
          </cell>
          <cell r="D260" t="str">
            <v>M2</v>
          </cell>
          <cell r="E260">
            <v>0</v>
          </cell>
          <cell r="F260">
            <v>0</v>
          </cell>
        </row>
        <row r="261">
          <cell r="A261" t="str">
            <v>-3.거푸집</v>
          </cell>
          <cell r="C261">
            <v>332</v>
          </cell>
          <cell r="D261" t="str">
            <v>M2</v>
          </cell>
          <cell r="E261">
            <v>0</v>
          </cell>
          <cell r="F261">
            <v>0</v>
          </cell>
        </row>
        <row r="262">
          <cell r="A262" t="str">
            <v>b.원형거푸집</v>
          </cell>
          <cell r="C262">
            <v>69</v>
          </cell>
          <cell r="D262" t="str">
            <v>M2</v>
          </cell>
          <cell r="E262">
            <v>0</v>
          </cell>
          <cell r="F262">
            <v>0</v>
          </cell>
        </row>
        <row r="263">
          <cell r="A263" t="str">
            <v>3.12 동바리</v>
          </cell>
          <cell r="E263">
            <v>0</v>
          </cell>
          <cell r="F263">
            <v>0</v>
          </cell>
        </row>
        <row r="264">
          <cell r="A264" t="str">
            <v>a.동바리</v>
          </cell>
          <cell r="C264">
            <v>2630</v>
          </cell>
          <cell r="D264" t="str">
            <v>공/M3</v>
          </cell>
          <cell r="E264">
            <v>0</v>
          </cell>
          <cell r="F264">
            <v>0</v>
          </cell>
        </row>
        <row r="265">
          <cell r="A265" t="str">
            <v>b.수평연결재</v>
          </cell>
          <cell r="C265">
            <v>580</v>
          </cell>
          <cell r="D265" t="str">
            <v>M2</v>
          </cell>
          <cell r="E265">
            <v>0</v>
          </cell>
          <cell r="F265">
            <v>0</v>
          </cell>
        </row>
        <row r="266">
          <cell r="A266" t="str">
            <v>3.13 비계</v>
          </cell>
          <cell r="C266">
            <v>330</v>
          </cell>
          <cell r="D266" t="str">
            <v>M2</v>
          </cell>
          <cell r="E266">
            <v>0</v>
          </cell>
          <cell r="F266">
            <v>0</v>
          </cell>
        </row>
        <row r="267">
          <cell r="A267" t="str">
            <v>3.14 모따기</v>
          </cell>
          <cell r="C267">
            <v>75</v>
          </cell>
          <cell r="D267" t="str">
            <v>M</v>
          </cell>
          <cell r="E267">
            <v>0</v>
          </cell>
          <cell r="F267">
            <v>0</v>
          </cell>
        </row>
        <row r="268">
          <cell r="A268" t="str">
            <v>3.15 교명주(화강석)</v>
          </cell>
          <cell r="C268">
            <v>2</v>
          </cell>
          <cell r="D268" t="str">
            <v>EA</v>
          </cell>
          <cell r="E268">
            <v>0</v>
          </cell>
          <cell r="F268">
            <v>0</v>
          </cell>
        </row>
        <row r="269">
          <cell r="A269" t="str">
            <v>3.16 교명판및설명판</v>
          </cell>
          <cell r="E269">
            <v>0</v>
          </cell>
          <cell r="F269">
            <v>0</v>
          </cell>
        </row>
        <row r="270">
          <cell r="A270" t="str">
            <v>a.교명판</v>
          </cell>
          <cell r="C270">
            <v>2</v>
          </cell>
          <cell r="D270" t="str">
            <v>EA</v>
          </cell>
          <cell r="E270">
            <v>0</v>
          </cell>
          <cell r="F270">
            <v>0</v>
          </cell>
        </row>
        <row r="271">
          <cell r="A271" t="str">
            <v>b.설명판</v>
          </cell>
          <cell r="C271">
            <v>2</v>
          </cell>
          <cell r="D271" t="str">
            <v>EA</v>
          </cell>
          <cell r="E271">
            <v>0</v>
          </cell>
          <cell r="F271">
            <v>0</v>
          </cell>
        </row>
        <row r="272">
          <cell r="A272" t="str">
            <v>3.17 표 면 처 리</v>
          </cell>
          <cell r="E272">
            <v>0</v>
          </cell>
          <cell r="F272">
            <v>0</v>
          </cell>
        </row>
        <row r="273">
          <cell r="A273" t="str">
            <v>a.슬라브 양생</v>
          </cell>
          <cell r="C273">
            <v>445</v>
          </cell>
          <cell r="D273" t="str">
            <v>M2</v>
          </cell>
          <cell r="E273">
            <v>0</v>
          </cell>
          <cell r="F273">
            <v>0</v>
          </cell>
        </row>
        <row r="274">
          <cell r="A274" t="str">
            <v>b.데크휘니샤 면고르기</v>
          </cell>
          <cell r="C274">
            <v>445</v>
          </cell>
          <cell r="D274" t="str">
            <v>M2</v>
          </cell>
          <cell r="E274">
            <v>0</v>
          </cell>
          <cell r="F274">
            <v>0</v>
          </cell>
        </row>
        <row r="275">
          <cell r="A275" t="str">
            <v>3.18 교 면 방 수</v>
          </cell>
          <cell r="C275">
            <v>445</v>
          </cell>
          <cell r="D275" t="str">
            <v>M2</v>
          </cell>
          <cell r="E275">
            <v>0</v>
          </cell>
          <cell r="F275">
            <v>0</v>
          </cell>
        </row>
        <row r="276">
          <cell r="A276" t="str">
            <v>3.19 배면방수</v>
          </cell>
          <cell r="C276">
            <v>166</v>
          </cell>
          <cell r="D276" t="str">
            <v>M2</v>
          </cell>
          <cell r="E276">
            <v>0</v>
          </cell>
          <cell r="F276">
            <v>0</v>
          </cell>
        </row>
        <row r="277">
          <cell r="A277" t="str">
            <v>3.20 전선관부설</v>
          </cell>
          <cell r="C277">
            <v>62</v>
          </cell>
          <cell r="D277" t="str">
            <v>M</v>
          </cell>
          <cell r="E277">
            <v>0</v>
          </cell>
          <cell r="F277">
            <v>0</v>
          </cell>
        </row>
        <row r="278">
          <cell r="A278" t="str">
            <v>3.21 T.B.M 설치</v>
          </cell>
          <cell r="C278">
            <v>1</v>
          </cell>
          <cell r="D278" t="str">
            <v>EA</v>
          </cell>
          <cell r="E278">
            <v>0</v>
          </cell>
          <cell r="F278">
            <v>0</v>
          </cell>
        </row>
        <row r="279">
          <cell r="A279" t="str">
            <v>3.22 스페이서 설치</v>
          </cell>
          <cell r="E279">
            <v>0</v>
          </cell>
          <cell r="F279">
            <v>0</v>
          </cell>
        </row>
        <row r="280">
          <cell r="A280" t="str">
            <v>a.스페이서 설치</v>
          </cell>
          <cell r="C280">
            <v>986</v>
          </cell>
          <cell r="D280" t="str">
            <v>M2</v>
          </cell>
          <cell r="E280">
            <v>0</v>
          </cell>
          <cell r="F280">
            <v>0</v>
          </cell>
        </row>
        <row r="281">
          <cell r="A281" t="str">
            <v>b.스페이서 설치</v>
          </cell>
          <cell r="C281">
            <v>531</v>
          </cell>
          <cell r="D281" t="str">
            <v>M2</v>
          </cell>
          <cell r="E281">
            <v>0</v>
          </cell>
          <cell r="F281">
            <v>0</v>
          </cell>
        </row>
        <row r="282">
          <cell r="A282" t="str">
            <v>3.23 철근가공 및 조립</v>
          </cell>
          <cell r="E282">
            <v>0</v>
          </cell>
          <cell r="F282">
            <v>0</v>
          </cell>
        </row>
        <row r="283">
          <cell r="A283" t="str">
            <v>a.보       통</v>
          </cell>
          <cell r="C283">
            <v>17.899000000000001</v>
          </cell>
          <cell r="D283" t="str">
            <v>TON</v>
          </cell>
          <cell r="E283">
            <v>0</v>
          </cell>
          <cell r="F283">
            <v>0</v>
          </cell>
        </row>
        <row r="284">
          <cell r="A284" t="str">
            <v>b.복       잡</v>
          </cell>
          <cell r="C284">
            <v>158.209</v>
          </cell>
          <cell r="D284" t="str">
            <v>TON</v>
          </cell>
          <cell r="E284">
            <v>0</v>
          </cell>
          <cell r="F284">
            <v>0</v>
          </cell>
        </row>
        <row r="285">
          <cell r="A285" t="str">
            <v>3.24 배 수 시 설 공</v>
          </cell>
          <cell r="E285">
            <v>0</v>
          </cell>
          <cell r="F285">
            <v>0</v>
          </cell>
        </row>
        <row r="286">
          <cell r="A286" t="str">
            <v>a.교량배수물빼기공</v>
          </cell>
          <cell r="C286">
            <v>59</v>
          </cell>
          <cell r="D286" t="str">
            <v>M</v>
          </cell>
          <cell r="E286">
            <v>0</v>
          </cell>
          <cell r="F286">
            <v>0</v>
          </cell>
        </row>
        <row r="287">
          <cell r="A287" t="str">
            <v>b.하층줄눈(성형)</v>
          </cell>
          <cell r="C287">
            <v>59</v>
          </cell>
          <cell r="D287" t="str">
            <v>M</v>
          </cell>
          <cell r="E287">
            <v>0</v>
          </cell>
          <cell r="F287">
            <v>0</v>
          </cell>
        </row>
        <row r="288">
          <cell r="A288" t="str">
            <v>c.상층줄눈(주입)</v>
          </cell>
          <cell r="C288">
            <v>59</v>
          </cell>
          <cell r="D288" t="str">
            <v>M</v>
          </cell>
          <cell r="E288">
            <v>0</v>
          </cell>
          <cell r="F288">
            <v>0</v>
          </cell>
        </row>
        <row r="289">
          <cell r="A289" t="str">
            <v>d.표면처리(방수)</v>
          </cell>
          <cell r="C289">
            <v>12</v>
          </cell>
          <cell r="D289" t="str">
            <v>M2</v>
          </cell>
          <cell r="E289">
            <v>0</v>
          </cell>
          <cell r="F289">
            <v>0</v>
          </cell>
        </row>
        <row r="290">
          <cell r="A290" t="str">
            <v>e.집수구(스턴레스)</v>
          </cell>
          <cell r="C290">
            <v>6</v>
          </cell>
          <cell r="D290" t="str">
            <v>EA</v>
          </cell>
          <cell r="E290">
            <v>0</v>
          </cell>
          <cell r="F290">
            <v>0</v>
          </cell>
        </row>
        <row r="291">
          <cell r="A291" t="str">
            <v>f.교량배수용강관(하천용)</v>
          </cell>
          <cell r="C291">
            <v>7</v>
          </cell>
          <cell r="D291" t="str">
            <v>M</v>
          </cell>
          <cell r="E291">
            <v>0</v>
          </cell>
          <cell r="F291">
            <v>0</v>
          </cell>
        </row>
        <row r="292">
          <cell r="A292" t="str">
            <v>g.이음부(스텐레스)</v>
          </cell>
          <cell r="C292">
            <v>6</v>
          </cell>
          <cell r="D292" t="str">
            <v>EA</v>
          </cell>
          <cell r="E292">
            <v>0</v>
          </cell>
          <cell r="F292">
            <v>0</v>
          </cell>
        </row>
        <row r="293">
          <cell r="A293" t="str">
            <v>3.25 DOWEL BAR 설치</v>
          </cell>
          <cell r="C293">
            <v>96</v>
          </cell>
          <cell r="D293" t="str">
            <v>개소</v>
          </cell>
          <cell r="E293">
            <v>0</v>
          </cell>
          <cell r="F293">
            <v>0</v>
          </cell>
        </row>
        <row r="294">
          <cell r="A294" t="str">
            <v>3.26 스치로폴</v>
          </cell>
          <cell r="E294">
            <v>0</v>
          </cell>
          <cell r="F294">
            <v>0</v>
          </cell>
        </row>
        <row r="295">
          <cell r="A295" t="str">
            <v>a.스치로폴</v>
          </cell>
          <cell r="C295">
            <v>77</v>
          </cell>
          <cell r="D295" t="str">
            <v>M2</v>
          </cell>
          <cell r="E295">
            <v>0</v>
          </cell>
          <cell r="F295">
            <v>0</v>
          </cell>
        </row>
        <row r="296">
          <cell r="A296" t="str">
            <v>3.27 방호책난간</v>
          </cell>
          <cell r="C296">
            <v>30</v>
          </cell>
          <cell r="D296" t="str">
            <v>M</v>
          </cell>
          <cell r="E296">
            <v>0</v>
          </cell>
          <cell r="F296">
            <v>0</v>
          </cell>
        </row>
        <row r="297">
          <cell r="A297" t="str">
            <v>3.28 강관파일</v>
          </cell>
          <cell r="E297">
            <v>0</v>
          </cell>
          <cell r="F297">
            <v>0</v>
          </cell>
        </row>
        <row r="298">
          <cell r="A298" t="str">
            <v>a.자재비 (R=508 M/M,T=12 M/M)</v>
          </cell>
          <cell r="C298">
            <v>221</v>
          </cell>
          <cell r="D298" t="str">
            <v>M</v>
          </cell>
          <cell r="E298">
            <v>0</v>
          </cell>
          <cell r="F298">
            <v>0</v>
          </cell>
        </row>
        <row r="299">
          <cell r="A299" t="str">
            <v>b.S.I.P</v>
          </cell>
          <cell r="C299">
            <v>221</v>
          </cell>
          <cell r="D299" t="str">
            <v>M</v>
          </cell>
          <cell r="E299">
            <v>0</v>
          </cell>
          <cell r="F299">
            <v>0</v>
          </cell>
        </row>
        <row r="300">
          <cell r="A300" t="str">
            <v>c.두부보강 (볼트식)</v>
          </cell>
          <cell r="C300">
            <v>42</v>
          </cell>
          <cell r="D300" t="str">
            <v>개소</v>
          </cell>
          <cell r="E300">
            <v>0</v>
          </cell>
          <cell r="F300">
            <v>0</v>
          </cell>
        </row>
        <row r="301">
          <cell r="A301" t="str">
            <v>d.선단 보강</v>
          </cell>
          <cell r="C301">
            <v>42</v>
          </cell>
          <cell r="D301" t="str">
            <v>개소</v>
          </cell>
          <cell r="E301">
            <v>0</v>
          </cell>
          <cell r="F301">
            <v>0</v>
          </cell>
        </row>
        <row r="302">
          <cell r="A302" t="str">
            <v>3.29 부직포</v>
          </cell>
          <cell r="C302">
            <v>126</v>
          </cell>
          <cell r="D302" t="str">
            <v>M2</v>
          </cell>
          <cell r="E302">
            <v>0</v>
          </cell>
          <cell r="F302">
            <v>0</v>
          </cell>
        </row>
        <row r="303">
          <cell r="A303" t="str">
            <v>3.30 가시설공</v>
          </cell>
          <cell r="E303">
            <v>0</v>
          </cell>
          <cell r="F303">
            <v>0</v>
          </cell>
        </row>
        <row r="304">
          <cell r="A304" t="str">
            <v>a.토  사천공(φ16" 3 WING BIT)</v>
          </cell>
          <cell r="C304">
            <v>789</v>
          </cell>
          <cell r="D304" t="str">
            <v>M</v>
          </cell>
          <cell r="E304">
            <v>0</v>
          </cell>
          <cell r="F304">
            <v>0</v>
          </cell>
        </row>
        <row r="305">
          <cell r="A305" t="str">
            <v>b.풍화암천공(φ16" 3 WING BIT)</v>
          </cell>
          <cell r="C305">
            <v>117</v>
          </cell>
          <cell r="D305" t="str">
            <v>M</v>
          </cell>
          <cell r="E305">
            <v>0</v>
          </cell>
          <cell r="F305">
            <v>0</v>
          </cell>
        </row>
        <row r="306">
          <cell r="A306" t="str">
            <v>c.경암천공(T-4)</v>
          </cell>
          <cell r="C306">
            <v>489</v>
          </cell>
          <cell r="D306" t="str">
            <v>M</v>
          </cell>
          <cell r="E306">
            <v>0</v>
          </cell>
          <cell r="F306">
            <v>0</v>
          </cell>
        </row>
        <row r="307">
          <cell r="A307" t="str">
            <v>d.SHEET PILE항타및항발</v>
          </cell>
          <cell r="C307">
            <v>1396</v>
          </cell>
          <cell r="D307" t="str">
            <v>M</v>
          </cell>
          <cell r="E307">
            <v>0</v>
          </cell>
          <cell r="F307">
            <v>0</v>
          </cell>
        </row>
        <row r="308">
          <cell r="A308" t="str">
            <v>e.버팀보 제작</v>
          </cell>
          <cell r="C308">
            <v>16</v>
          </cell>
          <cell r="D308" t="str">
            <v>본</v>
          </cell>
          <cell r="E308">
            <v>0</v>
          </cell>
          <cell r="F308">
            <v>0</v>
          </cell>
        </row>
        <row r="309">
          <cell r="A309" t="str">
            <v>f.버팀보 설치 (6∼8m)</v>
          </cell>
          <cell r="C309">
            <v>16</v>
          </cell>
          <cell r="D309" t="str">
            <v>EA</v>
          </cell>
          <cell r="E309">
            <v>0</v>
          </cell>
          <cell r="F309">
            <v>0</v>
          </cell>
        </row>
        <row r="310">
          <cell r="A310" t="str">
            <v>g.버팀보 철거 (6∼8m)</v>
          </cell>
          <cell r="C310">
            <v>16</v>
          </cell>
          <cell r="D310" t="str">
            <v>EA</v>
          </cell>
          <cell r="E310">
            <v>0</v>
          </cell>
          <cell r="F310">
            <v>0</v>
          </cell>
        </row>
        <row r="311">
          <cell r="A311" t="str">
            <v>h.CORNER STRUT제작</v>
          </cell>
          <cell r="C311">
            <v>8</v>
          </cell>
          <cell r="D311" t="str">
            <v>EA</v>
          </cell>
          <cell r="E311">
            <v>0</v>
          </cell>
          <cell r="F311">
            <v>0</v>
          </cell>
        </row>
        <row r="312">
          <cell r="A312" t="str">
            <v>i.CORNER STRUT 설치 (6∼8m)</v>
          </cell>
          <cell r="C312">
            <v>8</v>
          </cell>
          <cell r="D312" t="str">
            <v>EA</v>
          </cell>
          <cell r="E312">
            <v>0</v>
          </cell>
          <cell r="F312">
            <v>0</v>
          </cell>
        </row>
        <row r="313">
          <cell r="A313" t="str">
            <v>j.CORNER STRUT 철거 (6∼8m)</v>
          </cell>
          <cell r="C313">
            <v>8</v>
          </cell>
          <cell r="D313" t="str">
            <v>EA</v>
          </cell>
          <cell r="E313">
            <v>0</v>
          </cell>
          <cell r="F313">
            <v>0</v>
          </cell>
        </row>
        <row r="314">
          <cell r="A314" t="str">
            <v>k.JACK 설치해체</v>
          </cell>
          <cell r="C314">
            <v>24</v>
          </cell>
          <cell r="D314" t="str">
            <v>개소</v>
          </cell>
          <cell r="E314">
            <v>0</v>
          </cell>
          <cell r="F314">
            <v>0</v>
          </cell>
        </row>
        <row r="315">
          <cell r="A315" t="str">
            <v>l.보걸이설치</v>
          </cell>
          <cell r="C315">
            <v>118</v>
          </cell>
          <cell r="D315" t="str">
            <v>EA</v>
          </cell>
          <cell r="E315">
            <v>0</v>
          </cell>
          <cell r="F315">
            <v>0</v>
          </cell>
        </row>
        <row r="316">
          <cell r="A316" t="str">
            <v>m.보걸이철거</v>
          </cell>
          <cell r="C316">
            <v>118</v>
          </cell>
          <cell r="D316" t="str">
            <v>EA</v>
          </cell>
          <cell r="E316">
            <v>0</v>
          </cell>
          <cell r="F316">
            <v>0</v>
          </cell>
        </row>
        <row r="317">
          <cell r="A317" t="str">
            <v>n.띠장설치</v>
          </cell>
          <cell r="C317">
            <v>220</v>
          </cell>
          <cell r="D317" t="str">
            <v>M</v>
          </cell>
          <cell r="E317">
            <v>0</v>
          </cell>
          <cell r="F317">
            <v>0</v>
          </cell>
        </row>
        <row r="318">
          <cell r="A318" t="str">
            <v>o.띠장철거</v>
          </cell>
          <cell r="C318">
            <v>220</v>
          </cell>
          <cell r="D318" t="str">
            <v>M</v>
          </cell>
          <cell r="E318">
            <v>0</v>
          </cell>
          <cell r="F318">
            <v>0</v>
          </cell>
        </row>
        <row r="319">
          <cell r="A319" t="str">
            <v>p.띠장연결</v>
          </cell>
          <cell r="C319">
            <v>5</v>
          </cell>
          <cell r="D319" t="str">
            <v>EA</v>
          </cell>
          <cell r="E319">
            <v>0</v>
          </cell>
          <cell r="F319">
            <v>0</v>
          </cell>
        </row>
        <row r="320">
          <cell r="A320" t="str">
            <v>q.BRACING BEAM 설치 (15∼18m)</v>
          </cell>
          <cell r="C320">
            <v>2</v>
          </cell>
          <cell r="D320" t="str">
            <v>EA</v>
          </cell>
          <cell r="E320">
            <v>0</v>
          </cell>
          <cell r="F320">
            <v>0</v>
          </cell>
        </row>
        <row r="321">
          <cell r="A321" t="str">
            <v>r.BRACING BEAM 철거 (15∼18m)</v>
          </cell>
          <cell r="C321">
            <v>2</v>
          </cell>
          <cell r="D321" t="str">
            <v>EA</v>
          </cell>
          <cell r="E321">
            <v>0</v>
          </cell>
          <cell r="F321">
            <v>0</v>
          </cell>
        </row>
        <row r="322">
          <cell r="A322" t="str">
            <v>s.L형강설치</v>
          </cell>
          <cell r="C322">
            <v>8</v>
          </cell>
          <cell r="D322" t="str">
            <v>M</v>
          </cell>
          <cell r="E322">
            <v>0</v>
          </cell>
          <cell r="F322">
            <v>0</v>
          </cell>
        </row>
        <row r="323">
          <cell r="A323" t="str">
            <v>t.L형강철거</v>
          </cell>
          <cell r="C323">
            <v>8</v>
          </cell>
          <cell r="D323" t="str">
            <v>M</v>
          </cell>
          <cell r="E323">
            <v>0</v>
          </cell>
          <cell r="F323">
            <v>0</v>
          </cell>
        </row>
        <row r="324">
          <cell r="A324" t="str">
            <v>u.어스앙카공</v>
          </cell>
          <cell r="C324">
            <v>48</v>
          </cell>
          <cell r="D324" t="str">
            <v>EA</v>
          </cell>
          <cell r="E324">
            <v>0</v>
          </cell>
          <cell r="F324">
            <v>0</v>
          </cell>
        </row>
        <row r="325">
          <cell r="A325" t="str">
            <v>v.구조용H형강</v>
          </cell>
          <cell r="C325">
            <v>37.283999999999999</v>
          </cell>
          <cell r="D325" t="str">
            <v>TON</v>
          </cell>
          <cell r="E325">
            <v>0</v>
          </cell>
          <cell r="F325">
            <v>0</v>
          </cell>
        </row>
        <row r="326">
          <cell r="A326" t="str">
            <v>w.구조용H형강</v>
          </cell>
          <cell r="C326">
            <v>2.08</v>
          </cell>
          <cell r="D326" t="str">
            <v>TON</v>
          </cell>
          <cell r="E326">
            <v>0</v>
          </cell>
          <cell r="F326">
            <v>0</v>
          </cell>
        </row>
        <row r="327">
          <cell r="A327" t="str">
            <v>x.강널말뚝</v>
          </cell>
          <cell r="C327">
            <v>100.652</v>
          </cell>
          <cell r="D327" t="str">
            <v>TON</v>
          </cell>
          <cell r="E327">
            <v>0</v>
          </cell>
          <cell r="F327">
            <v>0</v>
          </cell>
        </row>
        <row r="328">
          <cell r="A328" t="str">
            <v>y.강재 및 형강운반비</v>
          </cell>
          <cell r="C328">
            <v>140.23699999999999</v>
          </cell>
          <cell r="D328" t="str">
            <v>TON</v>
          </cell>
          <cell r="E328">
            <v>0</v>
          </cell>
          <cell r="F328">
            <v>0</v>
          </cell>
        </row>
        <row r="329">
          <cell r="A329" t="str">
            <v>3.31 휴암교 철거</v>
          </cell>
          <cell r="C329">
            <v>1</v>
          </cell>
          <cell r="D329" t="str">
            <v>식</v>
          </cell>
          <cell r="E329">
            <v>0</v>
          </cell>
          <cell r="F329">
            <v>0</v>
          </cell>
        </row>
        <row r="330">
          <cell r="A330" t="str">
            <v>B.산수1교(S.T.BOX교)</v>
          </cell>
          <cell r="E330">
            <v>0</v>
          </cell>
          <cell r="F330">
            <v>0</v>
          </cell>
        </row>
        <row r="331">
          <cell r="A331" t="str">
            <v>3.01 터 파 기</v>
          </cell>
          <cell r="E331">
            <v>0</v>
          </cell>
          <cell r="F331">
            <v>0</v>
          </cell>
        </row>
        <row r="332">
          <cell r="A332" t="str">
            <v>a.육상토사</v>
          </cell>
          <cell r="C332">
            <v>480</v>
          </cell>
          <cell r="D332" t="str">
            <v>M3</v>
          </cell>
          <cell r="E332">
            <v>0</v>
          </cell>
          <cell r="F332">
            <v>0</v>
          </cell>
        </row>
        <row r="333">
          <cell r="A333" t="str">
            <v>b.육상풍화암</v>
          </cell>
          <cell r="C333">
            <v>1050</v>
          </cell>
          <cell r="D333" t="str">
            <v>M3</v>
          </cell>
          <cell r="E333">
            <v>0</v>
          </cell>
          <cell r="F333">
            <v>0</v>
          </cell>
        </row>
        <row r="334">
          <cell r="A334" t="str">
            <v>c.용수토사</v>
          </cell>
          <cell r="E334">
            <v>0</v>
          </cell>
          <cell r="F334">
            <v>0</v>
          </cell>
        </row>
        <row r="335">
          <cell r="A335" t="str">
            <v>-1.용수토사</v>
          </cell>
          <cell r="C335">
            <v>4120</v>
          </cell>
          <cell r="D335" t="str">
            <v>M3</v>
          </cell>
          <cell r="E335">
            <v>0</v>
          </cell>
          <cell r="F335">
            <v>0</v>
          </cell>
        </row>
        <row r="336">
          <cell r="A336" t="str">
            <v>-2.용수토사</v>
          </cell>
          <cell r="C336">
            <v>4530</v>
          </cell>
          <cell r="D336" t="str">
            <v>M3</v>
          </cell>
          <cell r="E336">
            <v>0</v>
          </cell>
          <cell r="F336">
            <v>0</v>
          </cell>
        </row>
        <row r="337">
          <cell r="A337" t="str">
            <v>d.용수풍화암</v>
          </cell>
          <cell r="E337">
            <v>0</v>
          </cell>
          <cell r="F337">
            <v>0</v>
          </cell>
        </row>
        <row r="338">
          <cell r="A338" t="str">
            <v>-1.용수풍화암</v>
          </cell>
          <cell r="C338">
            <v>130</v>
          </cell>
          <cell r="D338" t="str">
            <v>M3</v>
          </cell>
          <cell r="E338">
            <v>0</v>
          </cell>
          <cell r="F338">
            <v>0</v>
          </cell>
        </row>
        <row r="339">
          <cell r="A339" t="str">
            <v>e.용수발파암</v>
          </cell>
          <cell r="E339">
            <v>0</v>
          </cell>
          <cell r="F339">
            <v>0</v>
          </cell>
        </row>
        <row r="340">
          <cell r="A340" t="str">
            <v>-1.용수발파암</v>
          </cell>
          <cell r="C340">
            <v>2960</v>
          </cell>
          <cell r="D340" t="str">
            <v>㎥</v>
          </cell>
          <cell r="E340">
            <v>0</v>
          </cell>
          <cell r="F340">
            <v>0</v>
          </cell>
        </row>
        <row r="341">
          <cell r="A341" t="str">
            <v>3.02 되메우기(기계70%,인력30%)</v>
          </cell>
          <cell r="C341">
            <v>880</v>
          </cell>
          <cell r="D341" t="str">
            <v>M3</v>
          </cell>
          <cell r="E341">
            <v>0</v>
          </cell>
          <cell r="F341">
            <v>0</v>
          </cell>
        </row>
        <row r="342">
          <cell r="A342" t="str">
            <v>3.03 뒷채움 및 다짐</v>
          </cell>
          <cell r="C342">
            <v>840</v>
          </cell>
          <cell r="D342" t="str">
            <v>M3</v>
          </cell>
          <cell r="E342">
            <v>0</v>
          </cell>
          <cell r="F342">
            <v>0</v>
          </cell>
        </row>
        <row r="343">
          <cell r="A343" t="str">
            <v>3.04 면정리및청소</v>
          </cell>
          <cell r="C343">
            <v>1032</v>
          </cell>
          <cell r="D343" t="str">
            <v>M2</v>
          </cell>
          <cell r="E343">
            <v>0</v>
          </cell>
          <cell r="F343">
            <v>0</v>
          </cell>
        </row>
        <row r="344">
          <cell r="A344" t="str">
            <v>3.05 앞 성 토</v>
          </cell>
          <cell r="C344">
            <v>2132</v>
          </cell>
          <cell r="D344" t="str">
            <v>M3</v>
          </cell>
          <cell r="E344">
            <v>0</v>
          </cell>
          <cell r="F344">
            <v>0</v>
          </cell>
        </row>
        <row r="345">
          <cell r="A345" t="str">
            <v>3.06 세굴방지용사석채움</v>
          </cell>
          <cell r="C345">
            <v>2950</v>
          </cell>
          <cell r="D345" t="str">
            <v>M3</v>
          </cell>
          <cell r="E345">
            <v>0</v>
          </cell>
          <cell r="F345">
            <v>0</v>
          </cell>
        </row>
        <row r="346">
          <cell r="A346" t="str">
            <v>3.07 물 푸 기</v>
          </cell>
          <cell r="C346">
            <v>2770</v>
          </cell>
          <cell r="D346" t="str">
            <v>Hr</v>
          </cell>
          <cell r="E346">
            <v>0</v>
          </cell>
          <cell r="F346">
            <v>0</v>
          </cell>
        </row>
        <row r="347">
          <cell r="A347" t="str">
            <v>3.08 콘크리트 타설</v>
          </cell>
          <cell r="E347">
            <v>0</v>
          </cell>
          <cell r="F347">
            <v>0</v>
          </cell>
        </row>
        <row r="348">
          <cell r="A348" t="str">
            <v>a.철       근</v>
          </cell>
          <cell r="C348">
            <v>349</v>
          </cell>
          <cell r="D348" t="str">
            <v>M3</v>
          </cell>
          <cell r="E348">
            <v>0</v>
          </cell>
          <cell r="F348">
            <v>0</v>
          </cell>
        </row>
        <row r="349">
          <cell r="A349" t="str">
            <v>b.무       근</v>
          </cell>
          <cell r="C349">
            <v>116</v>
          </cell>
          <cell r="D349" t="str">
            <v>M3</v>
          </cell>
          <cell r="E349">
            <v>0</v>
          </cell>
          <cell r="F349">
            <v>0</v>
          </cell>
        </row>
        <row r="350">
          <cell r="A350" t="str">
            <v>c.무       근</v>
          </cell>
          <cell r="C350">
            <v>362</v>
          </cell>
          <cell r="D350" t="str">
            <v>M3</v>
          </cell>
          <cell r="E350">
            <v>0</v>
          </cell>
          <cell r="F350">
            <v>0</v>
          </cell>
        </row>
        <row r="351">
          <cell r="A351" t="str">
            <v>d.펌프카타설</v>
          </cell>
          <cell r="C351">
            <v>5637</v>
          </cell>
          <cell r="D351" t="str">
            <v>M3</v>
          </cell>
          <cell r="E351">
            <v>0</v>
          </cell>
          <cell r="F351">
            <v>0</v>
          </cell>
        </row>
        <row r="352">
          <cell r="A352" t="str">
            <v>e.펌프카타설</v>
          </cell>
          <cell r="C352">
            <v>719</v>
          </cell>
          <cell r="D352" t="str">
            <v>M3</v>
          </cell>
          <cell r="E352">
            <v>0</v>
          </cell>
          <cell r="F352">
            <v>0</v>
          </cell>
        </row>
        <row r="353">
          <cell r="A353" t="str">
            <v>3.09 무수축 콘크리트</v>
          </cell>
          <cell r="C353">
            <v>10.055999999999999</v>
          </cell>
          <cell r="D353" t="str">
            <v>M3</v>
          </cell>
          <cell r="E353">
            <v>0</v>
          </cell>
          <cell r="F353">
            <v>0</v>
          </cell>
        </row>
        <row r="354">
          <cell r="A354" t="str">
            <v>3.10 무수축 몰탈</v>
          </cell>
          <cell r="C354">
            <v>2.3159999999999998</v>
          </cell>
          <cell r="D354" t="str">
            <v>M3</v>
          </cell>
          <cell r="E354">
            <v>0</v>
          </cell>
          <cell r="F354">
            <v>0</v>
          </cell>
        </row>
        <row r="355">
          <cell r="A355" t="str">
            <v>3.11 거푸집공</v>
          </cell>
          <cell r="E355">
            <v>0</v>
          </cell>
          <cell r="F355">
            <v>0</v>
          </cell>
        </row>
        <row r="356">
          <cell r="A356" t="str">
            <v>a.합 판 거 푸 집</v>
          </cell>
          <cell r="E356">
            <v>0</v>
          </cell>
          <cell r="F356">
            <v>0</v>
          </cell>
        </row>
        <row r="357">
          <cell r="A357" t="str">
            <v>-1.거푸집</v>
          </cell>
          <cell r="C357">
            <v>5959</v>
          </cell>
          <cell r="D357" t="str">
            <v>M2</v>
          </cell>
          <cell r="E357">
            <v>0</v>
          </cell>
          <cell r="F357">
            <v>0</v>
          </cell>
        </row>
        <row r="358">
          <cell r="A358" t="str">
            <v>-2.거푸집</v>
          </cell>
          <cell r="C358">
            <v>46</v>
          </cell>
          <cell r="D358" t="str">
            <v>M2</v>
          </cell>
          <cell r="E358">
            <v>0</v>
          </cell>
          <cell r="F358">
            <v>0</v>
          </cell>
        </row>
        <row r="359">
          <cell r="A359" t="str">
            <v>-3.거푸집</v>
          </cell>
          <cell r="C359">
            <v>123</v>
          </cell>
          <cell r="D359" t="str">
            <v>M2</v>
          </cell>
          <cell r="E359">
            <v>0</v>
          </cell>
          <cell r="F359">
            <v>0</v>
          </cell>
        </row>
        <row r="360">
          <cell r="A360" t="str">
            <v>-4.거푸집</v>
          </cell>
          <cell r="C360">
            <v>142</v>
          </cell>
          <cell r="D360" t="str">
            <v>M2</v>
          </cell>
          <cell r="E360">
            <v>0</v>
          </cell>
          <cell r="F360">
            <v>0</v>
          </cell>
        </row>
        <row r="361">
          <cell r="A361" t="str">
            <v>-5.거푸집</v>
          </cell>
          <cell r="C361">
            <v>284</v>
          </cell>
          <cell r="D361" t="str">
            <v>M2</v>
          </cell>
          <cell r="E361">
            <v>0</v>
          </cell>
          <cell r="F361">
            <v>0</v>
          </cell>
        </row>
        <row r="362">
          <cell r="A362" t="str">
            <v>-6.거푸집</v>
          </cell>
          <cell r="C362">
            <v>17</v>
          </cell>
          <cell r="D362" t="str">
            <v>M2</v>
          </cell>
          <cell r="E362">
            <v>0</v>
          </cell>
          <cell r="F362">
            <v>0</v>
          </cell>
        </row>
        <row r="363">
          <cell r="A363" t="str">
            <v>-7.거푸집</v>
          </cell>
          <cell r="C363">
            <v>899</v>
          </cell>
          <cell r="D363" t="str">
            <v>M2</v>
          </cell>
          <cell r="E363">
            <v>0</v>
          </cell>
          <cell r="F363">
            <v>0</v>
          </cell>
        </row>
        <row r="364">
          <cell r="A364" t="str">
            <v>-8.거푸집</v>
          </cell>
          <cell r="C364">
            <v>243</v>
          </cell>
          <cell r="D364" t="str">
            <v>M2</v>
          </cell>
          <cell r="E364">
            <v>0</v>
          </cell>
          <cell r="F364">
            <v>0</v>
          </cell>
        </row>
        <row r="365">
          <cell r="A365" t="str">
            <v>b.P.E무늬거푸집</v>
          </cell>
          <cell r="E365">
            <v>0</v>
          </cell>
          <cell r="F365">
            <v>0</v>
          </cell>
        </row>
        <row r="366">
          <cell r="A366" t="str">
            <v>-1.P.E무늬거푸집</v>
          </cell>
          <cell r="C366">
            <v>372</v>
          </cell>
          <cell r="D366" t="str">
            <v>㎡</v>
          </cell>
          <cell r="E366">
            <v>0</v>
          </cell>
          <cell r="F366">
            <v>0</v>
          </cell>
        </row>
        <row r="367">
          <cell r="A367" t="str">
            <v>-2.P.E무늬거푸집</v>
          </cell>
          <cell r="C367">
            <v>2</v>
          </cell>
          <cell r="D367" t="str">
            <v>㎡</v>
          </cell>
          <cell r="E367">
            <v>0</v>
          </cell>
          <cell r="F367">
            <v>0</v>
          </cell>
        </row>
        <row r="368">
          <cell r="A368" t="str">
            <v>c.목재 원형 거푸집</v>
          </cell>
          <cell r="E368">
            <v>0</v>
          </cell>
          <cell r="F368">
            <v>0</v>
          </cell>
        </row>
        <row r="369">
          <cell r="A369" t="str">
            <v>-1.원형거푸집</v>
          </cell>
          <cell r="C369">
            <v>616</v>
          </cell>
          <cell r="D369" t="str">
            <v>M2</v>
          </cell>
          <cell r="E369">
            <v>0</v>
          </cell>
          <cell r="F369">
            <v>0</v>
          </cell>
        </row>
        <row r="370">
          <cell r="A370" t="str">
            <v>-2.원형거푸집</v>
          </cell>
          <cell r="C370">
            <v>264</v>
          </cell>
          <cell r="D370" t="str">
            <v>M2</v>
          </cell>
          <cell r="E370">
            <v>0</v>
          </cell>
          <cell r="F370">
            <v>0</v>
          </cell>
        </row>
        <row r="371">
          <cell r="A371" t="str">
            <v>-3.원형거푸집</v>
          </cell>
          <cell r="C371">
            <v>264</v>
          </cell>
          <cell r="D371" t="str">
            <v>M2</v>
          </cell>
          <cell r="E371">
            <v>0</v>
          </cell>
          <cell r="F371">
            <v>0</v>
          </cell>
        </row>
        <row r="372">
          <cell r="A372" t="str">
            <v>-4.원형거푸집</v>
          </cell>
          <cell r="C372">
            <v>228</v>
          </cell>
          <cell r="D372" t="str">
            <v>M2</v>
          </cell>
          <cell r="E372">
            <v>0</v>
          </cell>
          <cell r="F372">
            <v>0</v>
          </cell>
        </row>
        <row r="373">
          <cell r="A373" t="str">
            <v>-5.원형거푸집</v>
          </cell>
          <cell r="C373">
            <v>163</v>
          </cell>
          <cell r="D373" t="str">
            <v>M2</v>
          </cell>
          <cell r="E373">
            <v>0</v>
          </cell>
          <cell r="F373">
            <v>0</v>
          </cell>
        </row>
        <row r="374">
          <cell r="A374" t="str">
            <v>-6.원형거푸집</v>
          </cell>
          <cell r="C374">
            <v>55</v>
          </cell>
          <cell r="D374" t="str">
            <v>M2</v>
          </cell>
          <cell r="E374">
            <v>0</v>
          </cell>
          <cell r="F374">
            <v>0</v>
          </cell>
        </row>
        <row r="375">
          <cell r="A375" t="str">
            <v>-7.원형거푸집</v>
          </cell>
          <cell r="C375">
            <v>2</v>
          </cell>
          <cell r="D375" t="str">
            <v>M2</v>
          </cell>
          <cell r="E375">
            <v>0</v>
          </cell>
          <cell r="F375">
            <v>0</v>
          </cell>
        </row>
        <row r="376">
          <cell r="A376" t="str">
            <v>3.12 동바리</v>
          </cell>
          <cell r="E376">
            <v>0</v>
          </cell>
          <cell r="F376">
            <v>0</v>
          </cell>
        </row>
        <row r="377">
          <cell r="A377" t="str">
            <v>a.동바리</v>
          </cell>
          <cell r="C377">
            <v>3030</v>
          </cell>
          <cell r="D377" t="str">
            <v>공M3</v>
          </cell>
          <cell r="E377">
            <v>0</v>
          </cell>
          <cell r="F377">
            <v>0</v>
          </cell>
        </row>
        <row r="378">
          <cell r="A378" t="str">
            <v>b.동바리</v>
          </cell>
          <cell r="C378">
            <v>850</v>
          </cell>
          <cell r="D378" t="str">
            <v>공M3</v>
          </cell>
          <cell r="E378">
            <v>0</v>
          </cell>
          <cell r="F378">
            <v>0</v>
          </cell>
        </row>
        <row r="379">
          <cell r="A379" t="str">
            <v>c.동바리</v>
          </cell>
          <cell r="C379">
            <v>2530</v>
          </cell>
          <cell r="D379" t="str">
            <v>공/M3</v>
          </cell>
          <cell r="E379">
            <v>0</v>
          </cell>
          <cell r="F379">
            <v>0</v>
          </cell>
        </row>
        <row r="380">
          <cell r="A380" t="str">
            <v>d.수평연결재</v>
          </cell>
          <cell r="C380">
            <v>550</v>
          </cell>
          <cell r="D380" t="str">
            <v>M2</v>
          </cell>
          <cell r="E380">
            <v>0</v>
          </cell>
          <cell r="F380">
            <v>0</v>
          </cell>
        </row>
        <row r="381">
          <cell r="A381" t="str">
            <v>3.13 비계</v>
          </cell>
          <cell r="C381">
            <v>5630</v>
          </cell>
          <cell r="D381" t="str">
            <v>M2</v>
          </cell>
          <cell r="E381">
            <v>0</v>
          </cell>
          <cell r="F381">
            <v>0</v>
          </cell>
        </row>
        <row r="382">
          <cell r="A382" t="str">
            <v>3.14 모따기</v>
          </cell>
          <cell r="C382">
            <v>1437</v>
          </cell>
          <cell r="D382" t="str">
            <v>M</v>
          </cell>
          <cell r="E382">
            <v>0</v>
          </cell>
          <cell r="F382">
            <v>0</v>
          </cell>
        </row>
        <row r="383">
          <cell r="A383" t="str">
            <v>3.15 신축이음장치</v>
          </cell>
          <cell r="C383">
            <v>39</v>
          </cell>
          <cell r="D383" t="str">
            <v>M</v>
          </cell>
          <cell r="E383">
            <v>0</v>
          </cell>
          <cell r="F383">
            <v>0</v>
          </cell>
        </row>
        <row r="384">
          <cell r="A384" t="str">
            <v>3.16 교명주(화강석)</v>
          </cell>
          <cell r="C384">
            <v>4</v>
          </cell>
          <cell r="D384" t="str">
            <v>EA</v>
          </cell>
          <cell r="E384">
            <v>0</v>
          </cell>
          <cell r="F384">
            <v>0</v>
          </cell>
        </row>
        <row r="385">
          <cell r="A385" t="str">
            <v>3.17 교명판및설명판</v>
          </cell>
          <cell r="E385">
            <v>0</v>
          </cell>
          <cell r="F385">
            <v>0</v>
          </cell>
        </row>
        <row r="386">
          <cell r="A386" t="str">
            <v>a.교명판</v>
          </cell>
          <cell r="C386">
            <v>2</v>
          </cell>
          <cell r="D386" t="str">
            <v>EA</v>
          </cell>
          <cell r="E386">
            <v>0</v>
          </cell>
          <cell r="F386">
            <v>0</v>
          </cell>
        </row>
        <row r="387">
          <cell r="A387" t="str">
            <v>b.설명판</v>
          </cell>
          <cell r="C387">
            <v>2</v>
          </cell>
          <cell r="D387" t="str">
            <v>EA</v>
          </cell>
          <cell r="E387">
            <v>0</v>
          </cell>
          <cell r="F387">
            <v>0</v>
          </cell>
        </row>
        <row r="388">
          <cell r="A388" t="str">
            <v>3.18 표면처리</v>
          </cell>
          <cell r="E388">
            <v>0</v>
          </cell>
          <cell r="F388">
            <v>0</v>
          </cell>
        </row>
        <row r="389">
          <cell r="A389" t="str">
            <v>a.슬라브 양생</v>
          </cell>
          <cell r="C389">
            <v>4978</v>
          </cell>
          <cell r="D389" t="str">
            <v>M2</v>
          </cell>
          <cell r="E389">
            <v>0</v>
          </cell>
          <cell r="F389">
            <v>0</v>
          </cell>
        </row>
        <row r="390">
          <cell r="A390" t="str">
            <v>b.데크휘니샤 면고르기</v>
          </cell>
          <cell r="C390">
            <v>4978</v>
          </cell>
          <cell r="D390" t="str">
            <v>M2</v>
          </cell>
          <cell r="E390">
            <v>0</v>
          </cell>
          <cell r="F390">
            <v>0</v>
          </cell>
        </row>
        <row r="391">
          <cell r="A391" t="str">
            <v>3.19 교면방수</v>
          </cell>
          <cell r="C391">
            <v>4978</v>
          </cell>
          <cell r="D391" t="str">
            <v>M2</v>
          </cell>
          <cell r="E391">
            <v>0</v>
          </cell>
          <cell r="F391">
            <v>0</v>
          </cell>
        </row>
        <row r="392">
          <cell r="A392" t="str">
            <v>3.20 배면방수</v>
          </cell>
          <cell r="C392">
            <v>324</v>
          </cell>
          <cell r="D392" t="str">
            <v>M2</v>
          </cell>
          <cell r="E392">
            <v>0</v>
          </cell>
          <cell r="F392">
            <v>0</v>
          </cell>
        </row>
        <row r="393">
          <cell r="A393" t="str">
            <v>3.21 전선관부설</v>
          </cell>
          <cell r="C393">
            <v>1077</v>
          </cell>
          <cell r="D393" t="str">
            <v>M</v>
          </cell>
          <cell r="E393">
            <v>0</v>
          </cell>
          <cell r="F393">
            <v>0</v>
          </cell>
        </row>
        <row r="394">
          <cell r="A394" t="str">
            <v>3.22 T.B.M 설치</v>
          </cell>
          <cell r="C394">
            <v>2</v>
          </cell>
          <cell r="D394" t="str">
            <v>개</v>
          </cell>
          <cell r="E394">
            <v>0</v>
          </cell>
          <cell r="F394">
            <v>0</v>
          </cell>
        </row>
        <row r="395">
          <cell r="A395" t="str">
            <v>3.23 낙하물 방지공</v>
          </cell>
          <cell r="C395">
            <v>5860</v>
          </cell>
          <cell r="D395" t="str">
            <v>M2</v>
          </cell>
          <cell r="E395">
            <v>0</v>
          </cell>
          <cell r="F395">
            <v>0</v>
          </cell>
        </row>
        <row r="396">
          <cell r="A396" t="str">
            <v>3.24 방호벽</v>
          </cell>
          <cell r="C396">
            <v>538</v>
          </cell>
          <cell r="D396" t="str">
            <v>M</v>
          </cell>
          <cell r="E396">
            <v>0</v>
          </cell>
          <cell r="F396">
            <v>0</v>
          </cell>
        </row>
        <row r="397">
          <cell r="A397" t="str">
            <v>3.25 중앙분리대</v>
          </cell>
          <cell r="C397">
            <v>510</v>
          </cell>
          <cell r="D397" t="str">
            <v>M</v>
          </cell>
          <cell r="E397">
            <v>0</v>
          </cell>
          <cell r="F397">
            <v>0</v>
          </cell>
        </row>
        <row r="398">
          <cell r="A398" t="str">
            <v>3.26 NOTCH  설치</v>
          </cell>
          <cell r="C398">
            <v>1020</v>
          </cell>
          <cell r="D398" t="str">
            <v>M</v>
          </cell>
          <cell r="E398">
            <v>0</v>
          </cell>
          <cell r="F398">
            <v>0</v>
          </cell>
        </row>
        <row r="399">
          <cell r="A399" t="str">
            <v>3.27 교량유지관리용표지판</v>
          </cell>
          <cell r="E399">
            <v>0</v>
          </cell>
          <cell r="F399">
            <v>0</v>
          </cell>
        </row>
        <row r="400">
          <cell r="A400" t="str">
            <v>a.강교용</v>
          </cell>
          <cell r="C400">
            <v>40</v>
          </cell>
          <cell r="D400" t="str">
            <v>EA</v>
          </cell>
          <cell r="E400">
            <v>0</v>
          </cell>
          <cell r="F400">
            <v>0</v>
          </cell>
        </row>
        <row r="401">
          <cell r="A401" t="str">
            <v>b.교각,교 대 용</v>
          </cell>
          <cell r="C401">
            <v>18</v>
          </cell>
          <cell r="D401" t="str">
            <v>EA</v>
          </cell>
          <cell r="E401">
            <v>0</v>
          </cell>
          <cell r="F401">
            <v>0</v>
          </cell>
        </row>
        <row r="402">
          <cell r="A402" t="str">
            <v>3.28 스페이서 설치</v>
          </cell>
          <cell r="E402">
            <v>0</v>
          </cell>
          <cell r="F402">
            <v>0</v>
          </cell>
        </row>
        <row r="403">
          <cell r="A403" t="str">
            <v>a.스페이서 설치</v>
          </cell>
          <cell r="C403">
            <v>3351</v>
          </cell>
          <cell r="D403" t="str">
            <v>M2</v>
          </cell>
          <cell r="E403">
            <v>0</v>
          </cell>
          <cell r="F403">
            <v>0</v>
          </cell>
        </row>
        <row r="404">
          <cell r="A404" t="str">
            <v>b.스페이서 설치</v>
          </cell>
          <cell r="C404">
            <v>6452</v>
          </cell>
          <cell r="D404" t="str">
            <v>M2</v>
          </cell>
          <cell r="E404">
            <v>0</v>
          </cell>
          <cell r="F404">
            <v>0</v>
          </cell>
        </row>
        <row r="405">
          <cell r="A405" t="str">
            <v>3.29 철근가공 및 조립</v>
          </cell>
          <cell r="E405">
            <v>0</v>
          </cell>
          <cell r="F405">
            <v>0</v>
          </cell>
        </row>
        <row r="406">
          <cell r="A406" t="str">
            <v>a.보       통</v>
          </cell>
          <cell r="C406">
            <v>69.248999999999995</v>
          </cell>
          <cell r="D406" t="str">
            <v>TON</v>
          </cell>
          <cell r="E406">
            <v>0</v>
          </cell>
          <cell r="F406">
            <v>0</v>
          </cell>
        </row>
        <row r="407">
          <cell r="A407" t="str">
            <v>b.복       잡</v>
          </cell>
          <cell r="C407">
            <v>470.63799999999998</v>
          </cell>
          <cell r="D407" t="str">
            <v>TON</v>
          </cell>
          <cell r="E407">
            <v>0</v>
          </cell>
          <cell r="F407">
            <v>0</v>
          </cell>
        </row>
        <row r="408">
          <cell r="A408" t="str">
            <v>c.매 우 복 잡</v>
          </cell>
          <cell r="C408">
            <v>646.73299999999995</v>
          </cell>
          <cell r="D408" t="str">
            <v>TON</v>
          </cell>
          <cell r="E408">
            <v>0</v>
          </cell>
          <cell r="F408">
            <v>0</v>
          </cell>
        </row>
        <row r="409">
          <cell r="A409" t="str">
            <v>3.30 교량유지관리점검시설</v>
          </cell>
          <cell r="C409">
            <v>4</v>
          </cell>
          <cell r="D409" t="str">
            <v>EA</v>
          </cell>
          <cell r="E409">
            <v>0</v>
          </cell>
          <cell r="F409">
            <v>0</v>
          </cell>
        </row>
        <row r="410">
          <cell r="A410" t="str">
            <v>3.31 배수시설공</v>
          </cell>
          <cell r="E410">
            <v>0</v>
          </cell>
          <cell r="F410">
            <v>0</v>
          </cell>
        </row>
        <row r="411">
          <cell r="A411" t="str">
            <v>a.교량배수물배기공</v>
          </cell>
          <cell r="C411">
            <v>505</v>
          </cell>
          <cell r="D411" t="str">
            <v>M</v>
          </cell>
          <cell r="E411">
            <v>0</v>
          </cell>
          <cell r="F411">
            <v>0</v>
          </cell>
        </row>
        <row r="412">
          <cell r="A412" t="str">
            <v>b.하층줄눈(성형)</v>
          </cell>
          <cell r="C412">
            <v>505</v>
          </cell>
          <cell r="D412" t="str">
            <v>M</v>
          </cell>
          <cell r="E412">
            <v>0</v>
          </cell>
          <cell r="F412">
            <v>0</v>
          </cell>
        </row>
        <row r="413">
          <cell r="A413" t="str">
            <v>c.상층줄눈(주입)</v>
          </cell>
          <cell r="C413">
            <v>505</v>
          </cell>
          <cell r="D413" t="str">
            <v>M</v>
          </cell>
          <cell r="E413">
            <v>0</v>
          </cell>
          <cell r="F413">
            <v>0</v>
          </cell>
        </row>
        <row r="414">
          <cell r="A414" t="str">
            <v>d.표면처리(방수)</v>
          </cell>
          <cell r="C414">
            <v>101</v>
          </cell>
          <cell r="D414" t="str">
            <v>M2</v>
          </cell>
          <cell r="E414">
            <v>0</v>
          </cell>
          <cell r="F414">
            <v>0</v>
          </cell>
        </row>
        <row r="415">
          <cell r="A415" t="str">
            <v>e.하천용 집수구(스턴레스)</v>
          </cell>
          <cell r="C415">
            <v>38</v>
          </cell>
          <cell r="D415" t="str">
            <v>EA</v>
          </cell>
          <cell r="E415">
            <v>0</v>
          </cell>
          <cell r="F415">
            <v>0</v>
          </cell>
        </row>
        <row r="416">
          <cell r="A416" t="str">
            <v>f.교량배수용강관(하천용)</v>
          </cell>
          <cell r="C416">
            <v>235</v>
          </cell>
          <cell r="D416" t="str">
            <v>M</v>
          </cell>
          <cell r="E416">
            <v>0</v>
          </cell>
          <cell r="F416">
            <v>0</v>
          </cell>
        </row>
        <row r="417">
          <cell r="A417" t="str">
            <v>g.이음부(스텐레스)</v>
          </cell>
          <cell r="C417">
            <v>46</v>
          </cell>
          <cell r="D417" t="str">
            <v>EA</v>
          </cell>
          <cell r="E417">
            <v>0</v>
          </cell>
          <cell r="F417">
            <v>0</v>
          </cell>
        </row>
        <row r="418">
          <cell r="A418" t="str">
            <v>h.곡관(스텐레스)</v>
          </cell>
          <cell r="C418">
            <v>8</v>
          </cell>
          <cell r="D418" t="str">
            <v>EA</v>
          </cell>
          <cell r="E418">
            <v>0</v>
          </cell>
          <cell r="F418">
            <v>0</v>
          </cell>
        </row>
        <row r="419">
          <cell r="A419" t="str">
            <v>3.32 DOWEL BAR 설치</v>
          </cell>
          <cell r="C419">
            <v>96</v>
          </cell>
          <cell r="D419" t="str">
            <v>EA</v>
          </cell>
          <cell r="E419">
            <v>0</v>
          </cell>
          <cell r="F419">
            <v>0</v>
          </cell>
        </row>
        <row r="420">
          <cell r="A420" t="str">
            <v>3.33 스치로폴</v>
          </cell>
          <cell r="E420">
            <v>0</v>
          </cell>
          <cell r="F420">
            <v>0</v>
          </cell>
        </row>
        <row r="421">
          <cell r="A421" t="str">
            <v>a.스치로폴</v>
          </cell>
          <cell r="C421">
            <v>557</v>
          </cell>
          <cell r="D421" t="str">
            <v>M2</v>
          </cell>
          <cell r="E421">
            <v>0</v>
          </cell>
          <cell r="F421">
            <v>0</v>
          </cell>
        </row>
        <row r="422">
          <cell r="A422" t="str">
            <v>3.34 교량받침</v>
          </cell>
          <cell r="E422">
            <v>0</v>
          </cell>
          <cell r="F422">
            <v>0</v>
          </cell>
        </row>
        <row r="423">
          <cell r="A423" t="str">
            <v>a.교좌장치(일방향)POT</v>
          </cell>
          <cell r="C423">
            <v>4</v>
          </cell>
          <cell r="D423" t="str">
            <v>EA</v>
          </cell>
          <cell r="E423">
            <v>0</v>
          </cell>
          <cell r="F423">
            <v>0</v>
          </cell>
        </row>
        <row r="424">
          <cell r="A424" t="str">
            <v>b.교좌장치(양방향)POT</v>
          </cell>
          <cell r="C424">
            <v>12</v>
          </cell>
          <cell r="D424" t="str">
            <v>EA</v>
          </cell>
          <cell r="E424">
            <v>0</v>
          </cell>
          <cell r="F424">
            <v>0</v>
          </cell>
        </row>
        <row r="425">
          <cell r="A425" t="str">
            <v>c.교좌장치(일방향)POT</v>
          </cell>
          <cell r="C425">
            <v>16</v>
          </cell>
          <cell r="D425" t="str">
            <v>EA</v>
          </cell>
          <cell r="E425">
            <v>0</v>
          </cell>
          <cell r="F425">
            <v>0</v>
          </cell>
        </row>
        <row r="426">
          <cell r="A426" t="str">
            <v>d.교좌장치(양방향)POT</v>
          </cell>
          <cell r="C426">
            <v>12</v>
          </cell>
          <cell r="D426" t="str">
            <v>EA</v>
          </cell>
          <cell r="E426">
            <v>0</v>
          </cell>
          <cell r="F426">
            <v>0</v>
          </cell>
        </row>
        <row r="427">
          <cell r="A427" t="str">
            <v>e.교좌장치(고정단)POT</v>
          </cell>
          <cell r="C427">
            <v>4</v>
          </cell>
          <cell r="D427" t="str">
            <v>EA</v>
          </cell>
          <cell r="E427">
            <v>0</v>
          </cell>
          <cell r="F427">
            <v>0</v>
          </cell>
        </row>
        <row r="428">
          <cell r="A428" t="str">
            <v>3.35 강   교</v>
          </cell>
          <cell r="E428">
            <v>0</v>
          </cell>
          <cell r="F428">
            <v>0</v>
          </cell>
        </row>
        <row r="429">
          <cell r="A429" t="str">
            <v>a.강교제작(산수1교)</v>
          </cell>
          <cell r="C429">
            <v>1953.0050000000001</v>
          </cell>
          <cell r="D429" t="str">
            <v>TON</v>
          </cell>
          <cell r="E429">
            <v>0</v>
          </cell>
          <cell r="F429">
            <v>0</v>
          </cell>
        </row>
        <row r="430">
          <cell r="A430" t="str">
            <v>b.강교운반(산수1교)</v>
          </cell>
          <cell r="C430">
            <v>1953.0050000000001</v>
          </cell>
          <cell r="D430" t="str">
            <v>TON</v>
          </cell>
          <cell r="E430">
            <v>0</v>
          </cell>
          <cell r="F430">
            <v>0</v>
          </cell>
        </row>
        <row r="431">
          <cell r="A431" t="str">
            <v>c.강교가설(산수1교)</v>
          </cell>
          <cell r="C431">
            <v>1953.0050000000001</v>
          </cell>
          <cell r="D431" t="str">
            <v>TON</v>
          </cell>
          <cell r="E431">
            <v>0</v>
          </cell>
          <cell r="F431">
            <v>0</v>
          </cell>
        </row>
        <row r="432">
          <cell r="A432" t="str">
            <v>3.36 강교 도장</v>
          </cell>
          <cell r="E432">
            <v>0</v>
          </cell>
          <cell r="F432">
            <v>0</v>
          </cell>
        </row>
        <row r="433">
          <cell r="A433" t="str">
            <v>a.내부도장</v>
          </cell>
          <cell r="C433">
            <v>16828</v>
          </cell>
          <cell r="D433" t="str">
            <v>M2</v>
          </cell>
          <cell r="E433">
            <v>0</v>
          </cell>
          <cell r="F433">
            <v>0</v>
          </cell>
        </row>
        <row r="434">
          <cell r="A434" t="str">
            <v>b.외부포장면도장</v>
          </cell>
          <cell r="C434">
            <v>3328</v>
          </cell>
          <cell r="D434" t="str">
            <v>M2</v>
          </cell>
          <cell r="E434">
            <v>0</v>
          </cell>
          <cell r="F434">
            <v>0</v>
          </cell>
        </row>
        <row r="435">
          <cell r="A435" t="str">
            <v>c.연결판도장</v>
          </cell>
          <cell r="C435">
            <v>4076</v>
          </cell>
          <cell r="D435" t="str">
            <v>M2</v>
          </cell>
          <cell r="E435">
            <v>0</v>
          </cell>
          <cell r="F435">
            <v>0</v>
          </cell>
        </row>
        <row r="436">
          <cell r="A436" t="str">
            <v>d.외부도장</v>
          </cell>
          <cell r="C436">
            <v>9793</v>
          </cell>
          <cell r="D436" t="str">
            <v>M2</v>
          </cell>
          <cell r="E436">
            <v>0</v>
          </cell>
          <cell r="F436">
            <v>0</v>
          </cell>
        </row>
        <row r="437">
          <cell r="A437" t="str">
            <v>e.외부도장</v>
          </cell>
          <cell r="C437">
            <v>8940</v>
          </cell>
          <cell r="D437" t="str">
            <v>M2</v>
          </cell>
          <cell r="E437">
            <v>0</v>
          </cell>
          <cell r="F437">
            <v>0</v>
          </cell>
        </row>
        <row r="438">
          <cell r="A438" t="str">
            <v>f.내부볼트및연결판도장</v>
          </cell>
          <cell r="C438">
            <v>881</v>
          </cell>
          <cell r="D438" t="str">
            <v>M2</v>
          </cell>
          <cell r="E438">
            <v>0</v>
          </cell>
          <cell r="F438">
            <v>0</v>
          </cell>
        </row>
        <row r="439">
          <cell r="A439" t="str">
            <v>g.외부볼트및연결판도장</v>
          </cell>
          <cell r="C439">
            <v>926</v>
          </cell>
          <cell r="D439" t="str">
            <v>M2</v>
          </cell>
          <cell r="E439">
            <v>0</v>
          </cell>
          <cell r="F439">
            <v>0</v>
          </cell>
        </row>
        <row r="440">
          <cell r="A440" t="str">
            <v>3.37 강교 비파괴 검사비</v>
          </cell>
          <cell r="E440">
            <v>0</v>
          </cell>
          <cell r="F440">
            <v>0</v>
          </cell>
        </row>
        <row r="441">
          <cell r="A441" t="str">
            <v>a.강교 비파괴 검사비</v>
          </cell>
          <cell r="C441">
            <v>2528</v>
          </cell>
          <cell r="D441" t="str">
            <v>매</v>
          </cell>
          <cell r="E441">
            <v>0</v>
          </cell>
          <cell r="F441">
            <v>0</v>
          </cell>
        </row>
        <row r="442">
          <cell r="A442" t="str">
            <v>b.강교 비파괴 검사비</v>
          </cell>
          <cell r="C442">
            <v>2243</v>
          </cell>
          <cell r="D442" t="str">
            <v>M</v>
          </cell>
          <cell r="E442">
            <v>0</v>
          </cell>
          <cell r="F442">
            <v>0</v>
          </cell>
        </row>
        <row r="443">
          <cell r="A443" t="str">
            <v>c.강교 비파괴 검사비</v>
          </cell>
          <cell r="C443">
            <v>430</v>
          </cell>
          <cell r="D443" t="str">
            <v>M</v>
          </cell>
          <cell r="E443">
            <v>0</v>
          </cell>
          <cell r="F443">
            <v>0</v>
          </cell>
        </row>
        <row r="444">
          <cell r="A444" t="str">
            <v>3.38 가시설공</v>
          </cell>
          <cell r="E444">
            <v>0</v>
          </cell>
          <cell r="F444">
            <v>0</v>
          </cell>
        </row>
        <row r="445">
          <cell r="A445" t="str">
            <v>a.토사천공(φ16" 3 WING BIT)</v>
          </cell>
          <cell r="C445">
            <v>4327</v>
          </cell>
          <cell r="D445" t="str">
            <v>M</v>
          </cell>
          <cell r="E445">
            <v>0</v>
          </cell>
          <cell r="F445">
            <v>0</v>
          </cell>
        </row>
        <row r="446">
          <cell r="A446" t="str">
            <v>b.연암천공(T-4)</v>
          </cell>
          <cell r="C446">
            <v>2641</v>
          </cell>
          <cell r="D446" t="str">
            <v>M</v>
          </cell>
          <cell r="E446">
            <v>0</v>
          </cell>
          <cell r="F446">
            <v>0</v>
          </cell>
        </row>
        <row r="447">
          <cell r="A447" t="str">
            <v>c.SHEET PILE 천공후 항타및항발</v>
          </cell>
          <cell r="C447">
            <v>6968</v>
          </cell>
          <cell r="D447" t="str">
            <v>M</v>
          </cell>
          <cell r="E447">
            <v>0</v>
          </cell>
          <cell r="F447">
            <v>0</v>
          </cell>
        </row>
        <row r="448">
          <cell r="A448" t="str">
            <v>d.버팀보 제작</v>
          </cell>
          <cell r="C448">
            <v>80</v>
          </cell>
          <cell r="D448" t="str">
            <v>본</v>
          </cell>
          <cell r="E448">
            <v>0</v>
          </cell>
          <cell r="F448">
            <v>0</v>
          </cell>
        </row>
        <row r="449">
          <cell r="A449" t="str">
            <v>e.버팀보 설치 (12∼14m)</v>
          </cell>
          <cell r="C449">
            <v>80</v>
          </cell>
          <cell r="D449" t="str">
            <v>EA</v>
          </cell>
          <cell r="E449">
            <v>0</v>
          </cell>
          <cell r="F449">
            <v>0</v>
          </cell>
        </row>
        <row r="450">
          <cell r="A450" t="str">
            <v>f.버팀보 철거 (12∼14m)</v>
          </cell>
          <cell r="C450">
            <v>80</v>
          </cell>
          <cell r="D450" t="str">
            <v>EA</v>
          </cell>
          <cell r="E450">
            <v>0</v>
          </cell>
          <cell r="F450">
            <v>0</v>
          </cell>
        </row>
        <row r="451">
          <cell r="A451" t="str">
            <v>g.CORNER STRUT 제작</v>
          </cell>
          <cell r="C451">
            <v>400</v>
          </cell>
          <cell r="D451" t="str">
            <v>EA</v>
          </cell>
          <cell r="E451">
            <v>0</v>
          </cell>
          <cell r="F451">
            <v>0</v>
          </cell>
        </row>
        <row r="452">
          <cell r="A452" t="str">
            <v>h.CORNER STRUT 설치 (3∼5m)</v>
          </cell>
          <cell r="C452">
            <v>320</v>
          </cell>
          <cell r="D452" t="str">
            <v>EA</v>
          </cell>
          <cell r="E452">
            <v>0</v>
          </cell>
          <cell r="F452">
            <v>0</v>
          </cell>
        </row>
        <row r="453">
          <cell r="A453" t="str">
            <v>i.CORNER STRUT 철거 (3∼5m)</v>
          </cell>
          <cell r="C453">
            <v>320</v>
          </cell>
          <cell r="D453" t="str">
            <v>EA</v>
          </cell>
          <cell r="E453">
            <v>0</v>
          </cell>
          <cell r="F453">
            <v>0</v>
          </cell>
        </row>
        <row r="454">
          <cell r="A454" t="str">
            <v>j.CORNER STRUT 설치 (6∼8m)</v>
          </cell>
          <cell r="C454">
            <v>32</v>
          </cell>
          <cell r="D454" t="str">
            <v>EA</v>
          </cell>
          <cell r="E454">
            <v>0</v>
          </cell>
          <cell r="F454">
            <v>0</v>
          </cell>
        </row>
        <row r="455">
          <cell r="A455" t="str">
            <v>k.CORNER STRUT 철거 (6∼8m)</v>
          </cell>
          <cell r="C455">
            <v>32</v>
          </cell>
          <cell r="D455" t="str">
            <v>EA</v>
          </cell>
          <cell r="E455">
            <v>0</v>
          </cell>
          <cell r="F455">
            <v>0</v>
          </cell>
        </row>
        <row r="456">
          <cell r="A456" t="str">
            <v>l.CORNER STRUT 설치 (9∼11m)</v>
          </cell>
          <cell r="C456">
            <v>48</v>
          </cell>
          <cell r="D456" t="str">
            <v>EA</v>
          </cell>
          <cell r="E456">
            <v>0</v>
          </cell>
          <cell r="F456">
            <v>0</v>
          </cell>
        </row>
        <row r="457">
          <cell r="A457" t="str">
            <v>m.CORNER STRUT 철거 (9∼11m)</v>
          </cell>
          <cell r="C457">
            <v>48</v>
          </cell>
          <cell r="D457" t="str">
            <v>EA</v>
          </cell>
          <cell r="E457">
            <v>0</v>
          </cell>
          <cell r="F457">
            <v>0</v>
          </cell>
        </row>
        <row r="458">
          <cell r="A458" t="str">
            <v>n.JACK 설치해체</v>
          </cell>
          <cell r="C458">
            <v>240</v>
          </cell>
          <cell r="D458" t="str">
            <v>EA</v>
          </cell>
          <cell r="E458">
            <v>0</v>
          </cell>
          <cell r="F458">
            <v>0</v>
          </cell>
        </row>
        <row r="459">
          <cell r="A459" t="str">
            <v>o.보걸이설치</v>
          </cell>
          <cell r="C459">
            <v>800</v>
          </cell>
          <cell r="D459" t="str">
            <v>EA</v>
          </cell>
          <cell r="E459">
            <v>0</v>
          </cell>
          <cell r="F459">
            <v>0</v>
          </cell>
        </row>
        <row r="460">
          <cell r="A460" t="str">
            <v>p.보걸이철거</v>
          </cell>
          <cell r="C460">
            <v>800</v>
          </cell>
          <cell r="D460" t="str">
            <v>EA</v>
          </cell>
          <cell r="E460">
            <v>0</v>
          </cell>
          <cell r="F460">
            <v>0</v>
          </cell>
        </row>
        <row r="461">
          <cell r="A461" t="str">
            <v>q.띠장설치</v>
          </cell>
          <cell r="C461">
            <v>1428</v>
          </cell>
          <cell r="D461" t="str">
            <v>M</v>
          </cell>
          <cell r="E461">
            <v>0</v>
          </cell>
          <cell r="F461">
            <v>0</v>
          </cell>
        </row>
        <row r="462">
          <cell r="A462" t="str">
            <v>r.띠장철거</v>
          </cell>
          <cell r="C462">
            <v>1428</v>
          </cell>
          <cell r="D462" t="str">
            <v>M</v>
          </cell>
          <cell r="E462">
            <v>0</v>
          </cell>
          <cell r="F462">
            <v>0</v>
          </cell>
        </row>
        <row r="463">
          <cell r="A463" t="str">
            <v>s.띠장연결</v>
          </cell>
          <cell r="C463">
            <v>20</v>
          </cell>
          <cell r="D463" t="str">
            <v>EA</v>
          </cell>
          <cell r="E463">
            <v>0</v>
          </cell>
          <cell r="F463">
            <v>0</v>
          </cell>
        </row>
        <row r="464">
          <cell r="A464" t="str">
            <v>t.BRACING BEAM 설치 (3∼5m)</v>
          </cell>
          <cell r="C464">
            <v>80</v>
          </cell>
          <cell r="D464" t="str">
            <v>EA</v>
          </cell>
          <cell r="E464">
            <v>0</v>
          </cell>
          <cell r="F464">
            <v>0</v>
          </cell>
        </row>
        <row r="465">
          <cell r="A465" t="str">
            <v>u.BRACING BEAM 철거 (3∼5m)</v>
          </cell>
          <cell r="C465">
            <v>80</v>
          </cell>
          <cell r="D465" t="str">
            <v>EA</v>
          </cell>
          <cell r="E465">
            <v>0</v>
          </cell>
          <cell r="F465">
            <v>0</v>
          </cell>
        </row>
        <row r="466">
          <cell r="A466" t="str">
            <v>v.BRACING BEAM 설치 (6∼8m)</v>
          </cell>
          <cell r="C466">
            <v>20</v>
          </cell>
          <cell r="D466" t="str">
            <v>EA</v>
          </cell>
          <cell r="E466">
            <v>0</v>
          </cell>
          <cell r="F466">
            <v>0</v>
          </cell>
        </row>
        <row r="467">
          <cell r="A467" t="str">
            <v>w.BRACING BEAM 철거 (6∼8m)</v>
          </cell>
          <cell r="C467">
            <v>20</v>
          </cell>
          <cell r="D467" t="str">
            <v>EA</v>
          </cell>
          <cell r="E467">
            <v>0</v>
          </cell>
          <cell r="F467">
            <v>0</v>
          </cell>
        </row>
        <row r="468">
          <cell r="A468" t="str">
            <v>x.피스브라켓 설치 및 철거</v>
          </cell>
          <cell r="C468">
            <v>240</v>
          </cell>
          <cell r="D468" t="str">
            <v>EA</v>
          </cell>
          <cell r="E468">
            <v>0</v>
          </cell>
          <cell r="F468">
            <v>0</v>
          </cell>
        </row>
        <row r="469">
          <cell r="A469" t="str">
            <v>y.H-PILE항타</v>
          </cell>
          <cell r="C469">
            <v>168</v>
          </cell>
          <cell r="D469" t="str">
            <v>M</v>
          </cell>
          <cell r="E469">
            <v>0</v>
          </cell>
          <cell r="F469">
            <v>0</v>
          </cell>
        </row>
        <row r="470">
          <cell r="A470" t="str">
            <v>z.H-PILE항발</v>
          </cell>
          <cell r="C470">
            <v>168</v>
          </cell>
          <cell r="D470" t="str">
            <v>M</v>
          </cell>
          <cell r="E470">
            <v>0</v>
          </cell>
          <cell r="F470">
            <v>0</v>
          </cell>
        </row>
        <row r="471">
          <cell r="A471" t="str">
            <v>aa.구조용H형강</v>
          </cell>
          <cell r="C471">
            <v>397.28199999999998</v>
          </cell>
          <cell r="D471" t="str">
            <v>TON</v>
          </cell>
          <cell r="E471">
            <v>0</v>
          </cell>
          <cell r="F471">
            <v>0</v>
          </cell>
        </row>
        <row r="472">
          <cell r="A472" t="str">
            <v>ab.구조용H형강</v>
          </cell>
          <cell r="C472">
            <v>54.082999999999998</v>
          </cell>
          <cell r="D472" t="str">
            <v>TON</v>
          </cell>
          <cell r="E472">
            <v>0</v>
          </cell>
          <cell r="F472">
            <v>0</v>
          </cell>
        </row>
        <row r="473">
          <cell r="A473" t="str">
            <v>ac.강널말뚝</v>
          </cell>
          <cell r="C473">
            <v>502.39299999999997</v>
          </cell>
          <cell r="D473" t="str">
            <v>TON</v>
          </cell>
          <cell r="E473">
            <v>0</v>
          </cell>
          <cell r="F473">
            <v>0</v>
          </cell>
        </row>
        <row r="474">
          <cell r="A474" t="str">
            <v>ad.강재 및 형강운반비</v>
          </cell>
          <cell r="C474">
            <v>953.75800000000004</v>
          </cell>
          <cell r="D474" t="str">
            <v>TON</v>
          </cell>
          <cell r="E474">
            <v>0</v>
          </cell>
          <cell r="F474">
            <v>0</v>
          </cell>
        </row>
        <row r="475">
          <cell r="A475" t="str">
            <v>3.39 가교가설(산수1교)</v>
          </cell>
          <cell r="C475">
            <v>1</v>
          </cell>
          <cell r="D475" t="str">
            <v>식</v>
          </cell>
          <cell r="E475">
            <v>0</v>
          </cell>
          <cell r="F475">
            <v>0</v>
          </cell>
        </row>
        <row r="476">
          <cell r="A476" t="str">
            <v>3.40 점검등설비공사(산수1교)</v>
          </cell>
          <cell r="C476">
            <v>1</v>
          </cell>
          <cell r="D476" t="str">
            <v>식</v>
          </cell>
          <cell r="E476">
            <v>0</v>
          </cell>
          <cell r="F476">
            <v>0</v>
          </cell>
        </row>
        <row r="477">
          <cell r="A477" t="str">
            <v>3.41 한전인입비(산수1교)</v>
          </cell>
          <cell r="C477">
            <v>1</v>
          </cell>
          <cell r="D477" t="str">
            <v>P.S</v>
          </cell>
          <cell r="E477">
            <v>0</v>
          </cell>
          <cell r="F477">
            <v>0</v>
          </cell>
        </row>
        <row r="478">
          <cell r="A478" t="str">
            <v>C.산수2교(S.T.BOX교)</v>
          </cell>
          <cell r="E478">
            <v>0</v>
          </cell>
          <cell r="F478">
            <v>0</v>
          </cell>
        </row>
        <row r="479">
          <cell r="A479" t="str">
            <v>3.01 터 파 기</v>
          </cell>
          <cell r="E479">
            <v>0</v>
          </cell>
          <cell r="F479">
            <v>0</v>
          </cell>
        </row>
        <row r="480">
          <cell r="A480" t="str">
            <v>a.육상토사</v>
          </cell>
          <cell r="C480">
            <v>310</v>
          </cell>
          <cell r="D480" t="str">
            <v>M3</v>
          </cell>
          <cell r="E480">
            <v>0</v>
          </cell>
          <cell r="F480">
            <v>0</v>
          </cell>
        </row>
        <row r="481">
          <cell r="A481" t="str">
            <v>b.육상풍화암</v>
          </cell>
          <cell r="E481">
            <v>0</v>
          </cell>
          <cell r="F481">
            <v>0</v>
          </cell>
        </row>
        <row r="482">
          <cell r="A482" t="str">
            <v>-1.육상풍화암</v>
          </cell>
          <cell r="C482">
            <v>1560</v>
          </cell>
          <cell r="D482" t="str">
            <v>M3</v>
          </cell>
          <cell r="E482">
            <v>0</v>
          </cell>
          <cell r="F482">
            <v>0</v>
          </cell>
        </row>
        <row r="483">
          <cell r="A483" t="str">
            <v>-2.육상풍화암</v>
          </cell>
          <cell r="C483">
            <v>20</v>
          </cell>
          <cell r="D483" t="str">
            <v>M3</v>
          </cell>
          <cell r="E483">
            <v>0</v>
          </cell>
          <cell r="F483">
            <v>0</v>
          </cell>
        </row>
        <row r="484">
          <cell r="A484" t="str">
            <v>c.용수토사</v>
          </cell>
          <cell r="E484">
            <v>0</v>
          </cell>
          <cell r="F484">
            <v>0</v>
          </cell>
        </row>
        <row r="485">
          <cell r="A485" t="str">
            <v>-1.용수토사</v>
          </cell>
          <cell r="C485">
            <v>2160</v>
          </cell>
          <cell r="D485" t="str">
            <v>M3</v>
          </cell>
          <cell r="E485">
            <v>0</v>
          </cell>
          <cell r="F485">
            <v>0</v>
          </cell>
        </row>
        <row r="486">
          <cell r="A486" t="str">
            <v>-2.용수토사</v>
          </cell>
          <cell r="C486">
            <v>420</v>
          </cell>
          <cell r="D486" t="str">
            <v>M3</v>
          </cell>
          <cell r="E486">
            <v>0</v>
          </cell>
          <cell r="F486">
            <v>0</v>
          </cell>
        </row>
        <row r="487">
          <cell r="A487" t="str">
            <v>d.용수풍화암</v>
          </cell>
          <cell r="C487">
            <v>310</v>
          </cell>
          <cell r="D487" t="str">
            <v>M3</v>
          </cell>
          <cell r="E487">
            <v>0</v>
          </cell>
          <cell r="F487">
            <v>0</v>
          </cell>
        </row>
        <row r="488">
          <cell r="A488" t="str">
            <v>e.용수발파암</v>
          </cell>
          <cell r="C488">
            <v>490</v>
          </cell>
          <cell r="D488" t="str">
            <v>M3</v>
          </cell>
          <cell r="E488">
            <v>0</v>
          </cell>
          <cell r="F488">
            <v>0</v>
          </cell>
        </row>
        <row r="489">
          <cell r="A489" t="str">
            <v>3.02 되메우기(기계70%,인력30%)</v>
          </cell>
          <cell r="C489">
            <v>1370</v>
          </cell>
          <cell r="D489" t="str">
            <v>M3</v>
          </cell>
          <cell r="E489">
            <v>0</v>
          </cell>
          <cell r="F489">
            <v>0</v>
          </cell>
        </row>
        <row r="490">
          <cell r="A490" t="str">
            <v>3.03 뒷채움 및 다짐</v>
          </cell>
          <cell r="C490">
            <v>611</v>
          </cell>
          <cell r="D490" t="str">
            <v>M3</v>
          </cell>
          <cell r="E490">
            <v>0</v>
          </cell>
          <cell r="F490">
            <v>0</v>
          </cell>
        </row>
        <row r="491">
          <cell r="A491" t="str">
            <v>3.04 면정리및청소</v>
          </cell>
          <cell r="C491">
            <v>525</v>
          </cell>
          <cell r="D491" t="str">
            <v>M2</v>
          </cell>
          <cell r="E491">
            <v>0</v>
          </cell>
          <cell r="F491">
            <v>0</v>
          </cell>
        </row>
        <row r="492">
          <cell r="A492" t="str">
            <v>3.05 앞 성 토</v>
          </cell>
          <cell r="C492">
            <v>50</v>
          </cell>
          <cell r="D492" t="str">
            <v>M3</v>
          </cell>
          <cell r="E492">
            <v>0</v>
          </cell>
          <cell r="F492">
            <v>0</v>
          </cell>
        </row>
        <row r="493">
          <cell r="A493" t="str">
            <v>3.06 세굴방지용사석채움</v>
          </cell>
          <cell r="C493">
            <v>1812</v>
          </cell>
          <cell r="D493" t="str">
            <v>M3</v>
          </cell>
          <cell r="E493">
            <v>0</v>
          </cell>
          <cell r="F493">
            <v>0</v>
          </cell>
        </row>
        <row r="494">
          <cell r="A494" t="str">
            <v>3.07 물 푸 기</v>
          </cell>
          <cell r="C494">
            <v>450</v>
          </cell>
          <cell r="D494" t="str">
            <v>Hr</v>
          </cell>
          <cell r="E494">
            <v>0</v>
          </cell>
          <cell r="F494">
            <v>0</v>
          </cell>
        </row>
        <row r="495">
          <cell r="A495" t="str">
            <v>3.08 콘크리트 타설</v>
          </cell>
          <cell r="E495">
            <v>0</v>
          </cell>
          <cell r="F495">
            <v>0</v>
          </cell>
        </row>
        <row r="496">
          <cell r="A496" t="str">
            <v>a.철       근</v>
          </cell>
          <cell r="C496">
            <v>175</v>
          </cell>
          <cell r="D496" t="str">
            <v>M3</v>
          </cell>
          <cell r="E496">
            <v>0</v>
          </cell>
          <cell r="F496">
            <v>0</v>
          </cell>
        </row>
        <row r="497">
          <cell r="A497" t="str">
            <v>b.무       근</v>
          </cell>
          <cell r="C497">
            <v>80</v>
          </cell>
          <cell r="D497" t="str">
            <v>M3</v>
          </cell>
          <cell r="E497">
            <v>0</v>
          </cell>
          <cell r="F497">
            <v>0</v>
          </cell>
        </row>
        <row r="498">
          <cell r="A498" t="str">
            <v>c.무       근</v>
          </cell>
          <cell r="C498">
            <v>53</v>
          </cell>
          <cell r="D498" t="str">
            <v>M3</v>
          </cell>
          <cell r="E498">
            <v>0</v>
          </cell>
          <cell r="F498">
            <v>0</v>
          </cell>
        </row>
        <row r="499">
          <cell r="A499" t="str">
            <v>d.펌프카 타설</v>
          </cell>
          <cell r="C499">
            <v>2838</v>
          </cell>
          <cell r="D499" t="str">
            <v>M3</v>
          </cell>
          <cell r="E499">
            <v>0</v>
          </cell>
          <cell r="F499">
            <v>0</v>
          </cell>
        </row>
        <row r="500">
          <cell r="A500" t="str">
            <v>e.펌프카 타설</v>
          </cell>
          <cell r="C500">
            <v>84</v>
          </cell>
          <cell r="D500" t="str">
            <v>M3</v>
          </cell>
          <cell r="E500">
            <v>0</v>
          </cell>
          <cell r="F500">
            <v>0</v>
          </cell>
        </row>
        <row r="501">
          <cell r="A501" t="str">
            <v>3.09 무수축 콘크리트</v>
          </cell>
          <cell r="C501">
            <v>10.125999999999999</v>
          </cell>
          <cell r="D501" t="str">
            <v>M3</v>
          </cell>
          <cell r="E501">
            <v>0</v>
          </cell>
          <cell r="F501">
            <v>0</v>
          </cell>
        </row>
        <row r="502">
          <cell r="A502" t="str">
            <v>3.10 무수축 몰탈</v>
          </cell>
          <cell r="C502">
            <v>1.3720000000000001</v>
          </cell>
          <cell r="D502" t="str">
            <v>M3</v>
          </cell>
          <cell r="E502">
            <v>0</v>
          </cell>
          <cell r="F502">
            <v>0</v>
          </cell>
        </row>
        <row r="503">
          <cell r="A503" t="str">
            <v>3.11 거푸집공</v>
          </cell>
          <cell r="E503">
            <v>0</v>
          </cell>
          <cell r="F503">
            <v>0</v>
          </cell>
        </row>
        <row r="504">
          <cell r="A504" t="str">
            <v>a.합판거푸집</v>
          </cell>
          <cell r="E504">
            <v>0</v>
          </cell>
          <cell r="F504">
            <v>0</v>
          </cell>
        </row>
        <row r="505">
          <cell r="A505" t="str">
            <v>-1.거푸집</v>
          </cell>
          <cell r="C505">
            <v>3338</v>
          </cell>
          <cell r="D505" t="str">
            <v>M2</v>
          </cell>
          <cell r="E505">
            <v>0</v>
          </cell>
          <cell r="F505">
            <v>0</v>
          </cell>
        </row>
        <row r="506">
          <cell r="A506" t="str">
            <v>-2.거푸집</v>
          </cell>
          <cell r="C506">
            <v>81</v>
          </cell>
          <cell r="D506" t="str">
            <v>M2</v>
          </cell>
          <cell r="E506">
            <v>0</v>
          </cell>
          <cell r="F506">
            <v>0</v>
          </cell>
        </row>
        <row r="507">
          <cell r="A507" t="str">
            <v>-3.거푸집</v>
          </cell>
          <cell r="C507">
            <v>39</v>
          </cell>
          <cell r="D507" t="str">
            <v>M2</v>
          </cell>
          <cell r="E507">
            <v>0</v>
          </cell>
          <cell r="F507">
            <v>0</v>
          </cell>
        </row>
        <row r="508">
          <cell r="A508" t="str">
            <v>-4.거푸집</v>
          </cell>
          <cell r="C508">
            <v>266</v>
          </cell>
          <cell r="D508" t="str">
            <v>M2</v>
          </cell>
          <cell r="E508">
            <v>0</v>
          </cell>
          <cell r="F508">
            <v>0</v>
          </cell>
        </row>
        <row r="509">
          <cell r="A509" t="str">
            <v>-5.거푸집</v>
          </cell>
          <cell r="C509">
            <v>15</v>
          </cell>
          <cell r="D509" t="str">
            <v>M2</v>
          </cell>
          <cell r="E509">
            <v>0</v>
          </cell>
          <cell r="F509">
            <v>0</v>
          </cell>
        </row>
        <row r="510">
          <cell r="A510" t="str">
            <v>-6.거푸집</v>
          </cell>
          <cell r="C510">
            <v>433</v>
          </cell>
          <cell r="D510" t="str">
            <v>M2</v>
          </cell>
          <cell r="E510">
            <v>0</v>
          </cell>
          <cell r="F510">
            <v>0</v>
          </cell>
        </row>
        <row r="511">
          <cell r="A511" t="str">
            <v>-7.거푸집</v>
          </cell>
          <cell r="C511">
            <v>68</v>
          </cell>
          <cell r="D511" t="str">
            <v>M2</v>
          </cell>
          <cell r="E511">
            <v>0</v>
          </cell>
          <cell r="F511">
            <v>0</v>
          </cell>
        </row>
        <row r="512">
          <cell r="A512" t="str">
            <v>b.PE무늬거푸집</v>
          </cell>
          <cell r="E512">
            <v>0</v>
          </cell>
          <cell r="F512">
            <v>0</v>
          </cell>
        </row>
        <row r="513">
          <cell r="A513" t="str">
            <v>-1.P.E무늬거푸집</v>
          </cell>
          <cell r="C513">
            <v>202</v>
          </cell>
          <cell r="D513" t="str">
            <v>㎡</v>
          </cell>
          <cell r="E513">
            <v>0</v>
          </cell>
          <cell r="F513">
            <v>0</v>
          </cell>
        </row>
        <row r="514">
          <cell r="A514" t="str">
            <v>-2.P.E무늬거푸집</v>
          </cell>
          <cell r="C514">
            <v>4</v>
          </cell>
          <cell r="D514" t="str">
            <v>㎡</v>
          </cell>
          <cell r="E514">
            <v>0</v>
          </cell>
          <cell r="F514">
            <v>0</v>
          </cell>
        </row>
        <row r="515">
          <cell r="A515" t="str">
            <v>c.목재 원형거푸집</v>
          </cell>
          <cell r="E515">
            <v>0</v>
          </cell>
          <cell r="F515">
            <v>0</v>
          </cell>
        </row>
        <row r="516">
          <cell r="A516" t="str">
            <v>-1.원형거푸집</v>
          </cell>
          <cell r="C516">
            <v>264</v>
          </cell>
          <cell r="D516" t="str">
            <v>M2</v>
          </cell>
          <cell r="E516">
            <v>0</v>
          </cell>
          <cell r="F516">
            <v>0</v>
          </cell>
        </row>
        <row r="517">
          <cell r="A517" t="str">
            <v>-2.원형거푸집</v>
          </cell>
          <cell r="C517">
            <v>113</v>
          </cell>
          <cell r="D517" t="str">
            <v>M2</v>
          </cell>
          <cell r="E517">
            <v>0</v>
          </cell>
          <cell r="F517">
            <v>0</v>
          </cell>
        </row>
        <row r="518">
          <cell r="A518" t="str">
            <v>-3.원형거푸집</v>
          </cell>
          <cell r="C518">
            <v>101</v>
          </cell>
          <cell r="D518" t="str">
            <v>M2</v>
          </cell>
          <cell r="E518">
            <v>0</v>
          </cell>
          <cell r="F518">
            <v>0</v>
          </cell>
        </row>
        <row r="519">
          <cell r="A519" t="str">
            <v>-4.원형거푸집</v>
          </cell>
          <cell r="C519">
            <v>9</v>
          </cell>
          <cell r="D519" t="str">
            <v>M2</v>
          </cell>
          <cell r="E519">
            <v>0</v>
          </cell>
          <cell r="F519">
            <v>0</v>
          </cell>
        </row>
        <row r="520">
          <cell r="A520" t="str">
            <v>3.12 동바리</v>
          </cell>
          <cell r="E520">
            <v>0</v>
          </cell>
          <cell r="F520">
            <v>0</v>
          </cell>
        </row>
        <row r="521">
          <cell r="A521" t="str">
            <v>a.동바리</v>
          </cell>
          <cell r="C521">
            <v>1350</v>
          </cell>
          <cell r="D521" t="str">
            <v>공M3</v>
          </cell>
          <cell r="E521">
            <v>0</v>
          </cell>
          <cell r="F521">
            <v>0</v>
          </cell>
        </row>
        <row r="522">
          <cell r="A522" t="str">
            <v>b.동바리</v>
          </cell>
          <cell r="C522">
            <v>360</v>
          </cell>
          <cell r="D522" t="str">
            <v>공M3</v>
          </cell>
          <cell r="E522">
            <v>0</v>
          </cell>
          <cell r="F522">
            <v>0</v>
          </cell>
        </row>
        <row r="523">
          <cell r="A523" t="str">
            <v>c.동바리</v>
          </cell>
          <cell r="C523">
            <v>981</v>
          </cell>
          <cell r="D523" t="str">
            <v>공M3</v>
          </cell>
          <cell r="E523">
            <v>0</v>
          </cell>
          <cell r="F523">
            <v>0</v>
          </cell>
        </row>
        <row r="524">
          <cell r="A524" t="str">
            <v>d.동바리 수평연결재</v>
          </cell>
          <cell r="C524">
            <v>390</v>
          </cell>
          <cell r="D524" t="str">
            <v>M2</v>
          </cell>
          <cell r="E524">
            <v>0</v>
          </cell>
          <cell r="F524">
            <v>0</v>
          </cell>
        </row>
        <row r="525">
          <cell r="A525" t="str">
            <v>3.13 비계</v>
          </cell>
          <cell r="C525">
            <v>2450</v>
          </cell>
          <cell r="D525" t="str">
            <v>M2</v>
          </cell>
          <cell r="E525">
            <v>0</v>
          </cell>
          <cell r="F525">
            <v>0</v>
          </cell>
        </row>
        <row r="526">
          <cell r="A526" t="str">
            <v>3.14 모따기</v>
          </cell>
          <cell r="C526">
            <v>756</v>
          </cell>
          <cell r="D526" t="str">
            <v>M</v>
          </cell>
          <cell r="E526">
            <v>0</v>
          </cell>
          <cell r="F526">
            <v>0</v>
          </cell>
        </row>
        <row r="527">
          <cell r="A527" t="str">
            <v>3.15 신축이음장치</v>
          </cell>
          <cell r="E527">
            <v>0</v>
          </cell>
          <cell r="F527">
            <v>0</v>
          </cell>
        </row>
        <row r="528">
          <cell r="A528" t="str">
            <v>a.신축이음장치</v>
          </cell>
          <cell r="C528">
            <v>19</v>
          </cell>
          <cell r="D528" t="str">
            <v>M</v>
          </cell>
          <cell r="E528">
            <v>0</v>
          </cell>
          <cell r="F528">
            <v>0</v>
          </cell>
        </row>
        <row r="529">
          <cell r="A529" t="str">
            <v>b.신축이음장치</v>
          </cell>
          <cell r="C529">
            <v>19</v>
          </cell>
          <cell r="D529" t="str">
            <v>M</v>
          </cell>
          <cell r="E529">
            <v>0</v>
          </cell>
          <cell r="F529">
            <v>0</v>
          </cell>
        </row>
        <row r="530">
          <cell r="A530" t="str">
            <v>3.16 교명주(화강석)</v>
          </cell>
          <cell r="C530">
            <v>4</v>
          </cell>
          <cell r="D530" t="str">
            <v>EA</v>
          </cell>
          <cell r="E530">
            <v>0</v>
          </cell>
          <cell r="F530">
            <v>0</v>
          </cell>
        </row>
        <row r="531">
          <cell r="A531" t="str">
            <v>3.17 교명판및설명판</v>
          </cell>
          <cell r="E531">
            <v>0</v>
          </cell>
          <cell r="F531">
            <v>0</v>
          </cell>
        </row>
        <row r="532">
          <cell r="A532" t="str">
            <v>a.교명판</v>
          </cell>
          <cell r="C532">
            <v>2</v>
          </cell>
          <cell r="D532" t="str">
            <v>EA</v>
          </cell>
          <cell r="E532">
            <v>0</v>
          </cell>
          <cell r="F532">
            <v>0</v>
          </cell>
        </row>
        <row r="533">
          <cell r="A533" t="str">
            <v>b.설명판</v>
          </cell>
          <cell r="C533">
            <v>2</v>
          </cell>
          <cell r="D533" t="str">
            <v>EA</v>
          </cell>
          <cell r="E533">
            <v>0</v>
          </cell>
          <cell r="F533">
            <v>0</v>
          </cell>
        </row>
        <row r="534">
          <cell r="A534" t="str">
            <v>3.18 표면처리</v>
          </cell>
        </row>
        <row r="535">
          <cell r="A535" t="str">
            <v>a.슬라브 양생</v>
          </cell>
        </row>
        <row r="536">
          <cell r="A536" t="str">
            <v>b.데크휘니샤 면고르기</v>
          </cell>
        </row>
        <row r="537">
          <cell r="A537" t="str">
            <v>3.19 교면방수</v>
          </cell>
        </row>
        <row r="538">
          <cell r="A538" t="str">
            <v>3.20 배면방수</v>
          </cell>
        </row>
        <row r="539">
          <cell r="A539" t="str">
            <v>3.21 전선관부설</v>
          </cell>
        </row>
        <row r="540">
          <cell r="A540" t="str">
            <v>3.22 T.B.M 설치</v>
          </cell>
        </row>
        <row r="541">
          <cell r="A541" t="str">
            <v>3.23 낙하물 방지공</v>
          </cell>
        </row>
        <row r="542">
          <cell r="A542" t="str">
            <v>3.24 방호벽</v>
          </cell>
        </row>
        <row r="543">
          <cell r="A543" t="str">
            <v>3.25 중앙분리대</v>
          </cell>
        </row>
        <row r="544">
          <cell r="A544" t="str">
            <v>3.26 NOTCH  설치</v>
          </cell>
        </row>
        <row r="545">
          <cell r="A545" t="str">
            <v>3.27 교량유지관리용표지판</v>
          </cell>
        </row>
        <row r="546">
          <cell r="A546" t="str">
            <v>a.강교용</v>
          </cell>
        </row>
        <row r="547">
          <cell r="A547" t="str">
            <v>b.교각,교 대 용</v>
          </cell>
        </row>
        <row r="548">
          <cell r="A548" t="str">
            <v>3.28 스페이서 설치</v>
          </cell>
        </row>
        <row r="549">
          <cell r="A549" t="str">
            <v>a.스페이서 설치</v>
          </cell>
        </row>
        <row r="550">
          <cell r="A550" t="str">
            <v>b.스페이서 설치</v>
          </cell>
        </row>
        <row r="551">
          <cell r="A551" t="str">
            <v>3.29 철근가공 및 조립</v>
          </cell>
        </row>
        <row r="552">
          <cell r="A552" t="str">
            <v>a.보       통</v>
          </cell>
        </row>
        <row r="553">
          <cell r="A553" t="str">
            <v>b.복       잡</v>
          </cell>
        </row>
        <row r="554">
          <cell r="A554" t="str">
            <v>c.매 우 복 잡</v>
          </cell>
        </row>
        <row r="555">
          <cell r="A555" t="str">
            <v>3.30 교량유지관리점검시설</v>
          </cell>
        </row>
        <row r="556">
          <cell r="A556" t="str">
            <v>a.교대부</v>
          </cell>
        </row>
        <row r="557">
          <cell r="A557" t="str">
            <v>b.교각부(P1)</v>
          </cell>
        </row>
        <row r="558">
          <cell r="A558" t="str">
            <v>c.교각부(P2)</v>
          </cell>
        </row>
        <row r="559">
          <cell r="A559" t="str">
            <v>3.31 배수시설공</v>
          </cell>
        </row>
        <row r="560">
          <cell r="A560" t="str">
            <v>a.교량배수물배기공</v>
          </cell>
        </row>
        <row r="561">
          <cell r="A561" t="str">
            <v>b.하층줄눈(성형)</v>
          </cell>
        </row>
        <row r="562">
          <cell r="A562" t="str">
            <v>c.상층줄눈(주입)</v>
          </cell>
        </row>
        <row r="563">
          <cell r="A563" t="str">
            <v>d.표면처리(방수)</v>
          </cell>
        </row>
        <row r="564">
          <cell r="A564" t="str">
            <v>e.하천용 집수구(스턴레스)</v>
          </cell>
        </row>
        <row r="565">
          <cell r="A565" t="str">
            <v>f.교량배수용강관(하천용)</v>
          </cell>
        </row>
        <row r="566">
          <cell r="A566" t="str">
            <v>g.이음부(스텐레스)</v>
          </cell>
        </row>
        <row r="567">
          <cell r="A567" t="str">
            <v>h.곡관(스텐레스)</v>
          </cell>
        </row>
        <row r="568">
          <cell r="A568" t="str">
            <v>3.32 옹벽배수시설</v>
          </cell>
        </row>
        <row r="569">
          <cell r="A569" t="str">
            <v>a.DRAIN BOARD</v>
          </cell>
        </row>
        <row r="570">
          <cell r="A570" t="str">
            <v>b.PVC PIPE</v>
          </cell>
        </row>
        <row r="571">
          <cell r="A571" t="str">
            <v>c.부직포</v>
          </cell>
        </row>
        <row r="572">
          <cell r="A572" t="str">
            <v>3.33 DOWEL BAR 설치</v>
          </cell>
        </row>
        <row r="573">
          <cell r="A573" t="str">
            <v>3.34 스치로폴</v>
          </cell>
        </row>
        <row r="574">
          <cell r="A574" t="str">
            <v>3.35 교량받침</v>
          </cell>
        </row>
        <row r="575">
          <cell r="A575" t="str">
            <v>a.교좌장치(일방향)POT</v>
          </cell>
        </row>
        <row r="576">
          <cell r="A576" t="str">
            <v>b.교좌장치(양방향)POT</v>
          </cell>
        </row>
        <row r="577">
          <cell r="A577" t="str">
            <v>c.교좌장치(일방향)POT</v>
          </cell>
        </row>
        <row r="578">
          <cell r="A578" t="str">
            <v>d.교좌장치(양방향)POT</v>
          </cell>
        </row>
        <row r="579">
          <cell r="A579" t="str">
            <v>e.교좌장치(고정단)POT</v>
          </cell>
        </row>
        <row r="580">
          <cell r="A580" t="str">
            <v>f.교좌장치(일방향)POT</v>
          </cell>
        </row>
        <row r="581">
          <cell r="A581" t="str">
            <v>g.교좌장치(양방향)POT</v>
          </cell>
        </row>
        <row r="582">
          <cell r="A582" t="str">
            <v>h.교좌장치(고정단)POT</v>
          </cell>
        </row>
        <row r="583">
          <cell r="A583" t="str">
            <v>3.36 강   교</v>
          </cell>
        </row>
        <row r="584">
          <cell r="A584" t="str">
            <v>a.강교제작(산수2교)</v>
          </cell>
        </row>
        <row r="585">
          <cell r="A585" t="str">
            <v>b.강교운반(산수2교)</v>
          </cell>
        </row>
        <row r="586">
          <cell r="A586" t="str">
            <v>c.강교가설(산수2교)</v>
          </cell>
        </row>
        <row r="587">
          <cell r="A587" t="str">
            <v>3.37 강교 도장</v>
          </cell>
        </row>
        <row r="588">
          <cell r="A588" t="str">
            <v>a.내부도장</v>
          </cell>
        </row>
        <row r="589">
          <cell r="A589" t="str">
            <v>b.외부포장면도장</v>
          </cell>
        </row>
        <row r="590">
          <cell r="A590" t="str">
            <v>c.연결판도장</v>
          </cell>
        </row>
        <row r="591">
          <cell r="A591" t="str">
            <v>d.외부도장</v>
          </cell>
        </row>
        <row r="592">
          <cell r="A592" t="str">
            <v>e.외부도장</v>
          </cell>
        </row>
        <row r="593">
          <cell r="A593" t="str">
            <v>f.내부볼트및연결판도장</v>
          </cell>
        </row>
        <row r="594">
          <cell r="A594" t="str">
            <v>g.외부볼트및연결판도장</v>
          </cell>
        </row>
        <row r="595">
          <cell r="A595" t="str">
            <v>3.38 강교 비파괴 검사비</v>
          </cell>
        </row>
        <row r="596">
          <cell r="A596" t="str">
            <v>a.강교 비파괴 검사비</v>
          </cell>
        </row>
        <row r="597">
          <cell r="A597" t="str">
            <v>b.강교 비파괴 검사비</v>
          </cell>
        </row>
        <row r="598">
          <cell r="A598" t="str">
            <v>c.강교 비파괴 검사비</v>
          </cell>
        </row>
        <row r="599">
          <cell r="A599" t="str">
            <v>3.39 보강토옹벽공</v>
          </cell>
        </row>
        <row r="600">
          <cell r="A600" t="str">
            <v>a.잔토처리</v>
          </cell>
        </row>
        <row r="601">
          <cell r="A601" t="str">
            <v>b.노  체</v>
          </cell>
        </row>
        <row r="602">
          <cell r="A602" t="str">
            <v>c.속채움골재</v>
          </cell>
        </row>
        <row r="603">
          <cell r="A603" t="str">
            <v>d.기초잡석깔기</v>
          </cell>
        </row>
        <row r="604">
          <cell r="A604" t="str">
            <v>e.블럭식 보강토 옹벽쌓기</v>
          </cell>
        </row>
        <row r="605">
          <cell r="A605" t="str">
            <v>f.블럭식 보강토 옹벽쌓기</v>
          </cell>
        </row>
        <row r="606">
          <cell r="A606" t="str">
            <v>g.지오그리드 설치</v>
          </cell>
        </row>
        <row r="607">
          <cell r="A607" t="str">
            <v>3.40 가시설공</v>
          </cell>
        </row>
        <row r="608">
          <cell r="A608" t="str">
            <v>a.토사천공(φ16" 3 WING BIT)</v>
          </cell>
        </row>
        <row r="609">
          <cell r="A609" t="str">
            <v>b.풍화암천공(φ16" 3 WING BIT)</v>
          </cell>
        </row>
        <row r="610">
          <cell r="A610" t="str">
            <v>c.연암천공(T-4)</v>
          </cell>
        </row>
        <row r="611">
          <cell r="A611" t="str">
            <v>d.SHEET PILE 천공후 항타및항발</v>
          </cell>
        </row>
        <row r="612">
          <cell r="A612" t="str">
            <v>e.버팀보 제작</v>
          </cell>
        </row>
        <row r="613">
          <cell r="A613" t="str">
            <v>f.버팀보 설치 (9∼11m)</v>
          </cell>
        </row>
        <row r="614">
          <cell r="A614" t="str">
            <v>g.버팀보 철거 (9∼11m)</v>
          </cell>
        </row>
        <row r="615">
          <cell r="A615" t="str">
            <v>h.CORNER STRUT 제작</v>
          </cell>
        </row>
        <row r="616">
          <cell r="A616" t="str">
            <v>i.CORNER STRUT 설치 (3∼5m)</v>
          </cell>
        </row>
        <row r="617">
          <cell r="A617" t="str">
            <v>j.CORNER STRUT 철거 (3∼5m)</v>
          </cell>
        </row>
        <row r="618">
          <cell r="A618" t="str">
            <v>k.CORNER STRUT 설치 (6∼8m)</v>
          </cell>
        </row>
        <row r="619">
          <cell r="A619" t="str">
            <v>l.CORNER STRUT 철거 (6∼8m)</v>
          </cell>
        </row>
        <row r="620">
          <cell r="A620" t="str">
            <v>m.JACK 설치해체</v>
          </cell>
        </row>
        <row r="621">
          <cell r="A621" t="str">
            <v>n.보걸이설치</v>
          </cell>
        </row>
        <row r="622">
          <cell r="A622" t="str">
            <v>o.보걸이철거</v>
          </cell>
        </row>
        <row r="623">
          <cell r="A623" t="str">
            <v>p.띠장설치</v>
          </cell>
        </row>
        <row r="624">
          <cell r="A624" t="str">
            <v>q.띠장철거</v>
          </cell>
        </row>
        <row r="625">
          <cell r="A625" t="str">
            <v>r.띠장연결</v>
          </cell>
        </row>
        <row r="626">
          <cell r="A626" t="str">
            <v>s.피스브라켓 설치 및 철거</v>
          </cell>
        </row>
        <row r="627">
          <cell r="A627" t="str">
            <v>t.H-PILE항타(300x300x10x15)</v>
          </cell>
        </row>
        <row r="628">
          <cell r="A628" t="str">
            <v>u.H-PILE항발(300x300x10x15)</v>
          </cell>
        </row>
        <row r="629">
          <cell r="A629" t="str">
            <v>v.BRACING BEAM 설치 (3∼5m)</v>
          </cell>
        </row>
        <row r="630">
          <cell r="A630" t="str">
            <v>w.BRACING BEAM 철거 (3∼5m)</v>
          </cell>
        </row>
        <row r="631">
          <cell r="A631" t="str">
            <v>x.BRACING BEAM 설치 (6∼8m)</v>
          </cell>
        </row>
        <row r="632">
          <cell r="A632" t="str">
            <v>y.BRACING BEAM 철거 (6∼8m)</v>
          </cell>
        </row>
        <row r="633">
          <cell r="A633" t="str">
            <v>z.L형강 설치</v>
          </cell>
        </row>
        <row r="634">
          <cell r="A634" t="str">
            <v>aa.L형강 철거</v>
          </cell>
        </row>
        <row r="635">
          <cell r="A635" t="str">
            <v>ab.구조용H형강</v>
          </cell>
        </row>
        <row r="636">
          <cell r="A636" t="str">
            <v>ac.구조용H형강</v>
          </cell>
        </row>
        <row r="637">
          <cell r="A637" t="str">
            <v>ad.강널말뚝</v>
          </cell>
        </row>
        <row r="638">
          <cell r="A638" t="str">
            <v>ae.강재 및 형강운반비</v>
          </cell>
        </row>
        <row r="639">
          <cell r="A639" t="str">
            <v>3.41 점검등설비공사(산수2교)</v>
          </cell>
        </row>
        <row r="640">
          <cell r="A640" t="str">
            <v>3.42 한전인입비(산수2교)</v>
          </cell>
        </row>
        <row r="641">
          <cell r="A641" t="str">
            <v>D.대곡보도육교(S.T.RAHMEM)</v>
          </cell>
        </row>
        <row r="642">
          <cell r="A642" t="str">
            <v>3.01.터 파 기</v>
          </cell>
        </row>
        <row r="643">
          <cell r="A643" t="str">
            <v>a.육상토사</v>
          </cell>
        </row>
        <row r="644">
          <cell r="A644" t="str">
            <v>3.02 되메우기(기계70%,인력30%)</v>
          </cell>
        </row>
        <row r="645">
          <cell r="A645" t="str">
            <v>3.03 콘크리트 타설</v>
          </cell>
        </row>
        <row r="646">
          <cell r="A646" t="str">
            <v>a.무      근</v>
          </cell>
        </row>
        <row r="647">
          <cell r="A647" t="str">
            <v>b.펌프카타설</v>
          </cell>
        </row>
        <row r="648">
          <cell r="A648" t="str">
            <v>3.04 무수축 몰탈</v>
          </cell>
        </row>
        <row r="649">
          <cell r="A649" t="str">
            <v>3.05 거푸집공</v>
          </cell>
        </row>
        <row r="650">
          <cell r="A650" t="str">
            <v>a.합판거푸집</v>
          </cell>
        </row>
        <row r="651">
          <cell r="A651" t="str">
            <v>-1.거푸집</v>
          </cell>
        </row>
        <row r="652">
          <cell r="A652" t="str">
            <v>-2.거푸집</v>
          </cell>
        </row>
        <row r="653">
          <cell r="A653" t="str">
            <v>3.06 모따기</v>
          </cell>
        </row>
        <row r="654">
          <cell r="A654" t="str">
            <v>3.07 T.B.M 설치</v>
          </cell>
        </row>
        <row r="655">
          <cell r="A655" t="str">
            <v>3.08 스페이서 설치</v>
          </cell>
        </row>
        <row r="656">
          <cell r="A656" t="str">
            <v>3.09 화강석포장</v>
          </cell>
        </row>
        <row r="657">
          <cell r="A657" t="str">
            <v>3.10 교면방수</v>
          </cell>
        </row>
        <row r="658">
          <cell r="A658" t="str">
            <v>3.11 철근가공 및 조립</v>
          </cell>
        </row>
        <row r="659">
          <cell r="A659" t="str">
            <v>a.보       통</v>
          </cell>
        </row>
        <row r="660">
          <cell r="A660" t="str">
            <v>3.12 배수시설공</v>
          </cell>
        </row>
        <row r="661">
          <cell r="A661" t="str">
            <v>a.육교용 집수구(스턴레스)</v>
          </cell>
        </row>
        <row r="662">
          <cell r="A662" t="str">
            <v>b.육교용 이음부(스텐레스)</v>
          </cell>
        </row>
        <row r="663">
          <cell r="A663" t="str">
            <v>c.배수용용강관(육교용)</v>
          </cell>
        </row>
        <row r="664">
          <cell r="A664" t="str">
            <v>3.13 육교용난간</v>
          </cell>
        </row>
        <row r="665">
          <cell r="A665" t="str">
            <v>3.14 강관말뚝</v>
          </cell>
        </row>
        <row r="666">
          <cell r="A666" t="str">
            <v>a.강관말뚝-자재비</v>
          </cell>
        </row>
        <row r="667">
          <cell r="A667" t="str">
            <v>b.S.I.P</v>
          </cell>
        </row>
        <row r="668">
          <cell r="A668" t="str">
            <v>c.강관파일 두부보강(볼트식)</v>
          </cell>
        </row>
        <row r="669">
          <cell r="A669" t="str">
            <v>d.선단 보강</v>
          </cell>
        </row>
        <row r="670">
          <cell r="A670" t="str">
            <v>3.15 강   교</v>
          </cell>
        </row>
        <row r="671">
          <cell r="A671" t="str">
            <v>a.강교제작(대곡보도육교)</v>
          </cell>
        </row>
        <row r="672">
          <cell r="A672" t="str">
            <v>b.강교운반(대곡보도육교)</v>
          </cell>
        </row>
        <row r="673">
          <cell r="A673" t="str">
            <v>c.강교가설(대곡보도육교)</v>
          </cell>
        </row>
        <row r="674">
          <cell r="A674" t="str">
            <v>3.16 강교 도장</v>
          </cell>
        </row>
        <row r="675">
          <cell r="A675" t="str">
            <v>a.내부도장</v>
          </cell>
        </row>
        <row r="676">
          <cell r="A676" t="str">
            <v>b.외부포장면도장</v>
          </cell>
        </row>
        <row r="677">
          <cell r="A677" t="str">
            <v>c.연결판도장</v>
          </cell>
        </row>
        <row r="678">
          <cell r="A678" t="str">
            <v>d.외부도장</v>
          </cell>
        </row>
        <row r="679">
          <cell r="A679" t="str">
            <v>e.외부도장</v>
          </cell>
        </row>
        <row r="680">
          <cell r="A680" t="str">
            <v>f.내부볼트및연결판도장</v>
          </cell>
        </row>
        <row r="681">
          <cell r="A681" t="str">
            <v>g.외부볼트및연결판도장</v>
          </cell>
        </row>
        <row r="682">
          <cell r="A682" t="str">
            <v>3.17 강교 비파괴 검사비</v>
          </cell>
        </row>
        <row r="683">
          <cell r="A683" t="str">
            <v>a.강교 비파괴 검사비</v>
          </cell>
        </row>
        <row r="684">
          <cell r="A684" t="str">
            <v>b.강교 비파괴 검사비</v>
          </cell>
        </row>
        <row r="685">
          <cell r="A685" t="str">
            <v>3.18 칼라투수콘포장</v>
          </cell>
        </row>
        <row r="686">
          <cell r="A686" t="str">
            <v>3.19가로등설비공사(보도육교)</v>
          </cell>
        </row>
        <row r="687">
          <cell r="A687" t="str">
            <v>3.20한전인입비(보도육교)</v>
          </cell>
        </row>
        <row r="688">
          <cell r="A688" t="str">
            <v>E.송덕암교(R.C 라멘교)</v>
          </cell>
        </row>
        <row r="689">
          <cell r="A689" t="str">
            <v>3.01 터 파 기</v>
          </cell>
        </row>
        <row r="690">
          <cell r="A690" t="str">
            <v>a.육상토사</v>
          </cell>
        </row>
        <row r="691">
          <cell r="A691" t="str">
            <v>b 육상풍화암</v>
          </cell>
        </row>
        <row r="692">
          <cell r="A692" t="str">
            <v>3.02 되메우기(기계70%,인력30%)</v>
          </cell>
        </row>
        <row r="693">
          <cell r="A693" t="str">
            <v>3.03 뒷채움 및 다짐</v>
          </cell>
        </row>
        <row r="694">
          <cell r="A694" t="str">
            <v>3.04 콘크리트 타설</v>
          </cell>
        </row>
        <row r="695">
          <cell r="A695" t="str">
            <v>a.철       근</v>
          </cell>
        </row>
        <row r="696">
          <cell r="A696" t="str">
            <v>b.무       근</v>
          </cell>
        </row>
        <row r="697">
          <cell r="A697" t="str">
            <v>c.펌프카 타설</v>
          </cell>
        </row>
        <row r="698">
          <cell r="A698" t="str">
            <v>3.05 무수축 콘크리트</v>
          </cell>
        </row>
        <row r="699">
          <cell r="A699" t="str">
            <v>3.06 거푸집공</v>
          </cell>
        </row>
        <row r="700">
          <cell r="A700" t="str">
            <v>a.합판거푸집</v>
          </cell>
        </row>
        <row r="701">
          <cell r="A701" t="str">
            <v>-1.거푸집</v>
          </cell>
        </row>
        <row r="702">
          <cell r="A702" t="str">
            <v>-2.거푸집</v>
          </cell>
        </row>
        <row r="703">
          <cell r="A703" t="str">
            <v>-3.거푸집</v>
          </cell>
        </row>
        <row r="704">
          <cell r="A704" t="str">
            <v>b.P.E무늬거푸집</v>
          </cell>
        </row>
        <row r="705">
          <cell r="A705" t="str">
            <v>3.07 동바리</v>
          </cell>
        </row>
        <row r="706">
          <cell r="A706" t="str">
            <v>a.동바리</v>
          </cell>
        </row>
        <row r="707">
          <cell r="A707" t="str">
            <v>b.동바리</v>
          </cell>
        </row>
        <row r="708">
          <cell r="A708" t="str">
            <v>c.강재 동바리공</v>
          </cell>
        </row>
        <row r="709">
          <cell r="A709" t="str">
            <v>d.동바리 수평연결재</v>
          </cell>
        </row>
        <row r="710">
          <cell r="A710" t="str">
            <v>3.08 비계</v>
          </cell>
        </row>
        <row r="711">
          <cell r="A711" t="str">
            <v>3.09 모따기</v>
          </cell>
        </row>
        <row r="712">
          <cell r="A712" t="str">
            <v>3.10 교명주(화강석)</v>
          </cell>
        </row>
        <row r="713">
          <cell r="A713" t="str">
            <v>3.11 교명판및설명판</v>
          </cell>
        </row>
        <row r="714">
          <cell r="A714" t="str">
            <v>a.교명판</v>
          </cell>
        </row>
        <row r="715">
          <cell r="A715" t="str">
            <v>b.설명판</v>
          </cell>
        </row>
        <row r="716">
          <cell r="A716" t="str">
            <v>3.12 표면처리</v>
          </cell>
        </row>
        <row r="717">
          <cell r="A717" t="str">
            <v>a.슬라브 양생</v>
          </cell>
        </row>
        <row r="718">
          <cell r="A718" t="str">
            <v>b.데크휘니샤 면고르기</v>
          </cell>
        </row>
        <row r="719">
          <cell r="A719" t="str">
            <v>3.13 교면방수</v>
          </cell>
        </row>
        <row r="720">
          <cell r="A720" t="str">
            <v>3.14 배면방수</v>
          </cell>
        </row>
        <row r="721">
          <cell r="A721" t="str">
            <v>3.15 전선관부설</v>
          </cell>
        </row>
        <row r="722">
          <cell r="A722" t="str">
            <v>3.16 T.B.M 설치</v>
          </cell>
        </row>
        <row r="723">
          <cell r="A723" t="str">
            <v>3.17 방 호 벽</v>
          </cell>
        </row>
        <row r="724">
          <cell r="A724" t="str">
            <v>a.방호벽(TYPE-2)</v>
          </cell>
        </row>
        <row r="725">
          <cell r="A725" t="str">
            <v>b.방호벽(TYPE-3)</v>
          </cell>
        </row>
        <row r="726">
          <cell r="A726" t="str">
            <v>3.18 중앙분리대</v>
          </cell>
        </row>
        <row r="727">
          <cell r="A727" t="str">
            <v>3.19 스페이서 설치</v>
          </cell>
        </row>
        <row r="728">
          <cell r="A728" t="str">
            <v>a.스페이서 설치</v>
          </cell>
        </row>
        <row r="729">
          <cell r="A729" t="str">
            <v>b.스페이서 설치</v>
          </cell>
        </row>
        <row r="730">
          <cell r="A730" t="str">
            <v>3.20 철근가공 및 조립</v>
          </cell>
        </row>
        <row r="731">
          <cell r="A731" t="str">
            <v>a.보       통</v>
          </cell>
        </row>
        <row r="732">
          <cell r="A732" t="str">
            <v>b.복       잡</v>
          </cell>
        </row>
        <row r="733">
          <cell r="A733" t="str">
            <v>3.21 배수시설공</v>
          </cell>
        </row>
        <row r="734">
          <cell r="A734" t="str">
            <v>a.교량배수물배기공</v>
          </cell>
        </row>
        <row r="735">
          <cell r="A735" t="str">
            <v>b.하층줄눈(성형)</v>
          </cell>
        </row>
        <row r="736">
          <cell r="A736" t="str">
            <v>c.상층줄눈(주입)</v>
          </cell>
        </row>
        <row r="737">
          <cell r="A737" t="str">
            <v>d.표면처리(방수)</v>
          </cell>
        </row>
        <row r="738">
          <cell r="A738" t="str">
            <v>e.하천용 집수구(스턴레스)</v>
          </cell>
        </row>
        <row r="739">
          <cell r="A739" t="str">
            <v>f.교량배수용강관(하천용)</v>
          </cell>
        </row>
        <row r="740">
          <cell r="A740" t="str">
            <v>g.이음부(스텐레스)</v>
          </cell>
        </row>
        <row r="741">
          <cell r="A741" t="str">
            <v>3.22 DOWEL BAR 설치</v>
          </cell>
        </row>
        <row r="742">
          <cell r="A742" t="str">
            <v>3.23 스치로폴</v>
          </cell>
        </row>
        <row r="743">
          <cell r="A743" t="str">
            <v>a.스치로폴</v>
          </cell>
        </row>
        <row r="744">
          <cell r="A744" t="str">
            <v>b.스치로폴</v>
          </cell>
        </row>
        <row r="745">
          <cell r="A745" t="str">
            <v>3.24 교량난간</v>
          </cell>
        </row>
        <row r="746">
          <cell r="A746" t="str">
            <v>F.옹벽공</v>
          </cell>
        </row>
        <row r="747">
          <cell r="A747" t="str">
            <v>3.01 구조물 터파기</v>
          </cell>
        </row>
        <row r="748">
          <cell r="A748" t="str">
            <v>3.02 되메우기(기계70%,인력30%)</v>
          </cell>
        </row>
        <row r="749">
          <cell r="A749" t="str">
            <v>3.03 물 푸 기</v>
          </cell>
        </row>
        <row r="750">
          <cell r="A750" t="str">
            <v>3.04 콘크리트 타설</v>
          </cell>
        </row>
        <row r="751">
          <cell r="A751" t="str">
            <v>a.무      근</v>
          </cell>
        </row>
        <row r="752">
          <cell r="A752" t="str">
            <v>b.무      근</v>
          </cell>
        </row>
        <row r="753">
          <cell r="A753" t="str">
            <v>c.펌프카 타설</v>
          </cell>
        </row>
        <row r="754">
          <cell r="A754" t="str">
            <v>3.05 거푸집공</v>
          </cell>
        </row>
        <row r="755">
          <cell r="A755" t="str">
            <v>a.합판거푸집</v>
          </cell>
        </row>
        <row r="756">
          <cell r="A756" t="str">
            <v>-1.거푸집</v>
          </cell>
        </row>
        <row r="757">
          <cell r="A757" t="str">
            <v>-2.거푸집</v>
          </cell>
        </row>
        <row r="758">
          <cell r="A758" t="str">
            <v>-3.거푸집</v>
          </cell>
        </row>
        <row r="759">
          <cell r="A759" t="str">
            <v>3.06 동바리</v>
          </cell>
        </row>
        <row r="760">
          <cell r="A760" t="str">
            <v>3.07 비계</v>
          </cell>
        </row>
        <row r="761">
          <cell r="A761" t="str">
            <v>3.08 모따기</v>
          </cell>
        </row>
        <row r="762">
          <cell r="A762" t="str">
            <v>3.09 스페이서 설치</v>
          </cell>
        </row>
        <row r="763">
          <cell r="A763" t="str">
            <v>a.스페이서 설치</v>
          </cell>
        </row>
        <row r="764">
          <cell r="A764" t="str">
            <v>b.스페이서 설치</v>
          </cell>
        </row>
        <row r="765">
          <cell r="A765" t="str">
            <v>3.10 철근가공조립</v>
          </cell>
        </row>
        <row r="766">
          <cell r="A766" t="str">
            <v>3.11 옹벽배수시설</v>
          </cell>
        </row>
        <row r="767">
          <cell r="A767" t="str">
            <v>a.DRAIN BOARD</v>
          </cell>
        </row>
        <row r="768">
          <cell r="A768" t="str">
            <v>b.배수 PVC PIPE</v>
          </cell>
        </row>
        <row r="769">
          <cell r="A769" t="str">
            <v>3.12 다웰바 설치(D=32M/M)</v>
          </cell>
        </row>
        <row r="770">
          <cell r="A770" t="str">
            <v>3.13 실런트</v>
          </cell>
        </row>
        <row r="771">
          <cell r="A771" t="str">
            <v>3.14 스치로폴</v>
          </cell>
        </row>
        <row r="772">
          <cell r="A772" t="str">
            <v>3.15 가시설</v>
          </cell>
        </row>
        <row r="773">
          <cell r="A773" t="str">
            <v>a.H-PILE항타(300x300x10x15)</v>
          </cell>
        </row>
        <row r="774">
          <cell r="A774" t="str">
            <v>b.H-PILE항발(300x300x10x15)</v>
          </cell>
        </row>
        <row r="775">
          <cell r="A775" t="str">
            <v>c.RAKER 제작</v>
          </cell>
        </row>
        <row r="776">
          <cell r="A776" t="str">
            <v>d.RAKER 설치 (6∼8m)</v>
          </cell>
        </row>
        <row r="777">
          <cell r="A777" t="str">
            <v>e.RAKER 철거 (6∼8m)</v>
          </cell>
        </row>
        <row r="778">
          <cell r="A778" t="str">
            <v>f.JACK 설치해체</v>
          </cell>
        </row>
        <row r="779">
          <cell r="A779" t="str">
            <v>g.보걸이설치</v>
          </cell>
        </row>
        <row r="780">
          <cell r="A780" t="str">
            <v>h.보걸이철거</v>
          </cell>
        </row>
        <row r="781">
          <cell r="A781" t="str">
            <v>i.띠장설치</v>
          </cell>
        </row>
        <row r="782">
          <cell r="A782" t="str">
            <v>j.띠장철거</v>
          </cell>
        </row>
        <row r="783">
          <cell r="A783" t="str">
            <v>k.토류판 설치</v>
          </cell>
        </row>
        <row r="784">
          <cell r="A784" t="str">
            <v>l.토류판 철거</v>
          </cell>
        </row>
        <row r="785">
          <cell r="A785" t="str">
            <v>m.구조용H형강</v>
          </cell>
        </row>
        <row r="786">
          <cell r="A786" t="str">
            <v>n.구조용H형강</v>
          </cell>
        </row>
        <row r="787">
          <cell r="A787" t="str">
            <v>3.16 부직포</v>
          </cell>
        </row>
        <row r="788">
          <cell r="A788" t="str">
            <v>3.17 기초잡석깔기</v>
          </cell>
        </row>
        <row r="789">
          <cell r="A789" t="str">
            <v>G.블럭식보강옹벽</v>
          </cell>
        </row>
        <row r="790">
          <cell r="A790" t="str">
            <v>3.01 구조물 터파기</v>
          </cell>
        </row>
        <row r="791">
          <cell r="A791" t="str">
            <v>a.육상토사</v>
          </cell>
        </row>
        <row r="792">
          <cell r="A792" t="str">
            <v>b.육상풍화암</v>
          </cell>
        </row>
        <row r="793">
          <cell r="A793" t="str">
            <v>c.육상발파암</v>
          </cell>
        </row>
        <row r="794">
          <cell r="A794" t="str">
            <v>3.02 되메우기(기계70%,인력30%)</v>
          </cell>
        </row>
        <row r="795">
          <cell r="A795" t="str">
            <v>3.03 성토(노  체)</v>
          </cell>
        </row>
        <row r="796">
          <cell r="A796" t="str">
            <v>3.04 기초잡석깔기</v>
          </cell>
        </row>
        <row r="797">
          <cell r="A797" t="str">
            <v>3.05 속채움골재</v>
          </cell>
        </row>
        <row r="798">
          <cell r="A798" t="str">
            <v>3.06 블럭쌓기</v>
          </cell>
        </row>
        <row r="799">
          <cell r="A799" t="str">
            <v>3.07 블럭쌓기</v>
          </cell>
        </row>
        <row r="800">
          <cell r="A800" t="str">
            <v>3.08 지오그리드 설치</v>
          </cell>
        </row>
        <row r="801">
          <cell r="A801" t="str">
            <v>3.09 지오그리드 설치</v>
          </cell>
        </row>
        <row r="802">
          <cell r="A802" t="str">
            <v>3.10 지오그리드 설치</v>
          </cell>
        </row>
        <row r="803">
          <cell r="A803" t="str">
            <v>4.포    장    공</v>
          </cell>
        </row>
        <row r="804">
          <cell r="A804" t="str">
            <v>4.01.동상방지층 포설 및 다짐</v>
          </cell>
        </row>
        <row r="805">
          <cell r="A805" t="str">
            <v>a.T = 40cm</v>
          </cell>
        </row>
        <row r="806">
          <cell r="A806" t="str">
            <v>4.02.보조기층 포설 및 다짐</v>
          </cell>
        </row>
        <row r="807">
          <cell r="A807" t="str">
            <v>a.T = 20cm</v>
          </cell>
        </row>
        <row r="808">
          <cell r="A808" t="str">
            <v>b.T = 30cm</v>
          </cell>
        </row>
        <row r="809">
          <cell r="A809" t="str">
            <v>c.백호우포설</v>
          </cell>
        </row>
        <row r="810">
          <cell r="A810" t="str">
            <v>4.03.콘크리트포설및양생</v>
          </cell>
        </row>
        <row r="811">
          <cell r="A811" t="str">
            <v>4.04.비닐깔기</v>
          </cell>
        </row>
        <row r="812">
          <cell r="A812" t="str">
            <v>4.05.콘크리트 포장용 거푸집</v>
          </cell>
        </row>
        <row r="813">
          <cell r="A813" t="str">
            <v>4.06.와이어메쉬설치</v>
          </cell>
        </row>
        <row r="814">
          <cell r="A814" t="str">
            <v>4.07.부체도로용 줄눈</v>
          </cell>
        </row>
        <row r="815">
          <cell r="A815" t="str">
            <v>4.08 프라임코팅</v>
          </cell>
        </row>
        <row r="816">
          <cell r="A816" t="str">
            <v>4.09.택코팅</v>
          </cell>
        </row>
        <row r="817">
          <cell r="A817" t="str">
            <v>a.택코팅</v>
          </cell>
        </row>
        <row r="818">
          <cell r="A818" t="str">
            <v>b.택코팅</v>
          </cell>
        </row>
        <row r="819">
          <cell r="A819" t="str">
            <v>4.10.캠크리트 기층 포설 및 다짐</v>
          </cell>
        </row>
        <row r="820">
          <cell r="A820" t="str">
            <v>4.11.아스콘 표층 포설 및 다짐</v>
          </cell>
        </row>
        <row r="821">
          <cell r="A821" t="str">
            <v>a.아스콘포설및다짐</v>
          </cell>
        </row>
        <row r="822">
          <cell r="A822" t="str">
            <v>b.아스콘포설및다짐</v>
          </cell>
        </row>
        <row r="823">
          <cell r="A823" t="str">
            <v>4.12.골재구입 및 운반</v>
          </cell>
        </row>
        <row r="824">
          <cell r="A824" t="str">
            <v>a.세골재(모래)</v>
          </cell>
        </row>
        <row r="825">
          <cell r="A825" t="str">
            <v>b.동상방지층재</v>
          </cell>
        </row>
        <row r="826">
          <cell r="A826" t="str">
            <v>c.보조기층재</v>
          </cell>
        </row>
        <row r="827">
          <cell r="A827" t="str">
            <v>d.세굴방지용재</v>
          </cell>
        </row>
        <row r="828">
          <cell r="A828" t="str">
            <v>e.자갈(Ø19m/m)</v>
          </cell>
        </row>
        <row r="829">
          <cell r="A829" t="str">
            <v>f.자갈(D=200M/M)</v>
          </cell>
        </row>
        <row r="830">
          <cell r="A830" t="str">
            <v>g.견치돌(T=35(25*25))</v>
          </cell>
        </row>
        <row r="831">
          <cell r="A831" t="str">
            <v>5.부    대    공</v>
          </cell>
        </row>
        <row r="832">
          <cell r="A832" t="str">
            <v>5.01 교 통 표 지 판</v>
          </cell>
        </row>
        <row r="833">
          <cell r="A833" t="str">
            <v>a.삼각표지판</v>
          </cell>
        </row>
        <row r="834">
          <cell r="A834" t="str">
            <v>b.삼각이중표지판</v>
          </cell>
        </row>
        <row r="835">
          <cell r="A835" t="str">
            <v>c.삼각표지판(부착식)</v>
          </cell>
        </row>
        <row r="836">
          <cell r="A836" t="str">
            <v>d.원형표지판</v>
          </cell>
        </row>
        <row r="837">
          <cell r="A837" t="str">
            <v>e.원형이중표지판</v>
          </cell>
        </row>
        <row r="838">
          <cell r="A838" t="str">
            <v>f.원형표지판(부착식)</v>
          </cell>
        </row>
        <row r="839">
          <cell r="A839" t="str">
            <v>5.02 안 내 표 지 판</v>
          </cell>
        </row>
        <row r="840">
          <cell r="A840" t="str">
            <v>a. 복 주 식</v>
          </cell>
        </row>
        <row r="841">
          <cell r="A841" t="str">
            <v>-1.1지명방향표지판(403-7)</v>
          </cell>
        </row>
        <row r="842">
          <cell r="A842" t="str">
            <v>-2.군계표지판(401-2)</v>
          </cell>
        </row>
        <row r="843">
          <cell r="A843" t="str">
            <v>-3.2지명 이정표지판(402-2)</v>
          </cell>
        </row>
        <row r="844">
          <cell r="A844" t="str">
            <v>-4.2지명 방향표지판(425-2)</v>
          </cell>
        </row>
        <row r="845">
          <cell r="A845" t="str">
            <v>-5.버스정류장표지(427-5)</v>
          </cell>
        </row>
        <row r="846">
          <cell r="A846" t="str">
            <v>b.편 지 식</v>
          </cell>
        </row>
        <row r="847">
          <cell r="A847" t="str">
            <v>-1.2방향예고표지(403-3)</v>
          </cell>
        </row>
        <row r="848">
          <cell r="A848" t="str">
            <v>-2.2방향예고표지(403-5)</v>
          </cell>
        </row>
        <row r="849">
          <cell r="A849" t="str">
            <v>-3.2방향표지(403-4)</v>
          </cell>
        </row>
        <row r="850">
          <cell r="A850" t="str">
            <v>-4.2방향표지(403-6)</v>
          </cell>
        </row>
        <row r="851">
          <cell r="A851" t="str">
            <v>5.03 시선유도표지</v>
          </cell>
        </row>
        <row r="852">
          <cell r="A852" t="str">
            <v>a.델리네이터</v>
          </cell>
        </row>
        <row r="853">
          <cell r="A853" t="str">
            <v>-1.델리네이터</v>
          </cell>
        </row>
        <row r="854">
          <cell r="A854" t="str">
            <v>-2.델리네이터</v>
          </cell>
        </row>
        <row r="855">
          <cell r="A855" t="str">
            <v>-3.델리네이터</v>
          </cell>
        </row>
        <row r="856">
          <cell r="A856" t="str">
            <v>-4.델리네이터</v>
          </cell>
        </row>
        <row r="857">
          <cell r="A857" t="str">
            <v>-5.델리네이터</v>
          </cell>
        </row>
        <row r="858">
          <cell r="A858" t="str">
            <v>b.도로표지병</v>
          </cell>
        </row>
        <row r="859">
          <cell r="A859" t="str">
            <v>-1.도로표지병</v>
          </cell>
        </row>
        <row r="860">
          <cell r="A860" t="str">
            <v>-2.도로표지병</v>
          </cell>
        </row>
        <row r="861">
          <cell r="A861" t="str">
            <v>c.갈매기표지판</v>
          </cell>
        </row>
        <row r="862">
          <cell r="A862" t="str">
            <v>d.소분리대 반사판</v>
          </cell>
        </row>
        <row r="863">
          <cell r="A863" t="str">
            <v>5.04 차선도색</v>
          </cell>
        </row>
        <row r="864">
          <cell r="A864" t="str">
            <v>a.백  색</v>
          </cell>
        </row>
        <row r="865">
          <cell r="A865" t="str">
            <v>-1.실 선</v>
          </cell>
        </row>
        <row r="866">
          <cell r="A866" t="str">
            <v>-2.파 선</v>
          </cell>
        </row>
        <row r="867">
          <cell r="A867" t="str">
            <v>-3.실 선</v>
          </cell>
        </row>
        <row r="868">
          <cell r="A868" t="str">
            <v>b.황  색</v>
          </cell>
        </row>
        <row r="869">
          <cell r="A869" t="str">
            <v>-1.실 선</v>
          </cell>
        </row>
        <row r="870">
          <cell r="A870" t="str">
            <v>-2.실 선</v>
          </cell>
        </row>
        <row r="871">
          <cell r="A871" t="str">
            <v>5.05 가드레일</v>
          </cell>
        </row>
        <row r="872">
          <cell r="A872" t="str">
            <v>a.가드레일</v>
          </cell>
        </row>
        <row r="873">
          <cell r="A873" t="str">
            <v>-1.가드레일</v>
          </cell>
        </row>
        <row r="874">
          <cell r="A874" t="str">
            <v>-2.가드레일</v>
          </cell>
        </row>
        <row r="875">
          <cell r="A875" t="str">
            <v>b.레일포스트</v>
          </cell>
        </row>
        <row r="876">
          <cell r="A876" t="str">
            <v>-1.가드레일</v>
          </cell>
        </row>
        <row r="877">
          <cell r="A877" t="str">
            <v>-2.가드레일</v>
          </cell>
        </row>
        <row r="878">
          <cell r="A878" t="str">
            <v>c.단부레일</v>
          </cell>
        </row>
        <row r="879">
          <cell r="A879" t="str">
            <v>-1.단부레일</v>
          </cell>
        </row>
        <row r="880">
          <cell r="A880" t="str">
            <v>-2.단부레일</v>
          </cell>
        </row>
        <row r="881">
          <cell r="A881" t="str">
            <v>d.가드레일</v>
          </cell>
        </row>
        <row r="882">
          <cell r="A882" t="str">
            <v>e.단부콘크리트</v>
          </cell>
        </row>
        <row r="883">
          <cell r="A883" t="str">
            <v>5.06.중앙분리대</v>
          </cell>
        </row>
        <row r="884">
          <cell r="A884" t="str">
            <v>a.레일포스트</v>
          </cell>
        </row>
        <row r="885">
          <cell r="A885" t="str">
            <v>b.양면가드레일</v>
          </cell>
        </row>
        <row r="886">
          <cell r="A886" t="str">
            <v>c.양면가드레일</v>
          </cell>
        </row>
        <row r="887">
          <cell r="A887" t="str">
            <v>d.라운드레일</v>
          </cell>
        </row>
        <row r="888">
          <cell r="A888" t="str">
            <v>5.07 차 광 망</v>
          </cell>
        </row>
        <row r="889">
          <cell r="A889" t="str">
            <v>a. 토 공 용</v>
          </cell>
        </row>
        <row r="890">
          <cell r="A890" t="str">
            <v>5.08 낙석방지책및낙석방지망</v>
          </cell>
        </row>
        <row r="891">
          <cell r="A891" t="str">
            <v>a 낙석방지책</v>
          </cell>
        </row>
        <row r="892">
          <cell r="A892" t="str">
            <v>-1.낙석방지책</v>
          </cell>
        </row>
        <row r="893">
          <cell r="A893" t="str">
            <v>-1-1.낙석방지책(TYPE-1)</v>
          </cell>
        </row>
        <row r="894">
          <cell r="A894" t="str">
            <v>-1-2.낙석방지책(TYPE-2)</v>
          </cell>
        </row>
        <row r="895">
          <cell r="A895" t="str">
            <v>-2.낙석방지책</v>
          </cell>
        </row>
        <row r="896">
          <cell r="A896" t="str">
            <v>-2-1.낙석방지책(TYPE-1)</v>
          </cell>
        </row>
        <row r="897">
          <cell r="A897" t="str">
            <v>-2-2.낙석방지책(TYPE-2)</v>
          </cell>
        </row>
        <row r="898">
          <cell r="A898" t="str">
            <v>b.낙석방지망</v>
          </cell>
        </row>
        <row r="899">
          <cell r="A899" t="str">
            <v>5.09 미끄럼방지포장</v>
          </cell>
        </row>
        <row r="900">
          <cell r="A900" t="str">
            <v>5.10 충격흡수시설</v>
          </cell>
        </row>
        <row r="901">
          <cell r="A901" t="str">
            <v>5.11 반사경</v>
          </cell>
        </row>
        <row r="902">
          <cell r="A902" t="str">
            <v>5.12 방호시설</v>
          </cell>
        </row>
        <row r="903">
          <cell r="A903" t="str">
            <v>a.암파쇄방호시설</v>
          </cell>
        </row>
        <row r="904">
          <cell r="A904" t="str">
            <v>-1 암파쇄방호시설</v>
          </cell>
        </row>
        <row r="905">
          <cell r="A905" t="str">
            <v>-1-1.설치</v>
          </cell>
        </row>
        <row r="906">
          <cell r="A906" t="str">
            <v>-1-2.철거</v>
          </cell>
        </row>
        <row r="907">
          <cell r="A907" t="str">
            <v>b.안전시설목</v>
          </cell>
        </row>
        <row r="908">
          <cell r="A908" t="str">
            <v>5.13 방 음 벽</v>
          </cell>
        </row>
        <row r="909">
          <cell r="A909" t="str">
            <v>a.방음벽(토공용)</v>
          </cell>
        </row>
        <row r="910">
          <cell r="A910" t="str">
            <v>-1.방음벽</v>
          </cell>
        </row>
        <row r="911">
          <cell r="A911" t="str">
            <v>-2.방음벽</v>
          </cell>
        </row>
        <row r="912">
          <cell r="A912" t="str">
            <v>b.방음벽(교량용)</v>
          </cell>
        </row>
        <row r="913">
          <cell r="A913" t="str">
            <v>-1.방음벽</v>
          </cell>
        </row>
        <row r="914">
          <cell r="A914" t="str">
            <v>c.방음벽기초</v>
          </cell>
        </row>
        <row r="915">
          <cell r="A915" t="str">
            <v>-1. 콘크리트타설</v>
          </cell>
        </row>
        <row r="916">
          <cell r="A916" t="str">
            <v>-2. 콘크리트타설</v>
          </cell>
        </row>
        <row r="917">
          <cell r="A917" t="str">
            <v>-3.거푸집</v>
          </cell>
        </row>
        <row r="918">
          <cell r="A918" t="str">
            <v>-3-1.거푸집</v>
          </cell>
        </row>
        <row r="919">
          <cell r="A919" t="str">
            <v>-3-2.거푸집</v>
          </cell>
        </row>
        <row r="920">
          <cell r="A920" t="str">
            <v>-4.철근가공조립</v>
          </cell>
        </row>
        <row r="921">
          <cell r="A921" t="str">
            <v>-5.비계</v>
          </cell>
        </row>
        <row r="922">
          <cell r="A922" t="str">
            <v>-6.기초잡석깔기</v>
          </cell>
        </row>
        <row r="923">
          <cell r="A923" t="str">
            <v>5.14 절토부 점검로</v>
          </cell>
        </row>
        <row r="924">
          <cell r="A924" t="str">
            <v>a.절토부 점검로</v>
          </cell>
        </row>
        <row r="925">
          <cell r="A925" t="str">
            <v>-1.절토부 점검로</v>
          </cell>
        </row>
        <row r="926">
          <cell r="A926" t="str">
            <v>-2.절토부 점검로</v>
          </cell>
        </row>
        <row r="927">
          <cell r="A927" t="str">
            <v>-3.절토부 점검로</v>
          </cell>
        </row>
        <row r="928">
          <cell r="A928" t="str">
            <v>b.측면부 점검로</v>
          </cell>
        </row>
        <row r="929">
          <cell r="A929" t="str">
            <v>-1.측면부 점검로</v>
          </cell>
        </row>
        <row r="930">
          <cell r="A930" t="str">
            <v>-2.측면부 점검로</v>
          </cell>
        </row>
        <row r="931">
          <cell r="A931" t="str">
            <v>5.15 버스정차대</v>
          </cell>
        </row>
        <row r="932">
          <cell r="A932" t="str">
            <v>a.승강장</v>
          </cell>
        </row>
        <row r="933">
          <cell r="A933" t="str">
            <v>5.16.공사중 환경피해저감시설</v>
          </cell>
        </row>
        <row r="934">
          <cell r="A934" t="str">
            <v>a.가설방음벽및방진망</v>
          </cell>
        </row>
        <row r="935">
          <cell r="A935" t="str">
            <v>b. 오탁방지시설</v>
          </cell>
        </row>
        <row r="936">
          <cell r="A936" t="str">
            <v>c. 오일휀스 설치</v>
          </cell>
        </row>
        <row r="937">
          <cell r="A937" t="str">
            <v>d. 침사지 설치</v>
          </cell>
        </row>
        <row r="938">
          <cell r="A938" t="str">
            <v>-1.터파기</v>
          </cell>
        </row>
        <row r="939">
          <cell r="A939" t="str">
            <v>-2.표토제거</v>
          </cell>
        </row>
        <row r="940">
          <cell r="A940" t="str">
            <v>-3.되메우기</v>
          </cell>
        </row>
        <row r="941">
          <cell r="A941" t="str">
            <v>-4.잔토처리</v>
          </cell>
        </row>
        <row r="942">
          <cell r="A942" t="str">
            <v>5.17 기존가옥철거</v>
          </cell>
        </row>
        <row r="943">
          <cell r="A943" t="str">
            <v>a.가옥 철거</v>
          </cell>
        </row>
        <row r="944">
          <cell r="A944" t="str">
            <v>5.18 접도구역표주 및 준공표지석</v>
          </cell>
        </row>
        <row r="945">
          <cell r="A945" t="str">
            <v>a.접도구역 경계표주</v>
          </cell>
        </row>
        <row r="946">
          <cell r="A946" t="str">
            <v>b.준공표지석</v>
          </cell>
        </row>
        <row r="947">
          <cell r="A947" t="str">
            <v>5.19 보도블럭포장</v>
          </cell>
        </row>
        <row r="948">
          <cell r="A948" t="str">
            <v>a.소형고압블럭</v>
          </cell>
        </row>
        <row r="949">
          <cell r="A949" t="str">
            <v>b.소형고압블럭</v>
          </cell>
        </row>
        <row r="950">
          <cell r="A950" t="str">
            <v>c.도로경계석</v>
          </cell>
        </row>
        <row r="951">
          <cell r="A951" t="str">
            <v>d.보차도경계석</v>
          </cell>
        </row>
        <row r="952">
          <cell r="A952" t="str">
            <v>5.20 비탈면 보호공</v>
          </cell>
        </row>
        <row r="953">
          <cell r="A953" t="str">
            <v>a.돌쌓기</v>
          </cell>
        </row>
        <row r="954">
          <cell r="A954" t="str">
            <v>-1.돌쌓기 기초</v>
          </cell>
        </row>
        <row r="955">
          <cell r="A955" t="str">
            <v>-2.돌쌓기</v>
          </cell>
        </row>
        <row r="956">
          <cell r="A956" t="str">
            <v>b.호안보호블럭</v>
          </cell>
        </row>
        <row r="957">
          <cell r="A957" t="str">
            <v>-1.호안보호블럭기초</v>
          </cell>
        </row>
        <row r="958">
          <cell r="A958" t="str">
            <v>-2.호안보호블럭</v>
          </cell>
        </row>
        <row r="959">
          <cell r="A959" t="str">
            <v>c.기어형블럭</v>
          </cell>
        </row>
        <row r="960">
          <cell r="A960" t="str">
            <v>-1.콘크리트 블럭</v>
          </cell>
        </row>
        <row r="961">
          <cell r="A961" t="str">
            <v>-2.블럭운반</v>
          </cell>
        </row>
        <row r="962">
          <cell r="A962" t="str">
            <v>-3.수상블럭거치</v>
          </cell>
        </row>
        <row r="963">
          <cell r="A963" t="str">
            <v>-4.저면매트부설</v>
          </cell>
        </row>
        <row r="964">
          <cell r="A964" t="str">
            <v>-5.제작장 정지</v>
          </cell>
        </row>
        <row r="965">
          <cell r="A965" t="str">
            <v>-6.달아올림틀 제작</v>
          </cell>
        </row>
        <row r="966">
          <cell r="A966" t="str">
            <v>5.21 세륜세차시설</v>
          </cell>
        </row>
        <row r="967">
          <cell r="A967" t="str">
            <v>5.22 가도공</v>
          </cell>
        </row>
        <row r="968">
          <cell r="A968" t="str">
            <v>-1.흙깍기(토사)</v>
          </cell>
        </row>
        <row r="969">
          <cell r="A969" t="str">
            <v>-2.흙 쌓 기</v>
          </cell>
        </row>
        <row r="970">
          <cell r="A970" t="str">
            <v>-3.가마니쌓기및헐기</v>
          </cell>
        </row>
        <row r="971">
          <cell r="A971" t="str">
            <v>-4.가배수관부설(흄관)</v>
          </cell>
        </row>
        <row r="972">
          <cell r="A972" t="str">
            <v>5.23 가설사무실</v>
          </cell>
        </row>
        <row r="973">
          <cell r="A973" t="str">
            <v>5.24 시공측량비</v>
          </cell>
        </row>
        <row r="974">
          <cell r="A974" t="str">
            <v>5.25 도로대장작성비</v>
          </cell>
        </row>
        <row r="975">
          <cell r="A975" t="str">
            <v>5.26 중기운반비</v>
          </cell>
        </row>
        <row r="976">
          <cell r="A976" t="str">
            <v>5.27 시험비</v>
          </cell>
        </row>
        <row r="977">
          <cell r="A977" t="str">
            <v>5.28 품질관리 차량비</v>
          </cell>
        </row>
        <row r="978">
          <cell r="A978" t="str">
            <v>5.29 살수차운영</v>
          </cell>
        </row>
        <row r="979">
          <cell r="A979" t="str">
            <v>5.30 소 각 장</v>
          </cell>
        </row>
        <row r="980">
          <cell r="A980" t="str">
            <v>5.31 폐기물처리비</v>
          </cell>
        </row>
        <row r="981">
          <cell r="A981" t="str">
            <v>-1.폐아스콘처리비</v>
          </cell>
        </row>
        <row r="982">
          <cell r="A982" t="str">
            <v>-2.폐콘크리트처리비</v>
          </cell>
        </row>
        <row r="983">
          <cell r="A983" t="str">
            <v>-3.혼합폐기물처리비</v>
          </cell>
        </row>
        <row r="984">
          <cell r="A984" t="str">
            <v>5.32 시공상세도 작성비</v>
          </cell>
        </row>
        <row r="985">
          <cell r="A985" t="str">
            <v>5.33 기존도로유지관리비</v>
          </cell>
        </row>
        <row r="986">
          <cell r="A986" t="str">
            <v>a.소파보수</v>
          </cell>
        </row>
        <row r="987">
          <cell r="A987" t="str">
            <v>-1.아스팔트 포장 절단</v>
          </cell>
        </row>
        <row r="988">
          <cell r="A988" t="str">
            <v>-2.아스콘 포장 깨기</v>
          </cell>
        </row>
        <row r="989">
          <cell r="A989" t="str">
            <v>-3.프라임코팅</v>
          </cell>
        </row>
        <row r="990">
          <cell r="A990" t="str">
            <v>-4.택 코 팅</v>
          </cell>
        </row>
        <row r="991">
          <cell r="A991" t="str">
            <v>-5.기층아스콘포설및다짐</v>
          </cell>
        </row>
        <row r="992">
          <cell r="A992" t="str">
            <v>-6.표층아스콘포설및다짐</v>
          </cell>
        </row>
        <row r="993">
          <cell r="A993" t="str">
            <v>-7.자재 및 운반비</v>
          </cell>
        </row>
        <row r="994">
          <cell r="A994" t="str">
            <v>b.덧씌우기</v>
          </cell>
        </row>
        <row r="995">
          <cell r="A995" t="str">
            <v>-1.택 코 팅</v>
          </cell>
        </row>
        <row r="996">
          <cell r="A996" t="str">
            <v>-2.표층아스콘포설및다짐</v>
          </cell>
        </row>
        <row r="997">
          <cell r="A997" t="str">
            <v>-3.자재대 및 운반비</v>
          </cell>
        </row>
        <row r="998">
          <cell r="A998" t="str">
            <v>-3-1.아스팔트 운반</v>
          </cell>
        </row>
        <row r="999">
          <cell r="A999" t="str">
            <v>-3-2.표층</v>
          </cell>
        </row>
        <row r="1000">
          <cell r="A1000" t="str">
            <v>-3-3.아스팔트(유제)</v>
          </cell>
        </row>
        <row r="1001">
          <cell r="A1001" t="str">
            <v>c.차선도색</v>
          </cell>
        </row>
        <row r="1002">
          <cell r="A1002" t="str">
            <v>-1.황색실선</v>
          </cell>
        </row>
        <row r="1003">
          <cell r="A1003" t="str">
            <v>-2.백색실선</v>
          </cell>
        </row>
        <row r="1004">
          <cell r="A1004" t="str">
            <v>5.34 교통관리비</v>
          </cell>
        </row>
        <row r="1005">
          <cell r="A1005" t="str">
            <v>5.35 준공도서작성비</v>
          </cell>
        </row>
        <row r="1006">
          <cell r="A1006" t="str">
            <v>5.36 교량부 시추조사비</v>
          </cell>
        </row>
        <row r="1007">
          <cell r="A1007" t="str">
            <v>-1.기구설치비</v>
          </cell>
        </row>
        <row r="1008">
          <cell r="A1008" t="str">
            <v>-2.토사층</v>
          </cell>
        </row>
        <row r="1009">
          <cell r="A1009" t="str">
            <v>-3.연암층</v>
          </cell>
        </row>
        <row r="1010">
          <cell r="A1010" t="str">
            <v>-4.경암층</v>
          </cell>
        </row>
        <row r="1011">
          <cell r="A1011" t="str">
            <v>5.37 초기안전점검비</v>
          </cell>
        </row>
        <row r="1012">
          <cell r="A1012" t="str">
            <v>5.38 자재운반비</v>
          </cell>
        </row>
        <row r="1013">
          <cell r="A1013" t="str">
            <v>a.시멘트 운반</v>
          </cell>
        </row>
        <row r="1014">
          <cell r="A1014" t="str">
            <v>b.철근 운반</v>
          </cell>
        </row>
        <row r="1015">
          <cell r="A1015" t="str">
            <v>c. 아스팔트 운반</v>
          </cell>
        </row>
        <row r="1016">
          <cell r="A1016" t="str">
            <v>5.39 자 재 대</v>
          </cell>
        </row>
        <row r="1017">
          <cell r="A1017" t="str">
            <v>a.시 멘 트</v>
          </cell>
        </row>
        <row r="1018">
          <cell r="A1018" t="str">
            <v>b.철    근</v>
          </cell>
        </row>
        <row r="1019">
          <cell r="A1019" t="str">
            <v>-1. H13 M/M</v>
          </cell>
        </row>
        <row r="1020">
          <cell r="A1020" t="str">
            <v>-2. H16~32 M/M</v>
          </cell>
        </row>
        <row r="1021">
          <cell r="A1021" t="str">
            <v>-3  D10 M/M</v>
          </cell>
        </row>
        <row r="1022">
          <cell r="A1022" t="str">
            <v>-4  D13 M/M</v>
          </cell>
        </row>
        <row r="1023">
          <cell r="A1023" t="str">
            <v>-5  D16~32 M/M</v>
          </cell>
        </row>
        <row r="1024">
          <cell r="A1024" t="str">
            <v>-6  Ø32 M/M</v>
          </cell>
        </row>
        <row r="1025">
          <cell r="A1025" t="str">
            <v>-7  Ø25 M/M</v>
          </cell>
        </row>
        <row r="1026">
          <cell r="A1026" t="str">
            <v>c.레 미 콘</v>
          </cell>
        </row>
        <row r="1027">
          <cell r="A1027" t="str">
            <v>-1 레 미 콘</v>
          </cell>
        </row>
        <row r="1028">
          <cell r="A1028" t="str">
            <v>-2.레 미 콘(섬유보강)</v>
          </cell>
        </row>
        <row r="1029">
          <cell r="A1029" t="str">
            <v>-3 레 미 콘</v>
          </cell>
        </row>
        <row r="1030">
          <cell r="A1030" t="str">
            <v>-4 레 미 콘</v>
          </cell>
        </row>
        <row r="1031">
          <cell r="A1031" t="str">
            <v>-5 레 미 콘</v>
          </cell>
        </row>
        <row r="1032">
          <cell r="A1032" t="str">
            <v>-6 레 미 콘</v>
          </cell>
        </row>
        <row r="1033">
          <cell r="A1033" t="str">
            <v>-7 레 미 콘</v>
          </cell>
        </row>
        <row r="1034">
          <cell r="A1034" t="str">
            <v>-8 레 미 콘</v>
          </cell>
        </row>
        <row r="1035">
          <cell r="A1035" t="str">
            <v>-9 레 미 콘</v>
          </cell>
        </row>
        <row r="1036">
          <cell r="A1036" t="str">
            <v>-10 레 미 콘</v>
          </cell>
        </row>
        <row r="1037">
          <cell r="A1037" t="str">
            <v>-11 레 미 콘</v>
          </cell>
        </row>
        <row r="1038">
          <cell r="A1038" t="str">
            <v>-12 레 미 콘</v>
          </cell>
        </row>
        <row r="1039">
          <cell r="A1039" t="str">
            <v>-13 레 미 콘</v>
          </cell>
        </row>
        <row r="1040">
          <cell r="A1040" t="str">
            <v>d.아스팔트 콘크리트</v>
          </cell>
        </row>
        <row r="1041">
          <cell r="A1041" t="str">
            <v>-1.기  층</v>
          </cell>
        </row>
        <row r="1042">
          <cell r="A1042" t="str">
            <v>-2.표  층</v>
          </cell>
        </row>
        <row r="1043">
          <cell r="A1043" t="str">
            <v>-3.캠크리트</v>
          </cell>
        </row>
        <row r="1044">
          <cell r="A1044" t="str">
            <v>e..아스팔트</v>
          </cell>
        </row>
        <row r="1045">
          <cell r="A1045" t="str">
            <v>-1.아스팔트</v>
          </cell>
        </row>
        <row r="1046">
          <cell r="A1046" t="str">
            <v>-2.아스팔트</v>
          </cell>
        </row>
        <row r="1047">
          <cell r="A1047" t="str">
            <v>f.VR관</v>
          </cell>
        </row>
        <row r="1048">
          <cell r="A1048" t="str">
            <v>-1.VR관</v>
          </cell>
        </row>
        <row r="1049">
          <cell r="A1049" t="str">
            <v>-2 VR관</v>
          </cell>
        </row>
        <row r="1050">
          <cell r="A1050" t="str">
            <v>-3.VR관</v>
          </cell>
        </row>
        <row r="1051">
          <cell r="A1051" t="str">
            <v>-4.VR관</v>
          </cell>
        </row>
        <row r="1052">
          <cell r="A1052" t="str">
            <v>-5.VR관</v>
          </cell>
        </row>
        <row r="1053">
          <cell r="A1053" t="str">
            <v>-6.VR관</v>
          </cell>
        </row>
        <row r="1054">
          <cell r="A1054" t="str">
            <v>g.흄관</v>
          </cell>
        </row>
        <row r="1055">
          <cell r="A1055" t="str">
            <v>-1.흄관</v>
          </cell>
        </row>
        <row r="1056">
          <cell r="A1056" t="str">
            <v>-2.흄관</v>
          </cell>
        </row>
        <row r="1057">
          <cell r="A1057" t="str">
            <v>h.고재대</v>
          </cell>
        </row>
        <row r="1058">
          <cell r="A1058" t="str">
            <v>간 접 노 무 비</v>
          </cell>
        </row>
        <row r="1059">
          <cell r="A1059" t="str">
            <v>산 재 보 험 료</v>
          </cell>
        </row>
        <row r="1060">
          <cell r="A1060" t="str">
            <v>안 전 관 리 비</v>
          </cell>
        </row>
        <row r="1061">
          <cell r="A1061" t="str">
            <v>기  타  경  비</v>
          </cell>
        </row>
        <row r="1062">
          <cell r="A1062" t="str">
            <v>일 반 관 리 비</v>
          </cell>
        </row>
        <row r="1063">
          <cell r="A1063" t="str">
            <v>이          윤</v>
          </cell>
        </row>
        <row r="1064">
          <cell r="A1064" t="str">
            <v>고 용 보 험 료</v>
          </cell>
        </row>
        <row r="1065">
          <cell r="A1065" t="str">
            <v>퇴직공제 부금비</v>
          </cell>
        </row>
        <row r="1066">
          <cell r="A1066" t="str">
            <v>정기안전 점검비</v>
          </cell>
        </row>
        <row r="1067">
          <cell r="A1067" t="str">
            <v>사후환경영향평가비</v>
          </cell>
        </row>
        <row r="1068">
          <cell r="A1068" t="str">
            <v>공사송해보험료</v>
          </cell>
        </row>
        <row r="1069">
          <cell r="A1069" t="str">
            <v>부 가 가 치 세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"/>
      <sheetName val="D1"/>
      <sheetName val="Cert"/>
      <sheetName val="CQSadvance paymentandrecovery"/>
      <sheetName val="APR"/>
      <sheetName val="D2"/>
      <sheetName val="Checklist"/>
      <sheetName val="D3"/>
      <sheetName val="MPAC"/>
      <sheetName val="D4"/>
      <sheetName val="MOS"/>
      <sheetName val="D5"/>
      <sheetName val="Defects"/>
      <sheetName val="D6"/>
      <sheetName val="Docs"/>
      <sheetName val="D7"/>
      <sheetName val="S"/>
      <sheetName val="C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GS"/>
      <sheetName val="D8"/>
      <sheetName val="VarAcc"/>
      <sheetName val="D9"/>
      <sheetName val="D10"/>
      <sheetName val="CENomSubStatement"/>
      <sheetName val="CQSNomSubRecn"/>
      <sheetName val="NomSubReceipt-HMR"/>
      <sheetName val="NomSubReceipt-Thermo"/>
      <sheetName val="412A recovery (2)"/>
      <sheetName val="412A recovery option"/>
      <sheetName val="412B"/>
      <sheetName val="412A recovery template"/>
      <sheetName val="412A recovery"/>
      <sheetName val="Input"/>
      <sheetName val="Activity"/>
      <sheetName val="Crew"/>
      <sheetName val="Piping"/>
      <sheetName val="Pipe Supports"/>
      <sheetName val="PriceSummary"/>
      <sheetName val="#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</sheetNames>
    <sheetDataSet>
      <sheetData sheetId="0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Summary"/>
      <sheetName val="PriceSummary-Int "/>
      <sheetName val="Drawings"/>
      <sheetName val="DUCT_WORK"/>
      <sheetName val="PIPEWK-add"/>
      <sheetName val="Cal(1)"/>
      <sheetName val="Cal(2)"/>
      <sheetName val="Cal(3)"/>
      <sheetName val="Int-Use"/>
      <sheetName val="REVICE SUMMARY CACULA CHECK"/>
      <sheetName val="Sheet1"/>
      <sheetName val="PriceSummary-Int_"/>
      <sheetName val="REVICE_SUMMARY_CACULA_CHECK"/>
      <sheetName val="opstat"/>
      <sheetName val="allowances"/>
      <sheetName val="analysis"/>
      <sheetName val="costs"/>
      <sheetName val="tender allowances"/>
      <sheetName val=" Summary BKG 034"/>
      <sheetName val="GRSummary"/>
      <sheetName val="공종별_집계금액"/>
      <sheetName val="Data Sheet"/>
      <sheetName val="New Rates"/>
      <sheetName val="Basis"/>
      <sheetName val="PriceSummary-Int_1"/>
      <sheetName val="REVICE_SUMMARY_CACULA_CHECK1"/>
      <sheetName val="tender_allowances"/>
      <sheetName val="_Summary_BKG_034"/>
      <sheetName val="Profit Plan"/>
      <sheetName val="Day work"/>
      <sheetName val="M-Book for Conc"/>
      <sheetName val="M-Book for FW"/>
      <sheetName val="Valuation"/>
      <sheetName val="Raw Data"/>
      <sheetName val="Control"/>
      <sheetName val="PriceSummary-Int_2"/>
      <sheetName val="REVICE_SUMMARY_CACULA_CHECK2"/>
      <sheetName val="tender_allowances1"/>
      <sheetName val="_Summary_BKG_0341"/>
      <sheetName val="Raw_Data"/>
      <sheetName val="NOTE"/>
      <sheetName val="Bill.10"/>
      <sheetName val="Cover"/>
      <sheetName val="DCF_5"/>
      <sheetName val="US Ship Repair Industry Growth"/>
      <sheetName val="Market Overview"/>
      <sheetName val="US Shipyard Repair Output"/>
      <sheetName val="Charts"/>
      <sheetName val="LBO"/>
      <sheetName val="Summary Financials"/>
      <sheetName val="PriceSummary-Int_3"/>
      <sheetName val="REVICE_SUMMARY_CACULA_CHECK3"/>
      <sheetName val="tender_allowances2"/>
      <sheetName val="_Summary_BKG_0342"/>
      <sheetName val="Raw_Data1"/>
      <sheetName val="Profit_Plan"/>
      <sheetName val="Day_work"/>
      <sheetName val="Important Details &amp; Validation"/>
      <sheetName val="A.O.R."/>
      <sheetName val="Cash2"/>
      <sheetName val="Z"/>
      <sheetName val="FitOutConfCentre"/>
      <sheetName val="Data_Sheet"/>
      <sheetName val="New_Rates"/>
      <sheetName val="Option"/>
      <sheetName val="FINA"/>
      <sheetName val="sum"/>
      <sheetName val="PROJECT BRIEF(EX.NEW)"/>
      <sheetName val="Div Summary"/>
      <sheetName val="GS"/>
      <sheetName val="ASD Sum of Parts"/>
      <sheetName val="VANITY"/>
      <sheetName val="IPO Shit"/>
      <sheetName val="Financial Outputs"/>
      <sheetName val="ADT Financial Build"/>
      <sheetName val="ADT LBO"/>
      <sheetName val="Ex-ADTCo LBO"/>
      <sheetName val="Total TEFS LBO"/>
      <sheetName val="ADT Output Dumbed Down for KKR"/>
      <sheetName val="% prog figs -u5 and total"/>
      <sheetName val="SW-TEO"/>
      <sheetName val="C3"/>
      <sheetName val="PRL"/>
      <sheetName val="Internet"/>
      <sheetName val="PriceSummary-Int_5"/>
      <sheetName val="REVICE_SUMMARY_CACULA_CHECK5"/>
      <sheetName val="tender_allowances4"/>
      <sheetName val="_Summary_BKG_0344"/>
      <sheetName val="Data_Sheet1"/>
      <sheetName val="New_Rates1"/>
      <sheetName val="US_Ship_Repair_Industry_Growth1"/>
      <sheetName val="Market_Overview1"/>
      <sheetName val="US_Shipyard_Repair_Output1"/>
      <sheetName val="Summary_Financials1"/>
      <sheetName val="M-Book_for_Conc1"/>
      <sheetName val="M-Book_for_FW1"/>
      <sheetName val="Profit_Plan2"/>
      <sheetName val="Day_work2"/>
      <sheetName val="Raw_Data3"/>
      <sheetName val="Bill_101"/>
      <sheetName val="Important_Details_&amp;_Validation1"/>
      <sheetName val="Div_Summary1"/>
      <sheetName val="IPO_Shit1"/>
      <sheetName val="Financial_Outputs1"/>
      <sheetName val="ADT_Financial_Build1"/>
      <sheetName val="ADT_LBO1"/>
      <sheetName val="Ex-ADTCo_LBO1"/>
      <sheetName val="Total_TEFS_LBO1"/>
      <sheetName val="ADT_Output_Dumbed_Down_for_KKR1"/>
      <sheetName val="PriceSummary-Int_4"/>
      <sheetName val="REVICE_SUMMARY_CACULA_CHECK4"/>
      <sheetName val="tender_allowances3"/>
      <sheetName val="_Summary_BKG_0343"/>
      <sheetName val="US_Ship_Repair_Industry_Growth"/>
      <sheetName val="Market_Overview"/>
      <sheetName val="US_Shipyard_Repair_Output"/>
      <sheetName val="Summary_Financials"/>
      <sheetName val="M-Book_for_Conc"/>
      <sheetName val="M-Book_for_FW"/>
      <sheetName val="Profit_Plan1"/>
      <sheetName val="Day_work1"/>
      <sheetName val="Raw_Data2"/>
      <sheetName val="Bill_10"/>
      <sheetName val="Important_Details_&amp;_Validation"/>
      <sheetName val="Div_Summary"/>
      <sheetName val="IPO_Shit"/>
      <sheetName val="Financial_Outputs"/>
      <sheetName val="ADT_Financial_Build"/>
      <sheetName val="ADT_LBO"/>
      <sheetName val="Ex-ADTCo_LBO"/>
      <sheetName val="Total_TEFS_LBO"/>
      <sheetName val="ADT_Output_Dumbed_Down_for_KKR"/>
      <sheetName val="STORE-DEL-pipe"/>
      <sheetName val="BOQ"/>
      <sheetName val="9011 EXPAT_MANP"/>
      <sheetName val="Arch"/>
      <sheetName val="#REF"/>
      <sheetName val="GAE8'97"/>
      <sheetName val="LABOUR"/>
      <sheetName val="rate analysis"/>
      <sheetName val="Summary"/>
      <sheetName val="Bill SB15-7"/>
      <sheetName val="worksheet"/>
      <sheetName val="accom cash"/>
      <sheetName val="Ref. Tables"/>
      <sheetName val="SS MH"/>
      <sheetName val="PB"/>
      <sheetName val="Part-A"/>
      <sheetName val="E H Blinding"/>
      <sheetName val="E H Excavation"/>
      <sheetName val="Pc name"/>
      <sheetName val="C P A Blinding"/>
      <sheetName val="SRC-B3U2"/>
      <sheetName val="Data"/>
      <sheetName val="Struct_Earth"/>
      <sheetName val="SCHEDULE"/>
      <sheetName val="Database"/>
      <sheetName val="schedule nos"/>
      <sheetName val="ASD_Sum_of_Parts1"/>
      <sheetName val="Bill_SB15-71"/>
      <sheetName val="accom_cash1"/>
      <sheetName val="rate_analysis1"/>
      <sheetName val="schedule_nos1"/>
      <sheetName val="Ref__Tables1"/>
      <sheetName val="A_O_R_1"/>
      <sheetName val="SS_MH"/>
      <sheetName val="9011_EXPAT_MANP"/>
      <sheetName val="ASD_Sum_of_Parts"/>
      <sheetName val="Bill_SB15-7"/>
      <sheetName val="accom_cash"/>
      <sheetName val="rate_analysis"/>
      <sheetName val="schedule_nos"/>
      <sheetName val="Ref__Tables"/>
      <sheetName val="A_O_R_"/>
      <sheetName val="New Bld"/>
      <sheetName val="2-Conc"/>
      <sheetName val="공문"/>
      <sheetName val="MATERIALS"/>
      <sheetName val="Fdata"/>
      <sheetName val="TASK"/>
      <sheetName val="Details"/>
      <sheetName val="CERTIFICATE"/>
      <sheetName val="PriceSummary-Int_6"/>
      <sheetName val="REVICE_SUMMARY_CACULA_CHECK6"/>
      <sheetName val="tender_allowances5"/>
      <sheetName val="_Summary_BKG_0345"/>
      <sheetName val="Data_Sheet2"/>
      <sheetName val="M-Book_for_Conc2"/>
      <sheetName val="M-Book_for_FW2"/>
      <sheetName val="New_Rates2"/>
      <sheetName val="Div_Summary2"/>
      <sheetName val="US_Ship_Repair_Industry_Growth2"/>
      <sheetName val="Market_Overview2"/>
      <sheetName val="US_Shipyard_Repair_Output2"/>
      <sheetName val="Summary_Financials2"/>
      <sheetName val="ASD_Sum_of_Parts2"/>
      <sheetName val="Raw_Data4"/>
      <sheetName val="Profit_Plan3"/>
      <sheetName val="Day_work3"/>
      <sheetName val="IPO_Shit2"/>
      <sheetName val="Financial_Outputs2"/>
      <sheetName val="ADT_Financial_Build2"/>
      <sheetName val="ADT_LBO2"/>
      <sheetName val="Ex-ADTCo_LBO2"/>
      <sheetName val="Total_TEFS_LBO2"/>
      <sheetName val="ADT_Output_Dumbed_Down_for_KKR2"/>
      <sheetName val="Bill_102"/>
      <sheetName val="Bill_SB15-72"/>
      <sheetName val="accom_cash2"/>
      <sheetName val="Important_Details_&amp;_Validation2"/>
      <sheetName val="rate_analysis2"/>
      <sheetName val="schedule_nos2"/>
      <sheetName val="Ref__Tables2"/>
      <sheetName val="A_O_R_2"/>
      <sheetName val="SS_MH1"/>
      <sheetName val="9011_EXPAT_MANP1"/>
      <sheetName val="New_Bld"/>
      <sheetName val="PROJECT_BRIEF(EX_NEW)"/>
      <sheetName val="E_H_Blinding"/>
      <sheetName val="E_H_Excavation"/>
      <sheetName val="Pc_name"/>
      <sheetName val="C_P_A_Blinding"/>
      <sheetName val="%_prog_figs_-u5_and_total"/>
      <sheetName val="PriceSummary-Int_7"/>
      <sheetName val="REVICE_SUMMARY_CACULA_CHECK7"/>
      <sheetName val="tender_allowances6"/>
      <sheetName val="_Summary_BKG_0346"/>
      <sheetName val="Data_Sheet3"/>
      <sheetName val="M-Book_for_Conc3"/>
      <sheetName val="M-Book_for_FW3"/>
      <sheetName val="New_Rates3"/>
      <sheetName val="Div_Summary3"/>
      <sheetName val="US_Ship_Repair_Industry_Growth3"/>
      <sheetName val="Market_Overview3"/>
      <sheetName val="US_Shipyard_Repair_Output3"/>
      <sheetName val="Summary_Financials3"/>
      <sheetName val="ASD_Sum_of_Parts3"/>
      <sheetName val="Raw_Data5"/>
      <sheetName val="Profit_Plan4"/>
      <sheetName val="Day_work4"/>
      <sheetName val="IPO_Shit3"/>
      <sheetName val="Financial_Outputs3"/>
      <sheetName val="ADT_Financial_Build3"/>
      <sheetName val="ADT_LBO3"/>
      <sheetName val="Ex-ADTCo_LBO3"/>
      <sheetName val="Total_TEFS_LBO3"/>
      <sheetName val="ADT_Output_Dumbed_Down_for_KKR3"/>
      <sheetName val="Bill_103"/>
      <sheetName val="Bill_SB15-73"/>
      <sheetName val="accom_cash3"/>
      <sheetName val="Important_Details_&amp;_Validation3"/>
      <sheetName val="rate_analysis3"/>
      <sheetName val="schedule_nos3"/>
      <sheetName val="Ref__Tables3"/>
      <sheetName val="A_O_R_3"/>
      <sheetName val="SS_MH2"/>
      <sheetName val="9011_EXPAT_MANP2"/>
      <sheetName val="New_Bld1"/>
      <sheetName val="PROJECT_BRIEF(EX_NEW)1"/>
      <sheetName val="E_H_Blinding1"/>
      <sheetName val="E_H_Excavation1"/>
      <sheetName val="Pc_name1"/>
      <sheetName val="C_P_A_Blinding1"/>
      <sheetName val="%_prog_figs_-u5_and_total1"/>
      <sheetName val="office"/>
      <sheetName val="Lab"/>
      <sheetName val="Material&amp;equipment"/>
      <sheetName val="SEX"/>
      <sheetName val="train cash"/>
      <sheetName val="Testing"/>
      <sheetName val="Vehicles"/>
      <sheetName val="Scatter"/>
      <sheetName val="SALES CONTROLE"/>
      <sheetName val="CONTROLE"/>
      <sheetName val="Dry Cost BOQ"/>
      <sheetName val="mechanical"/>
      <sheetName val="Margin"/>
      <sheetName val="ITP384"/>
      <sheetName val="Curves"/>
      <sheetName val="Heads"/>
      <sheetName val="Dbase"/>
      <sheetName val="Tables"/>
      <sheetName val="Page 2"/>
      <sheetName val="bkg"/>
      <sheetName val="cbrd460"/>
      <sheetName val="bcl"/>
      <sheetName val="PAGE"/>
      <sheetName val="Bord."/>
      <sheetName val="F4-F7"/>
      <sheetName val="Quantity"/>
      <sheetName val="Demand"/>
      <sheetName val="Occ"/>
      <sheetName val="New_Bld3"/>
      <sheetName val="New_Bld2"/>
      <sheetName val="SIVA"/>
      <sheetName val="Kur"/>
      <sheetName val="keşif özeti"/>
      <sheetName val="Katsayılar"/>
      <sheetName val="S"/>
      <sheetName val="단면가정"/>
      <sheetName val="설계조건"/>
      <sheetName val="Prelims"/>
      <sheetName val="App C "/>
      <sheetName val="KEY"/>
      <sheetName val="Original"/>
      <sheetName val="CIF COST ITEM"/>
      <sheetName val="14267"/>
      <sheetName val="11"/>
      <sheetName val="Mp-team 1"/>
      <sheetName val="train_cash"/>
      <sheetName val="Mp-team_1"/>
      <sheetName val="4"/>
      <sheetName val="masonry works"/>
      <sheetName val="2.2 STAFF Scedule"/>
      <sheetName val="PNTEXT"/>
      <sheetName val="Cash Flow Working"/>
      <sheetName val="PE"/>
      <sheetName val="Tosh"/>
      <sheetName val="SUBST1NW"/>
      <sheetName val="BT3-Package 05"/>
      <sheetName val="BOQ-Civil"/>
      <sheetName val="Variables"/>
      <sheetName val="10583"/>
      <sheetName val="ASSUMPTIONS"/>
      <sheetName val="3.0 pre-construction"/>
      <sheetName val="2004 Budget"/>
      <sheetName val="Overhead Actual History "/>
      <sheetName val="Budgeted Overheads"/>
      <sheetName val="AFRP2005F-2006B"/>
      <sheetName val="P&amp;T Reg"/>
      <sheetName val="2004_Budget"/>
      <sheetName val="Overhead_Actual_History_"/>
      <sheetName val="Budgeted_Overheads"/>
      <sheetName val="P&amp;T_Reg"/>
      <sheetName val="train_cash1"/>
      <sheetName val="SALES_CONTROLE"/>
      <sheetName val="Dry_Cost_BOQ"/>
      <sheetName val="CIF_COST_ITEM"/>
      <sheetName val="App_C_"/>
      <sheetName val="Mp-team_11"/>
      <sheetName val="3_0_pre-construction"/>
      <sheetName val="Page_2"/>
      <sheetName val="관세,통관수수료,운반비"/>
      <sheetName val="FF-3"/>
      <sheetName val="3600 Matrix"/>
      <sheetName val="PART_DISCOUNT"/>
      <sheetName val="upa"/>
      <sheetName val="DESIGN"/>
      <sheetName val="OCT.FDN"/>
      <sheetName val="Services_InitialEst_UtilityServ"/>
      <sheetName val="Analisa"/>
      <sheetName val="COST"/>
      <sheetName val="train_cash2"/>
      <sheetName val="SALES_CONTROLE1"/>
      <sheetName val="Dry_Cost_BOQ1"/>
      <sheetName val="App_C_1"/>
      <sheetName val="Mp-team_12"/>
      <sheetName val="masonry_works"/>
      <sheetName val="2_2_STAFF_Scedule"/>
      <sheetName val="Cash_Flow_Working"/>
      <sheetName val="Bord_"/>
      <sheetName val="ERECIN"/>
      <sheetName val="입찰내역 발주처 양식"/>
      <sheetName val="Headings"/>
      <sheetName val="SALES_CONTROLE2"/>
      <sheetName val="Dry_Cost_BOQ2"/>
      <sheetName val="CIF_COST_ITEM1"/>
      <sheetName val="App_C_2"/>
      <sheetName val="masonry_works1"/>
      <sheetName val="2_2_STAFF_Scedule1"/>
      <sheetName val="Cash_Flow_Working1"/>
      <sheetName val="Bord_1"/>
      <sheetName val="2004_Budget1"/>
      <sheetName val="abs-boq"/>
      <sheetName val="Rate"/>
      <sheetName val="PROCTOR"/>
      <sheetName val="M-Book_for_Conc4"/>
      <sheetName val="M-Book_for_FW4"/>
      <sheetName val="train_cash3"/>
      <sheetName val="SALES_CONTROLE3"/>
      <sheetName val="Dry_Cost_BOQ3"/>
      <sheetName val="SS_MH3"/>
      <sheetName val="App_C_3"/>
      <sheetName val="Mp-team_13"/>
      <sheetName val="CIF_COST_ITEM2"/>
      <sheetName val="masonry_works2"/>
      <sheetName val="2_2_STAFF_Scedule2"/>
      <sheetName val="Cash_Flow_Working2"/>
      <sheetName val="Bord_2"/>
      <sheetName val="2004_Budget2"/>
      <sheetName val="Overhead_Actual_History_1"/>
      <sheetName val="Budgeted_Overheads1"/>
      <sheetName val="입찰내역_발주처_양식"/>
      <sheetName val="PriceSummary-Int_8"/>
      <sheetName val="REVICE_SUMMARY_CACULA_CHECK8"/>
      <sheetName val="tender_allowances7"/>
      <sheetName val="_Summary_BKG_0347"/>
      <sheetName val="Profit_Plan5"/>
      <sheetName val="Day_work5"/>
      <sheetName val="M-Book_for_Conc5"/>
      <sheetName val="M-Book_for_FW5"/>
      <sheetName val="Raw_Data6"/>
      <sheetName val="Bill_104"/>
      <sheetName val="Data_Sheet4"/>
      <sheetName val="New_Rates4"/>
      <sheetName val="train_cash4"/>
      <sheetName val="Mp-team_14"/>
      <sheetName val="Overhead_Actual_History_2"/>
      <sheetName val="Budgeted_Overheads2"/>
      <sheetName val="입찰내역_발주처_양식1"/>
      <sheetName val="SCHDULE OF FINISH "/>
      <sheetName val="Rates"/>
      <sheetName val="12"/>
      <sheetName val="MPR_PA_1"/>
      <sheetName val="PriceSummary-Int_9"/>
      <sheetName val="REVICE_SUMMARY_CACULA_CHECK9"/>
      <sheetName val="tender_allowances8"/>
      <sheetName val="_Summary_BKG_0348"/>
      <sheetName val="Profit_Plan6"/>
      <sheetName val="Day_work6"/>
      <sheetName val="M-Book_for_Conc6"/>
      <sheetName val="M-Book_for_FW6"/>
      <sheetName val="Raw_Data7"/>
      <sheetName val="Bill_105"/>
      <sheetName val="Data_Sheet5"/>
      <sheetName val="New_Rates5"/>
      <sheetName val="ASD_Sum_of_Parts4"/>
      <sheetName val="train_cash5"/>
      <sheetName val="SALES_CONTROLE4"/>
      <sheetName val="Dry_Cost_BOQ4"/>
      <sheetName val="IPO_Shit4"/>
      <sheetName val="Financial_Outputs4"/>
      <sheetName val="ADT_Financial_Build4"/>
      <sheetName val="ADT_LBO4"/>
      <sheetName val="Ex-ADTCo_LBO4"/>
      <sheetName val="Total_TEFS_LBO4"/>
      <sheetName val="ADT_Output_Dumbed_Down_for_KKR4"/>
      <sheetName val="US_Ship_Repair_Industry_Growth4"/>
      <sheetName val="Market_Overview4"/>
      <sheetName val="US_Shipyard_Repair_Output4"/>
      <sheetName val="Summary_Financials4"/>
      <sheetName val="SS_MH4"/>
      <sheetName val="2_2_STAFF_Scedule3"/>
      <sheetName val="Mp-team_15"/>
      <sheetName val="App_C_4"/>
      <sheetName val="CIF_COST_ITEM3"/>
      <sheetName val="masonry_works3"/>
      <sheetName val="Cash_Flow_Working3"/>
      <sheetName val="Bord_3"/>
      <sheetName val="2004_Budget3"/>
      <sheetName val="9011_EXPAT_MANP3"/>
      <sheetName val="Overhead_Actual_History_3"/>
      <sheetName val="Budgeted_Overheads3"/>
      <sheetName val="입찰내역_발주처_양식2"/>
      <sheetName val="3600_Matrix"/>
      <sheetName val="PriceSummary-Int_11"/>
      <sheetName val="REVICE_SUMMARY_CACULA_CHECK11"/>
      <sheetName val="tender_allowances10"/>
      <sheetName val="_Summary_BKG_03410"/>
      <sheetName val="Raw_Data9"/>
      <sheetName val="M-Book_for_Conc8"/>
      <sheetName val="M-Book_for_FW8"/>
      <sheetName val="Profit_Plan8"/>
      <sheetName val="Day_work8"/>
      <sheetName val="Bill_107"/>
      <sheetName val="Data_Sheet7"/>
      <sheetName val="New_Rates7"/>
      <sheetName val="ASD_Sum_of_Parts6"/>
      <sheetName val="train_cash7"/>
      <sheetName val="SALES_CONTROLE6"/>
      <sheetName val="Dry_Cost_BOQ6"/>
      <sheetName val="IPO_Shit6"/>
      <sheetName val="Financial_Outputs6"/>
      <sheetName val="ADT_Financial_Build6"/>
      <sheetName val="ADT_LBO6"/>
      <sheetName val="Ex-ADTCo_LBO6"/>
      <sheetName val="Total_TEFS_LBO6"/>
      <sheetName val="ADT_Output_Dumbed_Down_for_KKR6"/>
      <sheetName val="US_Ship_Repair_Industry_Growth6"/>
      <sheetName val="Market_Overview6"/>
      <sheetName val="US_Shipyard_Repair_Output6"/>
      <sheetName val="Summary_Financials6"/>
      <sheetName val="SS_MH6"/>
      <sheetName val="App_C_6"/>
      <sheetName val="CIF_COST_ITEM5"/>
      <sheetName val="Mp-team_17"/>
      <sheetName val="masonry_works5"/>
      <sheetName val="Important_Details_&amp;_Validation5"/>
      <sheetName val="2_2_STAFF_Scedule5"/>
      <sheetName val="Cash_Flow_Working5"/>
      <sheetName val="Bord_5"/>
      <sheetName val="2004_Budget5"/>
      <sheetName val="Div_Summary5"/>
      <sheetName val="Bill_SB15-75"/>
      <sheetName val="accom_cash5"/>
      <sheetName val="rate_analysis5"/>
      <sheetName val="9011_EXPAT_MANP5"/>
      <sheetName val="Overhead_Actual_History_5"/>
      <sheetName val="Budgeted_Overheads5"/>
      <sheetName val="입찰내역_발주처_양식4"/>
      <sheetName val="A_O_R_4"/>
      <sheetName val="PriceSummary-Int_10"/>
      <sheetName val="REVICE_SUMMARY_CACULA_CHECK10"/>
      <sheetName val="tender_allowances9"/>
      <sheetName val="_Summary_BKG_0349"/>
      <sheetName val="Raw_Data8"/>
      <sheetName val="M-Book_for_Conc7"/>
      <sheetName val="M-Book_for_FW7"/>
      <sheetName val="Profit_Plan7"/>
      <sheetName val="Day_work7"/>
      <sheetName val="Bill_106"/>
      <sheetName val="Data_Sheet6"/>
      <sheetName val="New_Rates6"/>
      <sheetName val="Cashflow"/>
      <sheetName val="Letting"/>
      <sheetName val="Income"/>
      <sheetName val="S-C+Market"/>
      <sheetName val="UBR"/>
      <sheetName val="Inputs"/>
      <sheetName val="PPlay_Data"/>
      <sheetName val="Cap Cost"/>
      <sheetName val="Costs (dev)"/>
      <sheetName val="Calcs"/>
      <sheetName val="Financial Summary"/>
      <sheetName val="EASEL CA Example"/>
      <sheetName val="Non-Positioin Summary"/>
      <sheetName val="ToplamMotor"/>
      <sheetName val="Menu"/>
      <sheetName val="PROJECT_BRIEF(EX_NEW)2"/>
      <sheetName val="E_H_Blinding2"/>
      <sheetName val="E_H_Excavation2"/>
      <sheetName val="Pc_name2"/>
      <sheetName val="C_P_A_Blinding2"/>
      <sheetName val="%_prog_figs_-u5_and_total2"/>
      <sheetName val="PROJECT_BRIEF(EX_NEW)3"/>
      <sheetName val="E_H_Blinding3"/>
      <sheetName val="E_H_Excavation3"/>
      <sheetName val="Pc_name3"/>
      <sheetName val="C_P_A_Blinding3"/>
      <sheetName val="%_prog_figs_-u5_and_total3"/>
      <sheetName val="Important_Details_&amp;_Validation4"/>
      <sheetName val="Div_Summary4"/>
      <sheetName val="9011_EXPAT_MANP4"/>
      <sheetName val="rate_analysis4"/>
      <sheetName val="Bill_SB15-74"/>
      <sheetName val="accom_cash4"/>
      <sheetName val="Ref__Tables4"/>
      <sheetName val="PROJECT_BRIEF(EX_NEW)4"/>
      <sheetName val="E_H_Blinding4"/>
      <sheetName val="E_H_Excavation4"/>
      <sheetName val="Pc_name4"/>
      <sheetName val="C_P_A_Blinding4"/>
      <sheetName val="%_prog_figs_-u5_and_total4"/>
      <sheetName val="Bill Nr. 2 - Main Building"/>
      <sheetName val="Bill 2 Summary"/>
      <sheetName val="ASD_Sum_of_Parts5"/>
      <sheetName val="train_cash6"/>
      <sheetName val="SALES_CONTROLE5"/>
      <sheetName val="Dry_Cost_BOQ5"/>
      <sheetName val="IPO_Shit5"/>
      <sheetName val="Financial_Outputs5"/>
      <sheetName val="ADT_Financial_Build5"/>
      <sheetName val="ADT_LBO5"/>
      <sheetName val="Ex-ADTCo_LBO5"/>
      <sheetName val="Total_TEFS_LBO5"/>
      <sheetName val="ADT_Output_Dumbed_Down_for_KKR5"/>
      <sheetName val="US_Ship_Repair_Industry_Growth5"/>
      <sheetName val="Market_Overview5"/>
      <sheetName val="US_Shipyard_Repair_Output5"/>
      <sheetName val="Summary_Financials5"/>
      <sheetName val="SS_MH5"/>
      <sheetName val="App_C_5"/>
      <sheetName val="CIF_COST_ITEM4"/>
      <sheetName val="Mp-team_16"/>
      <sheetName val="masonry_works4"/>
      <sheetName val="2_2_STAFF_Scedule4"/>
      <sheetName val="Cash_Flow_Working4"/>
      <sheetName val="Bord_4"/>
      <sheetName val="2004_Budget4"/>
      <sheetName val="Overhead_Actual_History_4"/>
      <sheetName val="Budgeted_Overheads4"/>
      <sheetName val="입찰내역_발주처_양식3"/>
      <sheetName val="PriceSummary-Int_13"/>
      <sheetName val="REVICE_SUMMARY_CACULA_CHECK13"/>
      <sheetName val="tender_allowances12"/>
      <sheetName val="_Summary_BKG_03412"/>
      <sheetName val="Raw_Data11"/>
      <sheetName val="M-Book_for_Conc10"/>
      <sheetName val="M-Book_for_FW10"/>
      <sheetName val="Profit_Plan10"/>
      <sheetName val="Day_work10"/>
      <sheetName val="Bill_109"/>
      <sheetName val="Data_Sheet9"/>
      <sheetName val="New_Rates9"/>
      <sheetName val="ASD_Sum_of_Parts8"/>
      <sheetName val="train_cash9"/>
      <sheetName val="SALES_CONTROLE8"/>
      <sheetName val="Dry_Cost_BOQ8"/>
      <sheetName val="IPO_Shit8"/>
      <sheetName val="Financial_Outputs8"/>
      <sheetName val="ADT_Financial_Build8"/>
      <sheetName val="ADT_LBO8"/>
      <sheetName val="Ex-ADTCo_LBO8"/>
      <sheetName val="Total_TEFS_LBO8"/>
      <sheetName val="ADT_Output_Dumbed_Down_for_KKR8"/>
      <sheetName val="US_Ship_Repair_Industry_Growth8"/>
      <sheetName val="Market_Overview8"/>
      <sheetName val="US_Shipyard_Repair_Output8"/>
      <sheetName val="Summary_Financials8"/>
      <sheetName val="SS_MH8"/>
      <sheetName val="App_C_8"/>
      <sheetName val="CIF_COST_ITEM7"/>
      <sheetName val="Mp-team_19"/>
      <sheetName val="masonry_works7"/>
      <sheetName val="Important_Details_&amp;_Validation7"/>
      <sheetName val="2_2_STAFF_Scedule7"/>
      <sheetName val="Cash_Flow_Working7"/>
      <sheetName val="Bord_7"/>
      <sheetName val="2004_Budget7"/>
      <sheetName val="Div_Summary7"/>
      <sheetName val="Bill_SB15-77"/>
      <sheetName val="accom_cash7"/>
      <sheetName val="rate_analysis7"/>
      <sheetName val="9011_EXPAT_MANP7"/>
      <sheetName val="Overhead_Actual_History_7"/>
      <sheetName val="Budgeted_Overheads7"/>
      <sheetName val="입찰내역_발주처_양식6"/>
      <sheetName val="A_O_R_6"/>
      <sheetName val="schedule_nos4"/>
      <sheetName val="New_Bld4"/>
      <sheetName val="PriceSummary-Int_12"/>
      <sheetName val="REVICE_SUMMARY_CACULA_CHECK12"/>
      <sheetName val="tender_allowances11"/>
      <sheetName val="_Summary_BKG_03411"/>
      <sheetName val="Raw_Data10"/>
      <sheetName val="M-Book_for_Conc9"/>
      <sheetName val="M-Book_for_FW9"/>
      <sheetName val="Profit_Plan9"/>
      <sheetName val="Day_work9"/>
      <sheetName val="Bill_108"/>
      <sheetName val="Data_Sheet8"/>
      <sheetName val="New_Rates8"/>
      <sheetName val="ASD_Sum_of_Parts7"/>
      <sheetName val="train_cash8"/>
      <sheetName val="SALES_CONTROLE7"/>
      <sheetName val="Dry_Cost_BOQ7"/>
      <sheetName val="IPO_Shit7"/>
      <sheetName val="Financial_Outputs7"/>
      <sheetName val="ADT_Financial_Build7"/>
      <sheetName val="ADT_LBO7"/>
      <sheetName val="Ex-ADTCo_LBO7"/>
      <sheetName val="Total_TEFS_LBO7"/>
      <sheetName val="ADT_Output_Dumbed_Down_for_KKR7"/>
      <sheetName val="US_Ship_Repair_Industry_Growth7"/>
      <sheetName val="Market_Overview7"/>
      <sheetName val="US_Shipyard_Repair_Output7"/>
      <sheetName val="Summary_Financials7"/>
      <sheetName val="SS_MH7"/>
      <sheetName val="App_C_7"/>
      <sheetName val="CIF_COST_ITEM6"/>
      <sheetName val="Mp-team_18"/>
      <sheetName val="masonry_works6"/>
      <sheetName val="Important_Details_&amp;_Validation6"/>
      <sheetName val="2_2_STAFF_Scedule6"/>
      <sheetName val="Cash_Flow_Working6"/>
      <sheetName val="Bord_6"/>
      <sheetName val="2004_Budget6"/>
      <sheetName val="Div_Summary6"/>
      <sheetName val="Bill_SB15-76"/>
      <sheetName val="accom_cash6"/>
      <sheetName val="rate_analysis6"/>
      <sheetName val="9011_EXPAT_MANP6"/>
      <sheetName val="Overhead_Actual_History_6"/>
      <sheetName val="Budgeted_Overheads6"/>
      <sheetName val="입찰내역_발주처_양식5"/>
      <sheetName val="A_O_R_5"/>
      <sheetName val="PROCURE"/>
      <sheetName val="PriceSummary-Int_14"/>
      <sheetName val="REVICE_SUMMARY_CACULA_CHECK14"/>
      <sheetName val="tender_allowances13"/>
      <sheetName val="_Summary_BKG_03413"/>
      <sheetName val="Profit_Plan11"/>
      <sheetName val="Day_work11"/>
      <sheetName val="M-Book_for_Conc11"/>
      <sheetName val="M-Book_for_FW11"/>
      <sheetName val="Raw_Data12"/>
      <sheetName val="Bill_1010"/>
      <sheetName val="Data_Sheet10"/>
      <sheetName val="New_Rates10"/>
      <sheetName val="ASD_Sum_of_Parts9"/>
      <sheetName val="train_cash10"/>
      <sheetName val="SALES_CONTROLE9"/>
      <sheetName val="Dry_Cost_BOQ9"/>
      <sheetName val="IPO_Shit9"/>
      <sheetName val="Financial_Outputs9"/>
      <sheetName val="ADT_Financial_Build9"/>
      <sheetName val="ADT_LBO9"/>
      <sheetName val="Ex-ADTCo_LBO9"/>
      <sheetName val="Total_TEFS_LBO9"/>
      <sheetName val="ADT_Output_Dumbed_Down_for_KKR9"/>
      <sheetName val="US_Ship_Repair_Industry_Growth9"/>
      <sheetName val="Market_Overview9"/>
      <sheetName val="US_Shipyard_Repair_Output9"/>
      <sheetName val="Summary_Financials9"/>
      <sheetName val="SS_MH9"/>
      <sheetName val="CIF_COST_ITEM8"/>
      <sheetName val="App_C_9"/>
      <sheetName val="Mp-team_110"/>
      <sheetName val="masonry_works8"/>
      <sheetName val="Important_Details_&amp;_Validation8"/>
      <sheetName val="2_2_STAFF_Scedule8"/>
      <sheetName val="Cash_Flow_Working8"/>
      <sheetName val="Bord_8"/>
      <sheetName val="2004_Budget8"/>
      <sheetName val="Div_Summary8"/>
      <sheetName val="Bill_SB15-78"/>
      <sheetName val="accom_cash8"/>
      <sheetName val="rate_analysis8"/>
      <sheetName val="9011_EXPAT_MANP8"/>
      <sheetName val="Overhead_Actual_History_8"/>
      <sheetName val="Budgeted_Overheads8"/>
      <sheetName val="입찰내역_발주처_양식7"/>
      <sheetName val="A_O_R_7"/>
      <sheetName val="schedule_nos5"/>
      <sheetName val="New_Bld5"/>
      <sheetName val="3600_Matrix1"/>
      <sheetName val="SCHDULE_OF_FINISH_"/>
      <sheetName val="OCT_FDN"/>
      <sheetName val="PriceSummary-Int_15"/>
      <sheetName val="REVICE_SUMMARY_CACULA_CHECK15"/>
      <sheetName val="tender_allowances14"/>
      <sheetName val="_Summary_BKG_03414"/>
      <sheetName val="Profit_Plan12"/>
      <sheetName val="Day_work12"/>
      <sheetName val="M-Book_for_Conc12"/>
      <sheetName val="M-Book_for_FW12"/>
      <sheetName val="Raw_Data13"/>
      <sheetName val="Bill_1011"/>
      <sheetName val="Data_Sheet11"/>
      <sheetName val="New_Rates11"/>
      <sheetName val="ASD_Sum_of_Parts10"/>
      <sheetName val="train_cash11"/>
      <sheetName val="SALES_CONTROLE10"/>
      <sheetName val="Dry_Cost_BOQ10"/>
      <sheetName val="IPO_Shit10"/>
      <sheetName val="Financial_Outputs10"/>
      <sheetName val="ADT_Financial_Build10"/>
      <sheetName val="ADT_LBO10"/>
      <sheetName val="Ex-ADTCo_LBO10"/>
      <sheetName val="Total_TEFS_LBO10"/>
      <sheetName val="ADT_Output_Dumbed_Down_for_KK10"/>
      <sheetName val="US_Ship_Repair_Industry_Growt10"/>
      <sheetName val="Market_Overview10"/>
      <sheetName val="US_Shipyard_Repair_Output10"/>
      <sheetName val="Summary_Financials10"/>
      <sheetName val="SS_MH10"/>
      <sheetName val="CIF_COST_ITEM9"/>
      <sheetName val="App_C_10"/>
      <sheetName val="Mp-team_111"/>
      <sheetName val="masonry_works9"/>
      <sheetName val="Important_Details_&amp;_Validation9"/>
      <sheetName val="2_2_STAFF_Scedule9"/>
      <sheetName val="Cash_Flow_Working9"/>
      <sheetName val="Bord_9"/>
      <sheetName val="2004_Budget9"/>
      <sheetName val="Div_Summary9"/>
      <sheetName val="Bill_SB15-79"/>
      <sheetName val="accom_cash9"/>
      <sheetName val="rate_analysis9"/>
      <sheetName val="9011_EXPAT_MANP9"/>
      <sheetName val="Overhead_Actual_History_9"/>
      <sheetName val="Budgeted_Overheads9"/>
      <sheetName val="입찰내역_발주처_양식8"/>
      <sheetName val="A_O_R_8"/>
      <sheetName val="schedule_nos6"/>
      <sheetName val="New_Bld6"/>
      <sheetName val="3600_Matrix2"/>
      <sheetName val="SCHDULE_OF_FINISH_1"/>
      <sheetName val="OCT_FDN1"/>
      <sheetName val="PC"/>
      <sheetName val="NPV"/>
      <sheetName val="Development"/>
      <sheetName val="Measurements"/>
      <sheetName val="Flooring"/>
      <sheetName val="Ceilings"/>
      <sheetName val="ACAD Finishes"/>
      <sheetName val="Site Details"/>
      <sheetName val="Chair"/>
      <sheetName val="Site Area Statement"/>
      <sheetName val="Doors"/>
      <sheetName val="Estimate"/>
      <sheetName val="Master01"/>
      <sheetName val="girder"/>
      <sheetName val="L (4)"/>
      <sheetName val="Areas"/>
      <sheetName val="Base BM-rebar"/>
      <sheetName val="PREVENTIVO 1"/>
      <sheetName val="Publicbuilding"/>
      <sheetName val="Summary_"/>
      <sheetName val="Master Data Sheet"/>
      <sheetName val="Tank"/>
      <sheetName val="Sch. Areas -JBH"/>
      <sheetName val="Sch. Areas - 90-95"/>
      <sheetName val="cashflow macro functions"/>
      <sheetName val="formul"/>
      <sheetName val="SCHDULE_OF_FINISH_3"/>
      <sheetName val="SCHDULE_OF_FINISH_2"/>
      <sheetName val="Data.Project"/>
      <sheetName val="주식"/>
      <sheetName val="S1BOQ"/>
      <sheetName val="BUTCE+MANHOUR"/>
      <sheetName val="SUMMARYMCA"/>
      <sheetName val="PROG_DATA"/>
      <sheetName val="Materials "/>
      <sheetName val="MAchinery(R1)"/>
      <sheetName val="钢筋"/>
      <sheetName val="cables"/>
      <sheetName val="V.O"/>
      <sheetName val="6"/>
      <sheetName val="8"/>
      <sheetName val="Synchro"/>
      <sheetName val="2"/>
      <sheetName val="3"/>
      <sheetName val="subcontractor recovery Advance"/>
      <sheetName val="Keşif-I"/>
      <sheetName val="Hilti"/>
      <sheetName val="BM"/>
      <sheetName val="vendor"/>
      <sheetName val="Sheet 9-19"/>
      <sheetName val="대비표"/>
      <sheetName val="Project Brief"/>
      <sheetName val="Earthwork"/>
      <sheetName val="Sch.6"/>
      <sheetName val="Concrete D.Mix"/>
      <sheetName val="Basic Material Costs"/>
      <sheetName val="Direct"/>
      <sheetName val="cover page"/>
      <sheetName val="keşif_özeti"/>
      <sheetName val="ACAD_Finishes"/>
      <sheetName val="Site_Details"/>
      <sheetName val="Site_Area_Statement"/>
      <sheetName val="L_(4)"/>
      <sheetName val="Base_BM-rebar"/>
      <sheetName val="PREVENTIVO_1"/>
      <sheetName val="Master_Data_Sheet"/>
      <sheetName val="Sch__Areas_-JBH"/>
      <sheetName val="Sch__Areas_-_90-95"/>
      <sheetName val="cashflow_macro_functions"/>
      <sheetName val="Data_Project"/>
      <sheetName val="Sch_6"/>
      <sheetName val="Sheet_9-19"/>
      <sheetName val="Concrete_D_Mix"/>
      <sheetName val="Basic_Material_Costs"/>
      <sheetName val="cover_page"/>
      <sheetName val="PriceSummary-Int_16"/>
      <sheetName val="REVICE_SUMMARY_CACULA_CHECK16"/>
      <sheetName val="tender_allowances15"/>
      <sheetName val="_Summary_BKG_03415"/>
      <sheetName val="Profit_Plan13"/>
      <sheetName val="Day_work13"/>
      <sheetName val="M-Book_for_Conc13"/>
      <sheetName val="M-Book_for_FW13"/>
      <sheetName val="Raw_Data14"/>
      <sheetName val="Bill_1012"/>
      <sheetName val="Data_Sheet12"/>
      <sheetName val="New_Rates12"/>
      <sheetName val="ASD_Sum_of_Parts11"/>
      <sheetName val="train_cash12"/>
      <sheetName val="SALES_CONTROLE11"/>
      <sheetName val="Dry_Cost_BOQ11"/>
      <sheetName val="IPO_Shit11"/>
      <sheetName val="Financial_Outputs11"/>
      <sheetName val="ADT_Financial_Build11"/>
      <sheetName val="ADT_LBO11"/>
      <sheetName val="Ex-ADTCo_LBO11"/>
      <sheetName val="Total_TEFS_LBO11"/>
      <sheetName val="ADT_Output_Dumbed_Down_for_KK11"/>
      <sheetName val="US_Ship_Repair_Industry_Growt11"/>
      <sheetName val="Market_Overview11"/>
      <sheetName val="US_Shipyard_Repair_Output11"/>
      <sheetName val="Summary_Financials11"/>
      <sheetName val="SS_MH11"/>
      <sheetName val="App_C_11"/>
      <sheetName val="CIF_COST_ITEM10"/>
      <sheetName val="Mp-team_112"/>
      <sheetName val="masonry_works10"/>
      <sheetName val="Important_Details_&amp;_Validatio10"/>
      <sheetName val="2_2_STAFF_Scedule10"/>
      <sheetName val="Cash_Flow_Working10"/>
      <sheetName val="Bord_10"/>
      <sheetName val="2004_Budget10"/>
      <sheetName val="Div_Summary10"/>
      <sheetName val="Bill_SB15-710"/>
      <sheetName val="accom_cash10"/>
      <sheetName val="rate_analysis10"/>
      <sheetName val="9011_EXPAT_MANP10"/>
      <sheetName val="Overhead_Actual_History_10"/>
      <sheetName val="Budgeted_Overheads10"/>
      <sheetName val="입찰내역_발주처_양식9"/>
      <sheetName val="A_O_R_9"/>
      <sheetName val="schedule_nos7"/>
      <sheetName val="New_Bld7"/>
      <sheetName val="3600_Matrix3"/>
      <sheetName val="OCT_FDN2"/>
      <sheetName val="PriceSummary-Int_17"/>
      <sheetName val="REVICE_SUMMARY_CACULA_CHECK17"/>
      <sheetName val="tender_allowances16"/>
      <sheetName val="_Summary_BKG_03416"/>
      <sheetName val="Profit_Plan14"/>
      <sheetName val="Day_work14"/>
      <sheetName val="M-Book_for_Conc14"/>
      <sheetName val="M-Book_for_FW14"/>
      <sheetName val="Raw_Data15"/>
      <sheetName val="Bill_1013"/>
      <sheetName val="Data_Sheet13"/>
      <sheetName val="New_Rates13"/>
      <sheetName val="ASD_Sum_of_Parts12"/>
      <sheetName val="train_cash13"/>
      <sheetName val="SALES_CONTROLE12"/>
      <sheetName val="Dry_Cost_BOQ12"/>
      <sheetName val="IPO_Shit12"/>
      <sheetName val="Financial_Outputs12"/>
      <sheetName val="ADT_Financial_Build12"/>
      <sheetName val="ADT_LBO12"/>
      <sheetName val="Ex-ADTCo_LBO12"/>
      <sheetName val="Total_TEFS_LBO12"/>
      <sheetName val="ADT_Output_Dumbed_Down_for_KK12"/>
      <sheetName val="US_Ship_Repair_Industry_Growt12"/>
      <sheetName val="Market_Overview12"/>
      <sheetName val="US_Shipyard_Repair_Output12"/>
      <sheetName val="Summary_Financials12"/>
      <sheetName val="SS_MH12"/>
      <sheetName val="App_C_12"/>
      <sheetName val="CIF_COST_ITEM11"/>
      <sheetName val="Mp-team_113"/>
      <sheetName val="masonry_works11"/>
      <sheetName val="Important_Details_&amp;_Validatio11"/>
      <sheetName val="2_2_STAFF_Scedule11"/>
      <sheetName val="Cash_Flow_Working11"/>
      <sheetName val="Bord_11"/>
      <sheetName val="2004_Budget11"/>
      <sheetName val="Div_Summary11"/>
      <sheetName val="Bill_SB15-711"/>
      <sheetName val="accom_cash11"/>
      <sheetName val="rate_analysis11"/>
      <sheetName val="9011_EXPAT_MANP11"/>
      <sheetName val="Overhead_Actual_History_11"/>
      <sheetName val="Budgeted_Overheads11"/>
      <sheetName val="입찰내역_발주처_양식10"/>
      <sheetName val="A_O_R_10"/>
      <sheetName val="schedule_nos8"/>
      <sheetName val="New_Bld8"/>
      <sheetName val="3600_Matrix4"/>
      <sheetName val="SCHDULE_OF_FINISH_4"/>
      <sheetName val="OCT_FDN3"/>
      <sheetName val="keşif_özeti1"/>
      <sheetName val="ACAD_Finishes1"/>
      <sheetName val="Site_Details1"/>
      <sheetName val="Site_Area_Statement1"/>
      <sheetName val="L_(4)1"/>
      <sheetName val="Base_BM-rebar1"/>
      <sheetName val="PREVENTIVO_11"/>
      <sheetName val="Sch__Areas_-JBH1"/>
      <sheetName val="Sch__Areas_-_90-951"/>
      <sheetName val="cashflow_macro_functions1"/>
      <sheetName val="Master_Data_Sheet1"/>
      <sheetName val="Page_21"/>
      <sheetName val="3_0_pre-construction1"/>
      <sheetName val="P&amp;T_Reg1"/>
      <sheetName val="P&amp;T_Reg2"/>
      <sheetName val="HAKEDİŞ "/>
      <sheetName val="CostPlan"/>
      <sheetName val="BAU"/>
      <sheetName val="Common"/>
      <sheetName val="Sizing Estimator - PAL Cameras"/>
      <sheetName val="Lookups"/>
      <sheetName val="Items_DVM"/>
      <sheetName val="PriceSummary-Int_19"/>
      <sheetName val="REVICE_SUMMARY_CACULA_CHECK19"/>
      <sheetName val="tender_allowances18"/>
      <sheetName val="_Summary_BKG_03418"/>
      <sheetName val="Profit_Plan16"/>
      <sheetName val="Day_work16"/>
      <sheetName val="M-Book_for_Conc16"/>
      <sheetName val="M-Book_for_FW16"/>
      <sheetName val="Raw_Data17"/>
      <sheetName val="Bill_1015"/>
      <sheetName val="Data_Sheet15"/>
      <sheetName val="New_Rates15"/>
      <sheetName val="ASD_Sum_of_Parts14"/>
      <sheetName val="train_cash15"/>
      <sheetName val="SALES_CONTROLE14"/>
      <sheetName val="Dry_Cost_BOQ14"/>
      <sheetName val="SS_MH14"/>
      <sheetName val="IPO_Shit14"/>
      <sheetName val="Financial_Outputs14"/>
      <sheetName val="ADT_Financial_Build14"/>
      <sheetName val="ADT_LBO14"/>
      <sheetName val="Ex-ADTCo_LBO14"/>
      <sheetName val="Total_TEFS_LBO14"/>
      <sheetName val="ADT_Output_Dumbed_Down_for_KK14"/>
      <sheetName val="US_Ship_Repair_Industry_Growt14"/>
      <sheetName val="Market_Overview14"/>
      <sheetName val="US_Shipyard_Repair_Output14"/>
      <sheetName val="Summary_Financials14"/>
      <sheetName val="CIF_COST_ITEM13"/>
      <sheetName val="App_C_14"/>
      <sheetName val="Mp-team_115"/>
      <sheetName val="masonry_works13"/>
      <sheetName val="Important_Details_&amp;_Validatio13"/>
      <sheetName val="2_2_STAFF_Scedule13"/>
      <sheetName val="Cash_Flow_Working13"/>
      <sheetName val="Bord_13"/>
      <sheetName val="2004_Budget13"/>
      <sheetName val="9011_EXPAT_MANP13"/>
      <sheetName val="Overhead_Actual_History_13"/>
      <sheetName val="Budgeted_Overheads13"/>
      <sheetName val="Div_Summary13"/>
      <sheetName val="Bill_SB15-713"/>
      <sheetName val="accom_cash13"/>
      <sheetName val="rate_analysis13"/>
      <sheetName val="입찰내역_발주처_양식12"/>
      <sheetName val="A_O_R_12"/>
      <sheetName val="schedule_nos10"/>
      <sheetName val="New_Bld10"/>
      <sheetName val="3600_Matrix6"/>
      <sheetName val="SCHDULE_OF_FINISH_6"/>
      <sheetName val="OCT_FDN5"/>
      <sheetName val="keşif_özeti3"/>
      <sheetName val="ACAD_Finishes3"/>
      <sheetName val="Site_Details3"/>
      <sheetName val="Site_Area_Statement3"/>
      <sheetName val="L_(4)3"/>
      <sheetName val="Base_BM-rebar3"/>
      <sheetName val="PREVENTIVO_13"/>
      <sheetName val="Master_Data_Sheet3"/>
      <sheetName val="Sch__Areas_-JBH3"/>
      <sheetName val="Sch__Areas_-_90-953"/>
      <sheetName val="cashflow_macro_functions3"/>
      <sheetName val="Page_22"/>
      <sheetName val="3_0_pre-construction2"/>
      <sheetName val="Data_Project1"/>
      <sheetName val="Ref__Tables5"/>
      <sheetName val="V_O"/>
      <sheetName val="subcontractor_recovery_Advance"/>
      <sheetName val="PriceSummary-Int_18"/>
      <sheetName val="REVICE_SUMMARY_CACULA_CHECK18"/>
      <sheetName val="tender_allowances17"/>
      <sheetName val="_Summary_BKG_03417"/>
      <sheetName val="Profit_Plan15"/>
      <sheetName val="Day_work15"/>
      <sheetName val="M-Book_for_Conc15"/>
      <sheetName val="M-Book_for_FW15"/>
      <sheetName val="Raw_Data16"/>
      <sheetName val="Bill_1014"/>
      <sheetName val="Data_Sheet14"/>
      <sheetName val="New_Rates14"/>
      <sheetName val="ASD_Sum_of_Parts13"/>
      <sheetName val="train_cash14"/>
      <sheetName val="App_C_13"/>
      <sheetName val="SALES_CONTROLE13"/>
      <sheetName val="Dry_Cost_BOQ13"/>
      <sheetName val="IPO_Shit13"/>
      <sheetName val="Financial_Outputs13"/>
      <sheetName val="ADT_Financial_Build13"/>
      <sheetName val="ADT_LBO13"/>
      <sheetName val="Ex-ADTCo_LBO13"/>
      <sheetName val="Total_TEFS_LBO13"/>
      <sheetName val="ADT_Output_Dumbed_Down_for_KK13"/>
      <sheetName val="US_Ship_Repair_Industry_Growt13"/>
      <sheetName val="Market_Overview13"/>
      <sheetName val="US_Shipyard_Repair_Output13"/>
      <sheetName val="Summary_Financials13"/>
      <sheetName val="SS_MH13"/>
      <sheetName val="CIF_COST_ITEM12"/>
      <sheetName val="Mp-team_114"/>
      <sheetName val="masonry_works12"/>
      <sheetName val="Important_Details_&amp;_Validatio12"/>
      <sheetName val="2_2_STAFF_Scedule12"/>
      <sheetName val="Cash_Flow_Working12"/>
      <sheetName val="Bord_12"/>
      <sheetName val="2004_Budget12"/>
      <sheetName val="A_O_R_11"/>
      <sheetName val="3600_Matrix5"/>
      <sheetName val="Div_Summary12"/>
      <sheetName val="Bill_SB15-712"/>
      <sheetName val="accom_cash12"/>
      <sheetName val="rate_analysis12"/>
      <sheetName val="9011_EXPAT_MANP12"/>
      <sheetName val="Overhead_Actual_History_12"/>
      <sheetName val="Budgeted_Overheads12"/>
      <sheetName val="입찰내역_발주처_양식11"/>
      <sheetName val="schedule_nos9"/>
      <sheetName val="New_Bld9"/>
      <sheetName val="SCHDULE_OF_FINISH_5"/>
      <sheetName val="OCT_FDN4"/>
      <sheetName val="keşif_özeti2"/>
      <sheetName val="ACAD_Finishes2"/>
      <sheetName val="Site_Details2"/>
      <sheetName val="Site_Area_Statement2"/>
      <sheetName val="L_(4)2"/>
      <sheetName val="Base_BM-rebar2"/>
      <sheetName val="PREVENTIVO_12"/>
      <sheetName val="Sch__Areas_-JBH2"/>
      <sheetName val="Sch__Areas_-_90-952"/>
      <sheetName val="cashflow_macro_functions2"/>
      <sheetName val="Master_Data_Sheet2"/>
      <sheetName val="PriceSummary-Int_20"/>
      <sheetName val="REVICE_SUMMARY_CACULA_CHECK20"/>
      <sheetName val="tender_allowances19"/>
      <sheetName val="_Summary_BKG_03419"/>
      <sheetName val="Raw_Data18"/>
      <sheetName val="M-Book_for_Conc17"/>
      <sheetName val="M-Book_for_FW17"/>
      <sheetName val="Profit_Plan17"/>
      <sheetName val="Day_work17"/>
      <sheetName val="Bill_1016"/>
      <sheetName val="Data_Sheet16"/>
      <sheetName val="New_Rates16"/>
      <sheetName val="ASD_Sum_of_Parts15"/>
      <sheetName val="train_cash16"/>
      <sheetName val="SALES_CONTROLE15"/>
      <sheetName val="Dry_Cost_BOQ15"/>
      <sheetName val="SS_MH15"/>
      <sheetName val="IPO_Shit15"/>
      <sheetName val="Financial_Outputs15"/>
      <sheetName val="ADT_Financial_Build15"/>
      <sheetName val="ADT_LBO15"/>
      <sheetName val="Ex-ADTCo_LBO15"/>
      <sheetName val="Total_TEFS_LBO15"/>
      <sheetName val="ADT_Output_Dumbed_Down_for_KK15"/>
      <sheetName val="US_Ship_Repair_Industry_Growt15"/>
      <sheetName val="Market_Overview15"/>
      <sheetName val="US_Shipyard_Repair_Output15"/>
      <sheetName val="Summary_Financials15"/>
      <sheetName val="Mp-team_116"/>
      <sheetName val="CIF_COST_ITEM14"/>
      <sheetName val="App_C_15"/>
      <sheetName val="Important_Details_&amp;_Validatio14"/>
      <sheetName val="2_2_STAFF_Scedule14"/>
      <sheetName val="masonry_works14"/>
      <sheetName val="Cash_Flow_Working14"/>
      <sheetName val="Bord_14"/>
      <sheetName val="2004_Budget14"/>
      <sheetName val="Div_Summary14"/>
      <sheetName val="Bill_SB15-714"/>
      <sheetName val="accom_cash14"/>
      <sheetName val="rate_analysis14"/>
      <sheetName val="9011_EXPAT_MANP14"/>
      <sheetName val="Overhead_Actual_History_14"/>
      <sheetName val="Budgeted_Overheads14"/>
      <sheetName val="입찰내역_발주처_양식13"/>
      <sheetName val="A_O_R_13"/>
      <sheetName val="New_Bld11"/>
      <sheetName val="schedule_nos11"/>
      <sheetName val="3600_Matrix7"/>
      <sheetName val="SCHDULE_OF_FINISH_7"/>
      <sheetName val="OCT_FDN6"/>
      <sheetName val="keşif_özeti4"/>
      <sheetName val="ACAD_Finishes4"/>
      <sheetName val="Site_Details4"/>
      <sheetName val="Site_Area_Statement4"/>
      <sheetName val="L_(4)4"/>
      <sheetName val="Base_BM-rebar4"/>
      <sheetName val="PREVENTIVO_14"/>
      <sheetName val="Sch__Areas_-JBH4"/>
      <sheetName val="Sch__Areas_-_90-954"/>
      <sheetName val="cashflow_macro_functions4"/>
      <sheetName val="Master_Data_Sheet4"/>
      <sheetName val="Décomposition de prix"/>
      <sheetName val="Bill"/>
      <sheetName val="Trade Summary"/>
      <sheetName val="Proj Cost Sumry"/>
      <sheetName val="@risk rents and incentives"/>
      <sheetName val="Car park lease"/>
      <sheetName val="Net rent analysis"/>
      <sheetName val="CONS. PROJECT HITS"/>
      <sheetName val="Sales &amp; Prod"/>
      <sheetName val="Labor abs-NMR"/>
      <sheetName val="&quot;B02&quot;"/>
    </sheetNames>
    <sheetDataSet>
      <sheetData sheetId="0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/>
      <sheetData sheetId="52"/>
      <sheetData sheetId="53"/>
      <sheetData sheetId="54"/>
      <sheetData sheetId="55"/>
      <sheetData sheetId="56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/>
      <sheetData sheetId="293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/>
      <sheetData sheetId="310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 refreshError="1"/>
      <sheetData sheetId="343"/>
      <sheetData sheetId="344" refreshError="1"/>
      <sheetData sheetId="345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 refreshError="1"/>
      <sheetData sheetId="362" refreshError="1"/>
      <sheetData sheetId="363" refreshError="1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 refreshError="1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 refreshError="1"/>
      <sheetData sheetId="411" refreshError="1"/>
      <sheetData sheetId="412" refreshError="1"/>
      <sheetData sheetId="413" refreshError="1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 refreshError="1"/>
      <sheetData sheetId="554" refreshError="1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 refreshError="1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/>
      <sheetData sheetId="806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cutive Summary"/>
      <sheetName val="Estimate Summary (Hotel)"/>
      <sheetName val="Estimate Summary (Parking)"/>
      <sheetName val="Estimate Summary (Timeshares)"/>
      <sheetName val="Estimate Summary (Condominiums)"/>
      <sheetName val="Detail Summary"/>
      <sheetName val="Detail Guestrooms"/>
      <sheetName val="Detail Public Spaces"/>
      <sheetName val="Detail Service Areas"/>
      <sheetName val="Detail Parking Deck"/>
      <sheetName val="Detail Condo"/>
      <sheetName val="Detail Timeshare"/>
      <sheetName val="CONDO Summary"/>
      <sheetName val="CONDO 1"/>
      <sheetName val="CONDO 2"/>
      <sheetName val="CONDO 3"/>
      <sheetName val="CONDO 4"/>
      <sheetName val="CONDO 5"/>
      <sheetName val="PENTHOUSE"/>
      <sheetName val="CONDO CIRCULATION"/>
      <sheetName val="TIMESHARE Summary"/>
      <sheetName val="TIMESHARE UNIT"/>
      <sheetName val="TIMESHARE CIRCULATION"/>
      <sheetName val="GRSummary"/>
      <sheetName val="TYPICAL"/>
      <sheetName val="SUITE"/>
      <sheetName val="JUNIOR SUITE"/>
      <sheetName val="PRESIDENTIAL SUITE"/>
      <sheetName val="GUESTROOM CIRC."/>
      <sheetName val="PUBSummary"/>
      <sheetName val="PUBLIC AREAS"/>
      <sheetName val="FUNCTION AREAS"/>
      <sheetName val="PUBLIC FOOD &amp; BEVERAGE AREAS"/>
      <sheetName val="HEALTH CLUB"/>
      <sheetName val="EXECUTIVE OFFICES"/>
      <sheetName val="ADMIN OFFICES"/>
      <sheetName val="ACCT'G OFFICES"/>
      <sheetName val="RECEPT.-BACK OFFICES"/>
      <sheetName val="SERVSummary"/>
      <sheetName val="GUESTROOM SERV."/>
      <sheetName val="BOH FOOD &amp; BEVERAGE"/>
      <sheetName val="HOUSEKPG-LAUNDRY"/>
      <sheetName val="MAINTENANCE"/>
      <sheetName val="EMPLOYEE FACILITIES"/>
      <sheetName val="RECEIVING &amp; PURCHASING"/>
      <sheetName val="MECHANICAL"/>
      <sheetName val="SECURITY"/>
      <sheetName val="SERVICE AREA CIRCULATION"/>
      <sheetName val="Site Summary"/>
      <sheetName val="Site Detail"/>
      <sheetName val="Room Count"/>
      <sheetName val="Room Floor SF"/>
      <sheetName val="Gross SF"/>
      <sheetName val="Vertical Trans."/>
      <sheetName val="Hotel Areas"/>
      <sheetName val="Day work"/>
      <sheetName val="BOQ"/>
      <sheetName val="Raw Data"/>
      <sheetName val="Sheet2"/>
      <sheetName val="Ramp data"/>
      <sheetName val="Sheet1"/>
      <sheetName val="#REF"/>
      <sheetName val="Inputs"/>
      <sheetName val="Income"/>
      <sheetName val="Cashflow"/>
      <sheetName val="Assumptions"/>
      <sheetName val="PPlay_Data"/>
      <sheetName val="Cap Cost"/>
      <sheetName val="Control"/>
      <sheetName val="Data_Sheet"/>
      <sheetName val="RLV Calc"/>
      <sheetName val="Costs (dev)"/>
      <sheetName val="Summary"/>
      <sheetName val="Bluewater NPV - sell January"/>
      <sheetName val="Calcs"/>
      <sheetName val="Upper Ground"/>
      <sheetName val="Lower Ground"/>
      <sheetName val="Letting"/>
      <sheetName val="Financial Summary"/>
      <sheetName val="D&amp;C Calcs"/>
      <sheetName val="CA Upside_Downside Old"/>
      <sheetName val="S-C+Market"/>
      <sheetName val="UBR"/>
      <sheetName val="EASEL CA Example"/>
      <sheetName val="Equip"/>
      <sheetName val="C1ㅇ"/>
      <sheetName val="Notes"/>
      <sheetName val="Site Det@_x0002_ö"/>
      <sheetName val="Analysis"/>
      <sheetName val="Stl-B"/>
      <sheetName val="inWords"/>
      <sheetName val="BILL-1"/>
      <sheetName val="DVM Sizing Calculator- 10 ips "/>
      <sheetName val="Details and Earnings Charts"/>
      <sheetName val="Data Sheet"/>
      <sheetName val="Executive_Summary"/>
      <sheetName val="Estimate_Summary_(Hotel)"/>
      <sheetName val="Estimate_Summary_(Parking)"/>
      <sheetName val="Estimate_Summary_(Timeshares)"/>
      <sheetName val="Estimate_Summary_(Condominiums)"/>
      <sheetName val="Detail_Summary"/>
      <sheetName val="Detail_Guestrooms"/>
      <sheetName val="Detail_Public_Spaces"/>
      <sheetName val="Detail_Service_Areas"/>
      <sheetName val="Detail_Parking_Deck"/>
      <sheetName val="Detail_Condo"/>
      <sheetName val="Detail_Timeshare"/>
      <sheetName val="CONDO_Summary"/>
      <sheetName val="CONDO_1"/>
      <sheetName val="CONDO_2"/>
      <sheetName val="CONDO_3"/>
      <sheetName val="CONDO_4"/>
      <sheetName val="CONDO_5"/>
      <sheetName val="CONDO_CIRCULATION"/>
      <sheetName val="TIMESHARE_Summary"/>
      <sheetName val="TIMESHARE_UNIT"/>
      <sheetName val="TIMESHARE_CIRCULATION"/>
      <sheetName val="JUNIOR_SUITE"/>
      <sheetName val="PRESIDENTIAL_SUITE"/>
      <sheetName val="GUESTROOM_CIRC_"/>
      <sheetName val="PUBLIC_AREAS"/>
      <sheetName val="FUNCTION_AREAS"/>
      <sheetName val="PUBLIC_FOOD_&amp;_BEVERAGE_AREAS"/>
      <sheetName val="HEALTH_CLUB"/>
      <sheetName val="EXECUTIVE_OFFICES"/>
      <sheetName val="ADMIN_OFFICES"/>
      <sheetName val="ACCT'G_OFFICES"/>
      <sheetName val="RECEPT_-BACK_OFFICES"/>
      <sheetName val="GUESTROOM_SERV_"/>
      <sheetName val="BOH_FOOD_&amp;_BEVERAGE"/>
      <sheetName val="EMPLOYEE_FACILITIES"/>
      <sheetName val="RECEIVING_&amp;_PURCHASING"/>
      <sheetName val="SERVICE_AREA_CIRCULATION"/>
      <sheetName val="Site_Summary"/>
      <sheetName val="Site_Detail"/>
      <sheetName val="Room_Count"/>
      <sheetName val="Room_Floor_SF"/>
      <sheetName val="Gross_SF"/>
      <sheetName val="Vertical_Trans_"/>
      <sheetName val="Hotel_Areas"/>
      <sheetName val="Day_work"/>
      <sheetName val="Raw_Data"/>
      <sheetName val="Ramp_data"/>
      <sheetName val="Cap_Cost"/>
      <sheetName val="RLV_Calc"/>
      <sheetName val="Costs_(dev)"/>
      <sheetName val="Bluewater_NPV_-_sell_January"/>
      <sheetName val="Upper_Ground"/>
      <sheetName val="Lower_Ground"/>
      <sheetName val="Financial_Summary"/>
      <sheetName val="D&amp;C_Calcs"/>
      <sheetName val="CA_Upside_Downside_Old"/>
      <sheetName val="EASEL_CA_Example"/>
      <sheetName val="Site_Det@ö"/>
      <sheetName val="Executive_Summary1"/>
      <sheetName val="Estimate_Summary_(Hotel)1"/>
      <sheetName val="Estimate_Summary_(Parking)1"/>
      <sheetName val="Estimate_Summary_(Timeshares)1"/>
      <sheetName val="Estimate_Summary_(Condominiums1"/>
      <sheetName val="Detail_Summary1"/>
      <sheetName val="Detail_Guestrooms1"/>
      <sheetName val="Detail_Public_Spaces1"/>
      <sheetName val="Detail_Service_Areas1"/>
      <sheetName val="Detail_Parking_Deck1"/>
      <sheetName val="Detail_Condo1"/>
      <sheetName val="Detail_Timeshare1"/>
      <sheetName val="CONDO_Summary1"/>
      <sheetName val="CONDO_11"/>
      <sheetName val="CONDO_21"/>
      <sheetName val="CONDO_31"/>
      <sheetName val="CONDO_41"/>
      <sheetName val="CONDO_51"/>
      <sheetName val="CONDO_CIRCULATION1"/>
      <sheetName val="TIMESHARE_Summary1"/>
      <sheetName val="TIMESHARE_UNIT1"/>
      <sheetName val="TIMESHARE_CIRCULATION1"/>
      <sheetName val="JUNIOR_SUITE1"/>
      <sheetName val="PRESIDENTIAL_SUITE1"/>
      <sheetName val="GUESTROOM_CIRC_1"/>
      <sheetName val="PUBLIC_AREAS1"/>
      <sheetName val="FUNCTION_AREAS1"/>
      <sheetName val="PUBLIC_FOOD_&amp;_BEVERAGE_AREAS1"/>
      <sheetName val="HEALTH_CLUB1"/>
      <sheetName val="EXECUTIVE_OFFICES1"/>
      <sheetName val="ADMIN_OFFICES1"/>
      <sheetName val="ACCT'G_OFFICES1"/>
      <sheetName val="RECEPT_-BACK_OFFICES1"/>
      <sheetName val="GUESTROOM_SERV_1"/>
      <sheetName val="BOH_FOOD_&amp;_BEVERAGE1"/>
      <sheetName val="EMPLOYEE_FACILITIES1"/>
      <sheetName val="RECEIVING_&amp;_PURCHASING1"/>
      <sheetName val="SERVICE_AREA_CIRCULATION1"/>
      <sheetName val="Site_Summary1"/>
      <sheetName val="Site_Detail1"/>
      <sheetName val="Room_Count1"/>
      <sheetName val="Room_Floor_SF1"/>
      <sheetName val="Gross_SF1"/>
      <sheetName val="Vertical_Trans_1"/>
      <sheetName val="Hotel_Areas1"/>
      <sheetName val="Day_work1"/>
      <sheetName val="Raw_Data1"/>
      <sheetName val="Ramp_data1"/>
      <sheetName val="Cap_Cost1"/>
      <sheetName val="RLV_Calc1"/>
      <sheetName val="Costs_(dev)1"/>
      <sheetName val="Bluewater_NPV_-_sell_January1"/>
      <sheetName val="Upper_Ground1"/>
      <sheetName val="Lower_Ground1"/>
      <sheetName val="Financial_Summary1"/>
      <sheetName val="D&amp;C_Calcs1"/>
      <sheetName val="CA_Upside_Downside_Old1"/>
      <sheetName val="EASEL_CA_Example1"/>
      <sheetName val="Executive_Summary2"/>
      <sheetName val="Estimate_Summary_(Hotel)2"/>
      <sheetName val="Estimate_Summary_(Parking)2"/>
      <sheetName val="Estimate_Summary_(Timeshares)2"/>
      <sheetName val="Estimate_Summary_(Condominiums2"/>
      <sheetName val="Detail_Summary2"/>
      <sheetName val="Detail_Guestrooms2"/>
      <sheetName val="Detail_Public_Spaces2"/>
      <sheetName val="Detail_Service_Areas2"/>
      <sheetName val="Detail_Parking_Deck2"/>
      <sheetName val="Detail_Condo2"/>
      <sheetName val="Detail_Timeshare2"/>
      <sheetName val="CONDO_Summary2"/>
      <sheetName val="CONDO_12"/>
      <sheetName val="CONDO_22"/>
      <sheetName val="CONDO_32"/>
      <sheetName val="CONDO_42"/>
      <sheetName val="CONDO_52"/>
      <sheetName val="CONDO_CIRCULATION2"/>
      <sheetName val="TIMESHARE_Summary2"/>
      <sheetName val="TIMESHARE_UNIT2"/>
      <sheetName val="TIMESHARE_CIRCULATION2"/>
      <sheetName val="JUNIOR_SUITE2"/>
      <sheetName val="PRESIDENTIAL_SUITE2"/>
      <sheetName val="GUESTROOM_CIRC_2"/>
      <sheetName val="PUBLIC_AREAS2"/>
      <sheetName val="FUNCTION_AREAS2"/>
      <sheetName val="PUBLIC_FOOD_&amp;_BEVERAGE_AREAS2"/>
      <sheetName val="HEALTH_CLUB2"/>
      <sheetName val="EXECUTIVE_OFFICES2"/>
      <sheetName val="ADMIN_OFFICES2"/>
      <sheetName val="ACCT'G_OFFICES2"/>
      <sheetName val="RECEPT_-BACK_OFFICES2"/>
      <sheetName val="GUESTROOM_SERV_2"/>
      <sheetName val="BOH_FOOD_&amp;_BEVERAGE2"/>
      <sheetName val="EMPLOYEE_FACILITIES2"/>
      <sheetName val="RECEIVING_&amp;_PURCHASING2"/>
      <sheetName val="SERVICE_AREA_CIRCULATION2"/>
      <sheetName val="Site_Summary2"/>
      <sheetName val="Site_Detail2"/>
      <sheetName val="Room_Count2"/>
      <sheetName val="Room_Floor_SF2"/>
      <sheetName val="Gross_SF2"/>
      <sheetName val="Vertical_Trans_2"/>
      <sheetName val="Hotel_Areas2"/>
      <sheetName val="Day_work2"/>
      <sheetName val="Raw_Data2"/>
      <sheetName val="Ramp_data2"/>
      <sheetName val="Cap_Cost2"/>
      <sheetName val="RLV_Calc2"/>
      <sheetName val="Costs_(dev)2"/>
      <sheetName val="Bluewater_NPV_-_sell_January2"/>
      <sheetName val="Upper_Ground2"/>
      <sheetName val="Lower_Ground2"/>
      <sheetName val="Financial_Summary2"/>
      <sheetName val="D&amp;C_Calcs2"/>
      <sheetName val="CA_Upside_Downside_Old2"/>
      <sheetName val="EASEL_CA_Example2"/>
      <sheetName val="Data_Sheet1"/>
      <sheetName val="Executive_Summary3"/>
      <sheetName val="Estimate_Summary_(Hotel)3"/>
      <sheetName val="Estimate_Summary_(Parking)3"/>
      <sheetName val="Estimate_Summary_(Timeshares)3"/>
      <sheetName val="Estimate_Summary_(Condominiums3"/>
      <sheetName val="Detail_Summary3"/>
      <sheetName val="Detail_Guestrooms3"/>
      <sheetName val="Detail_Public_Spaces3"/>
      <sheetName val="Detail_Service_Areas3"/>
      <sheetName val="Detail_Parking_Deck3"/>
      <sheetName val="Detail_Condo3"/>
      <sheetName val="Detail_Timeshare3"/>
      <sheetName val="CONDO_Summary3"/>
      <sheetName val="CONDO_13"/>
      <sheetName val="CONDO_23"/>
      <sheetName val="CONDO_33"/>
      <sheetName val="CONDO_43"/>
      <sheetName val="CONDO_53"/>
      <sheetName val="CONDO_CIRCULATION3"/>
      <sheetName val="TIMESHARE_Summary3"/>
      <sheetName val="TIMESHARE_UNIT3"/>
      <sheetName val="TIMESHARE_CIRCULATION3"/>
      <sheetName val="JUNIOR_SUITE3"/>
      <sheetName val="PRESIDENTIAL_SUITE3"/>
      <sheetName val="GUESTROOM_CIRC_3"/>
      <sheetName val="PUBLIC_AREAS3"/>
      <sheetName val="FUNCTION_AREAS3"/>
      <sheetName val="PUBLIC_FOOD_&amp;_BEVERAGE_AREAS3"/>
      <sheetName val="HEALTH_CLUB3"/>
      <sheetName val="EXECUTIVE_OFFICES3"/>
      <sheetName val="ADMIN_OFFICES3"/>
      <sheetName val="ACCT'G_OFFICES3"/>
      <sheetName val="RECEPT_-BACK_OFFICES3"/>
      <sheetName val="GUESTROOM_SERV_3"/>
      <sheetName val="BOH_FOOD_&amp;_BEVERAGE3"/>
      <sheetName val="EMPLOYEE_FACILITIES3"/>
      <sheetName val="RECEIVING_&amp;_PURCHASING3"/>
      <sheetName val="SERVICE_AREA_CIRCULATION3"/>
      <sheetName val="Site_Summary3"/>
      <sheetName val="Site_Detail3"/>
      <sheetName val="Room_Count3"/>
      <sheetName val="Room_Floor_SF3"/>
      <sheetName val="Gross_SF3"/>
      <sheetName val="Vertical_Trans_3"/>
      <sheetName val="Hotel_Areas3"/>
      <sheetName val="Day_work3"/>
      <sheetName val="Raw_Data3"/>
      <sheetName val="Ramp_data3"/>
      <sheetName val="Cap_Cost3"/>
      <sheetName val="RLV_Calc3"/>
      <sheetName val="Costs_(dev)3"/>
      <sheetName val="Bluewater_NPV_-_sell_January3"/>
      <sheetName val="Upper_Ground3"/>
      <sheetName val="Lower_Ground3"/>
      <sheetName val="Financial_Summary3"/>
      <sheetName val="D&amp;C_Calcs3"/>
      <sheetName val="CA_Upside_Downside_Old3"/>
      <sheetName val="EASEL_CA_Example3"/>
      <sheetName val="Data_Sheet2"/>
      <sheetName val="Executive_Summary5"/>
      <sheetName val="Estimate_Summary_(Hotel)5"/>
      <sheetName val="Estimate_Summary_(Parking)5"/>
      <sheetName val="Estimate_Summary_(Timeshares)5"/>
      <sheetName val="Estimate_Summary_(Condominiums5"/>
      <sheetName val="Detail_Summary5"/>
      <sheetName val="Detail_Guestrooms5"/>
      <sheetName val="Detail_Public_Spaces5"/>
      <sheetName val="Detail_Service_Areas5"/>
      <sheetName val="Detail_Parking_Deck5"/>
      <sheetName val="Detail_Condo5"/>
      <sheetName val="Detail_Timeshare5"/>
      <sheetName val="CONDO_Summary5"/>
      <sheetName val="CONDO_15"/>
      <sheetName val="CONDO_25"/>
      <sheetName val="CONDO_35"/>
      <sheetName val="CONDO_45"/>
      <sheetName val="CONDO_55"/>
      <sheetName val="CONDO_CIRCULATION5"/>
      <sheetName val="TIMESHARE_Summary5"/>
      <sheetName val="TIMESHARE_UNIT5"/>
      <sheetName val="TIMESHARE_CIRCULATION5"/>
      <sheetName val="JUNIOR_SUITE5"/>
      <sheetName val="PRESIDENTIAL_SUITE5"/>
      <sheetName val="GUESTROOM_CIRC_5"/>
      <sheetName val="PUBLIC_AREAS5"/>
      <sheetName val="FUNCTION_AREAS5"/>
      <sheetName val="PUBLIC_FOOD_&amp;_BEVERAGE_AREAS5"/>
      <sheetName val="HEALTH_CLUB5"/>
      <sheetName val="EXECUTIVE_OFFICES5"/>
      <sheetName val="ADMIN_OFFICES5"/>
      <sheetName val="ACCT'G_OFFICES5"/>
      <sheetName val="RECEPT_-BACK_OFFICES5"/>
      <sheetName val="GUESTROOM_SERV_5"/>
      <sheetName val="BOH_FOOD_&amp;_BEVERAGE5"/>
      <sheetName val="EMPLOYEE_FACILITIES5"/>
      <sheetName val="RECEIVING_&amp;_PURCHASING5"/>
      <sheetName val="SERVICE_AREA_CIRCULATION5"/>
      <sheetName val="Site_Summary5"/>
      <sheetName val="Site_Detail5"/>
      <sheetName val="Room_Count5"/>
      <sheetName val="Room_Floor_SF5"/>
      <sheetName val="Gross_SF5"/>
      <sheetName val="Vertical_Trans_5"/>
      <sheetName val="Hotel_Areas5"/>
      <sheetName val="Day_work5"/>
      <sheetName val="Raw_Data5"/>
      <sheetName val="Ramp_data5"/>
      <sheetName val="Cap_Cost5"/>
      <sheetName val="RLV_Calc5"/>
      <sheetName val="Costs_(dev)5"/>
      <sheetName val="Bluewater_NPV_-_sell_January5"/>
      <sheetName val="Upper_Ground5"/>
      <sheetName val="Lower_Ground5"/>
      <sheetName val="Financial_Summary5"/>
      <sheetName val="D&amp;C_Calcs5"/>
      <sheetName val="CA_Upside_Downside_Old5"/>
      <sheetName val="EASEL_CA_Example5"/>
      <sheetName val="Data_Sheet4"/>
      <sheetName val="Executive_Summary4"/>
      <sheetName val="Estimate_Summary_(Hotel)4"/>
      <sheetName val="Estimate_Summary_(Parking)4"/>
      <sheetName val="Estimate_Summary_(Timeshares)4"/>
      <sheetName val="Estimate_Summary_(Condominiums4"/>
      <sheetName val="Detail_Summary4"/>
      <sheetName val="Detail_Guestrooms4"/>
      <sheetName val="Detail_Public_Spaces4"/>
      <sheetName val="Detail_Service_Areas4"/>
      <sheetName val="Detail_Parking_Deck4"/>
      <sheetName val="Detail_Condo4"/>
      <sheetName val="Detail_Timeshare4"/>
      <sheetName val="CONDO_Summary4"/>
      <sheetName val="CONDO_14"/>
      <sheetName val="CONDO_24"/>
      <sheetName val="CONDO_34"/>
      <sheetName val="CONDO_44"/>
      <sheetName val="CONDO_54"/>
      <sheetName val="CONDO_CIRCULATION4"/>
      <sheetName val="TIMESHARE_Summary4"/>
      <sheetName val="TIMESHARE_UNIT4"/>
      <sheetName val="TIMESHARE_CIRCULATION4"/>
      <sheetName val="JUNIOR_SUITE4"/>
      <sheetName val="PRESIDENTIAL_SUITE4"/>
      <sheetName val="GUESTROOM_CIRC_4"/>
      <sheetName val="PUBLIC_AREAS4"/>
      <sheetName val="FUNCTION_AREAS4"/>
      <sheetName val="PUBLIC_FOOD_&amp;_BEVERAGE_AREAS4"/>
      <sheetName val="HEALTH_CLUB4"/>
      <sheetName val="EXECUTIVE_OFFICES4"/>
      <sheetName val="ADMIN_OFFICES4"/>
      <sheetName val="ACCT'G_OFFICES4"/>
      <sheetName val="RECEPT_-BACK_OFFICES4"/>
      <sheetName val="GUESTROOM_SERV_4"/>
      <sheetName val="BOH_FOOD_&amp;_BEVERAGE4"/>
      <sheetName val="EMPLOYEE_FACILITIES4"/>
      <sheetName val="RECEIVING_&amp;_PURCHASING4"/>
      <sheetName val="SERVICE_AREA_CIRCULATION4"/>
      <sheetName val="Site_Summary4"/>
      <sheetName val="Site_Detail4"/>
      <sheetName val="Room_Count4"/>
      <sheetName val="Room_Floor_SF4"/>
      <sheetName val="Gross_SF4"/>
      <sheetName val="Vertical_Trans_4"/>
      <sheetName val="Hotel_Areas4"/>
      <sheetName val="Day_work4"/>
      <sheetName val="Raw_Data4"/>
      <sheetName val="Ramp_data4"/>
      <sheetName val="Cap_Cost4"/>
      <sheetName val="RLV_Calc4"/>
      <sheetName val="Costs_(dev)4"/>
      <sheetName val="Bluewater_NPV_-_sell_January4"/>
      <sheetName val="Upper_Ground4"/>
      <sheetName val="Lower_Ground4"/>
      <sheetName val="Financial_Summary4"/>
      <sheetName val="D&amp;C_Calcs4"/>
      <sheetName val="CA_Upside_Downside_Old4"/>
      <sheetName val="EASEL_CA_Example4"/>
      <sheetName val="Data_Sheet3"/>
      <sheetName val="Panels (DWG)"/>
      <sheetName val="Bill"/>
      <sheetName val="Trade Summary"/>
      <sheetName val="SS MH"/>
      <sheetName val="Area Summary (E)"/>
      <sheetName val="Z- GENERAL PRICE SUMMARY"/>
      <sheetName val="WITHOUT C&amp;I PROFIT (3)"/>
      <sheetName val="New Rates"/>
      <sheetName val="FitOutConfCentre"/>
      <sheetName val="PRL"/>
      <sheetName val="HWDG"/>
      <sheetName val="SUMMARYMCA"/>
      <sheetName val="Variation Statement Summary "/>
      <sheetName val="EST"/>
      <sheetName val="Bill No 8 - A"/>
      <sheetName val="입찰내역 발주처 양식"/>
      <sheetName val="sheeet7"/>
      <sheetName val="DATI_CONS"/>
      <sheetName val="SystemData"/>
      <sheetName val="Rate analysis"/>
      <sheetName val="GAE8'97"/>
      <sheetName val="Ceiling"/>
      <sheetName val="Concrete-Data"/>
      <sheetName val="Concrete"/>
      <sheetName val="Gen.Exp.Breakup"/>
      <sheetName val="PROJ. DATA"/>
      <sheetName val=" Beams Sched "/>
      <sheetName val="2.2 STAFF Scedule"/>
      <sheetName val="LTR-2"/>
      <sheetName val="Master Data Sheet"/>
      <sheetName val="May Budget"/>
      <sheetName val="May Actual"/>
      <sheetName val="FF&amp;E Summary"/>
      <sheetName val="Operators Equipment Summary"/>
      <sheetName val="Systems Summary"/>
      <sheetName val="factors"/>
      <sheetName val="schedule"/>
      <sheetName val="Land Dev't. Ph-1"/>
      <sheetName val="4-Lane bridge"/>
      <sheetName val="Hac.Lots"/>
      <sheetName val="Res.Lots"/>
      <sheetName val="Spine Road"/>
      <sheetName val="Prelims"/>
      <sheetName val="EquipList"/>
      <sheetName val="GenReq"/>
      <sheetName val="CWDerivation"/>
      <sheetName val="conditions"/>
      <sheetName val="openings"/>
      <sheetName val="PriceSummary"/>
      <sheetName val="HL8"/>
      <sheetName val="VIABILITY"/>
      <sheetName val="EDGES"/>
      <sheetName val="JOINTS"/>
      <sheetName val="SUPERSTRUCTURE"/>
      <sheetName val="Employees No."/>
      <sheetName val="HC (Buildings)"/>
      <sheetName val="Cash2"/>
      <sheetName val="Z"/>
      <sheetName val="Executive_Summary6"/>
      <sheetName val="Estimate_Summary_(Hotel)6"/>
      <sheetName val="Estimate_Summary_(Parking)6"/>
      <sheetName val="Estimate_Summary_(Timeshares)6"/>
      <sheetName val="Estimate_Summary_(Condominiums6"/>
      <sheetName val="Detail_Summary6"/>
      <sheetName val="Detail_Guestrooms6"/>
      <sheetName val="Detail_Public_Spaces6"/>
      <sheetName val="Detail_Service_Areas6"/>
      <sheetName val="Detail_Parking_Deck6"/>
      <sheetName val="Detail_Condo6"/>
      <sheetName val="Detail_Timeshare6"/>
      <sheetName val="CONDO_Summary6"/>
      <sheetName val="CONDO_16"/>
      <sheetName val="CONDO_26"/>
      <sheetName val="CONDO_36"/>
      <sheetName val="CONDO_46"/>
      <sheetName val="CONDO_56"/>
      <sheetName val="CONDO_CIRCULATION6"/>
      <sheetName val="TIMESHARE_Summary6"/>
      <sheetName val="TIMESHARE_UNIT6"/>
      <sheetName val="TIMESHARE_CIRCULATION6"/>
      <sheetName val="JUNIOR_SUITE6"/>
      <sheetName val="PRESIDENTIAL_SUITE6"/>
      <sheetName val="GUESTROOM_CIRC_6"/>
      <sheetName val="PUBLIC_AREAS6"/>
      <sheetName val="FUNCTION_AREAS6"/>
      <sheetName val="PUBLIC_FOOD_&amp;_BEVERAGE_AREAS6"/>
      <sheetName val="HEALTH_CLUB6"/>
      <sheetName val="EXECUTIVE_OFFICES6"/>
      <sheetName val="ADMIN_OFFICES6"/>
      <sheetName val="ACCT'G_OFFICES6"/>
      <sheetName val="RECEPT_-BACK_OFFICES6"/>
      <sheetName val="GUESTROOM_SERV_6"/>
      <sheetName val="BOH_FOOD_&amp;_BEVERAGE6"/>
      <sheetName val="EMPLOYEE_FACILITIES6"/>
      <sheetName val="RECEIVING_&amp;_PURCHASING6"/>
      <sheetName val="SERVICE_AREA_CIRCULATION6"/>
      <sheetName val="Site_Summary6"/>
      <sheetName val="Site_Detail6"/>
      <sheetName val="Room_Count6"/>
      <sheetName val="Room_Floor_SF6"/>
      <sheetName val="Gross_SF6"/>
      <sheetName val="Vertical_Trans_6"/>
      <sheetName val="Hotel_Areas6"/>
      <sheetName val="Day_work6"/>
      <sheetName val="Raw_Data6"/>
      <sheetName val="Ramp_data6"/>
      <sheetName val="Cap_Cost6"/>
      <sheetName val="RLV_Calc6"/>
      <sheetName val="Costs_(dev)6"/>
      <sheetName val="Bluewater_NPV_-_sell_January6"/>
      <sheetName val="Upper_Ground6"/>
      <sheetName val="Lower_Ground6"/>
      <sheetName val="Financial_Summary6"/>
      <sheetName val="D&amp;C_Calcs6"/>
      <sheetName val="CA_Upside_Downside_Old6"/>
      <sheetName val="EASEL_CA_Example6"/>
      <sheetName val="Data_Sheet5"/>
      <sheetName val="Panels_(DWG)"/>
      <sheetName val="Executive_Summary7"/>
      <sheetName val="Estimate_Summary_(Hotel)7"/>
      <sheetName val="Estimate_Summary_(Parking)7"/>
      <sheetName val="Estimate_Summary_(Timeshares)7"/>
      <sheetName val="Estimate_Summary_(Condominiums7"/>
      <sheetName val="Detail_Summary7"/>
      <sheetName val="Detail_Guestrooms7"/>
      <sheetName val="Detail_Public_Spaces7"/>
      <sheetName val="Detail_Service_Areas7"/>
      <sheetName val="Detail_Parking_Deck7"/>
      <sheetName val="Detail_Condo7"/>
      <sheetName val="Detail_Timeshare7"/>
      <sheetName val="CONDO_Summary7"/>
      <sheetName val="CONDO_17"/>
      <sheetName val="CONDO_27"/>
      <sheetName val="CONDO_37"/>
      <sheetName val="CONDO_47"/>
      <sheetName val="CONDO_57"/>
      <sheetName val="CONDO_CIRCULATION7"/>
      <sheetName val="TIMESHARE_Summary7"/>
      <sheetName val="TIMESHARE_UNIT7"/>
      <sheetName val="TIMESHARE_CIRCULATION7"/>
      <sheetName val="JUNIOR_SUITE7"/>
      <sheetName val="PRESIDENTIAL_SUITE7"/>
      <sheetName val="GUESTROOM_CIRC_7"/>
      <sheetName val="PUBLIC_AREAS7"/>
      <sheetName val="FUNCTION_AREAS7"/>
      <sheetName val="PUBLIC_FOOD_&amp;_BEVERAGE_AREAS7"/>
      <sheetName val="HEALTH_CLUB7"/>
      <sheetName val="EXECUTIVE_OFFICES7"/>
      <sheetName val="ADMIN_OFFICES7"/>
      <sheetName val="ACCT'G_OFFICES7"/>
      <sheetName val="RECEPT_-BACK_OFFICES7"/>
      <sheetName val="GUESTROOM_SERV_7"/>
      <sheetName val="BOH_FOOD_&amp;_BEVERAGE7"/>
      <sheetName val="EMPLOYEE_FACILITIES7"/>
      <sheetName val="RECEIVING_&amp;_PURCHASING7"/>
      <sheetName val="SERVICE_AREA_CIRCULATION7"/>
      <sheetName val="Site_Summary7"/>
      <sheetName val="Site_Detail7"/>
      <sheetName val="Room_Count7"/>
      <sheetName val="Room_Floor_SF7"/>
      <sheetName val="Gross_SF7"/>
      <sheetName val="Vertical_Trans_7"/>
      <sheetName val="Hotel_Areas7"/>
      <sheetName val="Day_work7"/>
      <sheetName val="Raw_Data7"/>
      <sheetName val="Ramp_data7"/>
      <sheetName val="Cap_Cost7"/>
      <sheetName val="RLV_Calc7"/>
      <sheetName val="Costs_(dev)7"/>
      <sheetName val="Bluewater_NPV_-_sell_January7"/>
      <sheetName val="Upper_Ground7"/>
      <sheetName val="Lower_Ground7"/>
      <sheetName val="Financial_Summary7"/>
      <sheetName val="D&amp;C_Calcs7"/>
      <sheetName val="CA_Upside_Downside_Old7"/>
      <sheetName val="EASEL_CA_Example7"/>
      <sheetName val="Data_Sheet6"/>
      <sheetName val="Panels_(DWG)1"/>
      <sheetName val="Trade_Summary"/>
      <sheetName val="SS_MH"/>
      <sheetName val="Area_Summary_(E)"/>
      <sheetName val="Variation_Statement_Summary_"/>
      <sheetName val="Z-_GENERAL_PRICE_SUMMARY"/>
      <sheetName val="WITHOUT_C&amp;I_PROFIT_(3)"/>
      <sheetName val="Executive_Summary8"/>
      <sheetName val="Estimate_Summary_(Hotel)8"/>
      <sheetName val="Estimate_Summary_(Parking)8"/>
      <sheetName val="Estimate_Summary_(Timeshares)8"/>
      <sheetName val="Estimate_Summary_(Condominiums8"/>
      <sheetName val="Detail_Summary8"/>
      <sheetName val="Detail_Guestrooms8"/>
      <sheetName val="Detail_Public_Spaces8"/>
      <sheetName val="Detail_Service_Areas8"/>
      <sheetName val="Detail_Parking_Deck8"/>
      <sheetName val="Detail_Condo8"/>
      <sheetName val="Detail_Timeshare8"/>
      <sheetName val="CONDO_Summary8"/>
      <sheetName val="CONDO_18"/>
      <sheetName val="CONDO_28"/>
      <sheetName val="CONDO_38"/>
      <sheetName val="CONDO_48"/>
      <sheetName val="CONDO_58"/>
      <sheetName val="CONDO_CIRCULATION8"/>
      <sheetName val="TIMESHARE_Summary8"/>
      <sheetName val="TIMESHARE_UNIT8"/>
      <sheetName val="TIMESHARE_CIRCULATION8"/>
      <sheetName val="JUNIOR_SUITE8"/>
      <sheetName val="PRESIDENTIAL_SUITE8"/>
      <sheetName val="GUESTROOM_CIRC_8"/>
      <sheetName val="PUBLIC_AREAS8"/>
      <sheetName val="FUNCTION_AREAS8"/>
      <sheetName val="PUBLIC_FOOD_&amp;_BEVERAGE_AREAS8"/>
      <sheetName val="HEALTH_CLUB8"/>
      <sheetName val="EXECUTIVE_OFFICES8"/>
      <sheetName val="ADMIN_OFFICES8"/>
      <sheetName val="ACCT'G_OFFICES8"/>
      <sheetName val="RECEPT_-BACK_OFFICES8"/>
      <sheetName val="GUESTROOM_SERV_8"/>
      <sheetName val="BOH_FOOD_&amp;_BEVERAGE8"/>
      <sheetName val="EMPLOYEE_FACILITIES8"/>
      <sheetName val="RECEIVING_&amp;_PURCHASING8"/>
      <sheetName val="SERVICE_AREA_CIRCULATION8"/>
      <sheetName val="Site_Summary8"/>
      <sheetName val="Site_Detail8"/>
      <sheetName val="Room_Count8"/>
      <sheetName val="Room_Floor_SF8"/>
      <sheetName val="Gross_SF8"/>
      <sheetName val="Vertical_Trans_8"/>
      <sheetName val="Hotel_Areas8"/>
      <sheetName val="Day_work8"/>
      <sheetName val="Raw_Data8"/>
      <sheetName val="Ramp_data8"/>
      <sheetName val="Cap_Cost8"/>
      <sheetName val="RLV_Calc8"/>
      <sheetName val="Costs_(dev)8"/>
      <sheetName val="Bluewater_NPV_-_sell_January8"/>
      <sheetName val="Upper_Ground8"/>
      <sheetName val="Lower_Ground8"/>
      <sheetName val="Financial_Summary8"/>
      <sheetName val="D&amp;C_Calcs8"/>
      <sheetName val="CA_Upside_Downside_Old8"/>
      <sheetName val="EASEL_CA_Example8"/>
      <sheetName val="Data_Sheet7"/>
      <sheetName val="Panels_(DWG)2"/>
      <sheetName val="Trade_Summary1"/>
      <sheetName val="SS_MH1"/>
      <sheetName val="Area_Summary_(E)1"/>
      <sheetName val="Variation_Statement_Summary_1"/>
      <sheetName val="Z-_GENERAL_PRICE_SUMMARY1"/>
      <sheetName val="WITHOUT_C&amp;I_PROFIT_(3)1"/>
      <sheetName val="Executive_Summary10"/>
      <sheetName val="Estimate_Summary_(Hotel)10"/>
      <sheetName val="Estimate_Summary_(Parking)10"/>
      <sheetName val="Estimate_Summary_(Timeshares)10"/>
      <sheetName val="Estimate_Summary_(Condominium10"/>
      <sheetName val="Detail_Summary10"/>
      <sheetName val="Detail_Guestrooms10"/>
      <sheetName val="Detail_Public_Spaces10"/>
      <sheetName val="Detail_Service_Areas10"/>
      <sheetName val="Detail_Parking_Deck10"/>
      <sheetName val="Detail_Condo10"/>
      <sheetName val="Detail_Timeshare10"/>
      <sheetName val="CONDO_Summary10"/>
      <sheetName val="CONDO_110"/>
      <sheetName val="CONDO_210"/>
      <sheetName val="CONDO_310"/>
      <sheetName val="CONDO_410"/>
      <sheetName val="CONDO_510"/>
      <sheetName val="CONDO_CIRCULATION10"/>
      <sheetName val="TIMESHARE_Summary10"/>
      <sheetName val="TIMESHARE_UNIT10"/>
      <sheetName val="TIMESHARE_CIRCULATION10"/>
      <sheetName val="JUNIOR_SUITE10"/>
      <sheetName val="PRESIDENTIAL_SUITE10"/>
      <sheetName val="GUESTROOM_CIRC_10"/>
      <sheetName val="PUBLIC_AREAS10"/>
      <sheetName val="FUNCTION_AREAS10"/>
      <sheetName val="PUBLIC_FOOD_&amp;_BEVERAGE_AREAS10"/>
      <sheetName val="HEALTH_CLUB10"/>
      <sheetName val="EXECUTIVE_OFFICES10"/>
      <sheetName val="ADMIN_OFFICES10"/>
      <sheetName val="ACCT'G_OFFICES10"/>
      <sheetName val="RECEPT_-BACK_OFFICES10"/>
      <sheetName val="GUESTROOM_SERV_10"/>
      <sheetName val="BOH_FOOD_&amp;_BEVERAGE10"/>
      <sheetName val="EMPLOYEE_FACILITIES10"/>
      <sheetName val="RECEIVING_&amp;_PURCHASING10"/>
      <sheetName val="SERVICE_AREA_CIRCULATION10"/>
      <sheetName val="Site_Summary10"/>
      <sheetName val="Site_Detail10"/>
      <sheetName val="Room_Count10"/>
      <sheetName val="Room_Floor_SF10"/>
      <sheetName val="Gross_SF10"/>
      <sheetName val="Vertical_Trans_10"/>
      <sheetName val="Hotel_Areas10"/>
      <sheetName val="Day_work10"/>
      <sheetName val="Raw_Data10"/>
      <sheetName val="Ramp_data10"/>
      <sheetName val="Cap_Cost10"/>
      <sheetName val="RLV_Calc10"/>
      <sheetName val="Costs_(dev)10"/>
      <sheetName val="Bluewater_NPV_-_sell_January10"/>
      <sheetName val="Upper_Ground10"/>
      <sheetName val="Lower_Ground10"/>
      <sheetName val="Financial_Summary10"/>
      <sheetName val="D&amp;C_Calcs10"/>
      <sheetName val="CA_Upside_Downside_Old10"/>
      <sheetName val="EASEL_CA_Example10"/>
      <sheetName val="Data_Sheet9"/>
      <sheetName val="Panels_(DWG)4"/>
      <sheetName val="Trade_Summary3"/>
      <sheetName val="SS_MH3"/>
      <sheetName val="Area_Summary_(E)3"/>
      <sheetName val="Variation_Statement_Summary_3"/>
      <sheetName val="Z-_GENERAL_PRICE_SUMMARY3"/>
      <sheetName val="WITHOUT_C&amp;I_PROFIT_(3)3"/>
      <sheetName val="Land_Dev't__Ph-11"/>
      <sheetName val="4-Lane_bridge1"/>
      <sheetName val="Hac_Lots1"/>
      <sheetName val="Res_Lots1"/>
      <sheetName val="Spine_Road1"/>
      <sheetName val="Executive_Summary9"/>
      <sheetName val="Estimate_Summary_(Hotel)9"/>
      <sheetName val="Estimate_Summary_(Parking)9"/>
      <sheetName val="Estimate_Summary_(Timeshares)9"/>
      <sheetName val="Estimate_Summary_(Condominiums9"/>
      <sheetName val="Detail_Summary9"/>
      <sheetName val="Detail_Guestrooms9"/>
      <sheetName val="Detail_Public_Spaces9"/>
      <sheetName val="Detail_Service_Areas9"/>
      <sheetName val="Detail_Parking_Deck9"/>
      <sheetName val="Detail_Condo9"/>
      <sheetName val="Detail_Timeshare9"/>
      <sheetName val="CONDO_Summary9"/>
      <sheetName val="CONDO_19"/>
      <sheetName val="CONDO_29"/>
      <sheetName val="CONDO_39"/>
      <sheetName val="CONDO_49"/>
      <sheetName val="CONDO_59"/>
      <sheetName val="CONDO_CIRCULATION9"/>
      <sheetName val="TIMESHARE_Summary9"/>
      <sheetName val="TIMESHARE_UNIT9"/>
      <sheetName val="TIMESHARE_CIRCULATION9"/>
      <sheetName val="JUNIOR_SUITE9"/>
      <sheetName val="PRESIDENTIAL_SUITE9"/>
      <sheetName val="GUESTROOM_CIRC_9"/>
      <sheetName val="PUBLIC_AREAS9"/>
      <sheetName val="FUNCTION_AREAS9"/>
      <sheetName val="PUBLIC_FOOD_&amp;_BEVERAGE_AREAS9"/>
      <sheetName val="HEALTH_CLUB9"/>
      <sheetName val="EXECUTIVE_OFFICES9"/>
      <sheetName val="ADMIN_OFFICES9"/>
      <sheetName val="ACCT'G_OFFICES9"/>
      <sheetName val="RECEPT_-BACK_OFFICES9"/>
      <sheetName val="GUESTROOM_SERV_9"/>
      <sheetName val="BOH_FOOD_&amp;_BEVERAGE9"/>
      <sheetName val="EMPLOYEE_FACILITIES9"/>
      <sheetName val="RECEIVING_&amp;_PURCHASING9"/>
      <sheetName val="SERVICE_AREA_CIRCULATION9"/>
      <sheetName val="Site_Summary9"/>
      <sheetName val="Site_Detail9"/>
      <sheetName val="Room_Count9"/>
      <sheetName val="Room_Floor_SF9"/>
      <sheetName val="Gross_SF9"/>
      <sheetName val="Vertical_Trans_9"/>
      <sheetName val="Hotel_Areas9"/>
      <sheetName val="Day_work9"/>
      <sheetName val="Raw_Data9"/>
      <sheetName val="Ramp_data9"/>
      <sheetName val="Cap_Cost9"/>
      <sheetName val="RLV_Calc9"/>
      <sheetName val="Costs_(dev)9"/>
      <sheetName val="Bluewater_NPV_-_sell_January9"/>
      <sheetName val="Upper_Ground9"/>
      <sheetName val="Lower_Ground9"/>
      <sheetName val="Financial_Summary9"/>
      <sheetName val="D&amp;C_Calcs9"/>
      <sheetName val="CA_Upside_Downside_Old9"/>
      <sheetName val="EASEL_CA_Example9"/>
      <sheetName val="Data_Sheet8"/>
      <sheetName val="Panels_(DWG)3"/>
      <sheetName val="Trade_Summary2"/>
      <sheetName val="SS_MH2"/>
      <sheetName val="Area_Summary_(E)2"/>
      <sheetName val="Variation_Statement_Summary_2"/>
      <sheetName val="Z-_GENERAL_PRICE_SUMMARY2"/>
      <sheetName val="WITHOUT_C&amp;I_PROFIT_(3)2"/>
      <sheetName val="Land_Dev't__Ph-1"/>
      <sheetName val="4-Lane_bridge"/>
      <sheetName val="Hac_Lots"/>
      <sheetName val="Res_Lots"/>
      <sheetName val="Spine_Road"/>
      <sheetName val="steel total"/>
      <sheetName val="Executive_Summary11"/>
      <sheetName val="Estimate_Summary_(Hotel)11"/>
      <sheetName val="Estimate_Summary_(Parking)11"/>
      <sheetName val="Estimate_Summary_(Timeshares)11"/>
      <sheetName val="Estimate_Summary_(Condominium11"/>
      <sheetName val="Detail_Summary11"/>
      <sheetName val="Detail_Guestrooms11"/>
      <sheetName val="Detail_Public_Spaces11"/>
      <sheetName val="Detail_Service_Areas11"/>
      <sheetName val="Detail_Parking_Deck11"/>
      <sheetName val="Detail_Condo11"/>
      <sheetName val="Detail_Timeshare11"/>
      <sheetName val="CONDO_Summary11"/>
      <sheetName val="CONDO_111"/>
      <sheetName val="CONDO_211"/>
      <sheetName val="CONDO_311"/>
      <sheetName val="CONDO_411"/>
      <sheetName val="CONDO_511"/>
      <sheetName val="CONDO_CIRCULATION11"/>
      <sheetName val="TIMESHARE_Summary11"/>
      <sheetName val="TIMESHARE_UNIT11"/>
      <sheetName val="TIMESHARE_CIRCULATION11"/>
      <sheetName val="JUNIOR_SUITE11"/>
      <sheetName val="PRESIDENTIAL_SUITE11"/>
      <sheetName val="GUESTROOM_CIRC_11"/>
      <sheetName val="PUBLIC_AREAS11"/>
      <sheetName val="FUNCTION_AREAS11"/>
      <sheetName val="PUBLIC_FOOD_&amp;_BEVERAGE_AREAS11"/>
      <sheetName val="HEALTH_CLUB11"/>
      <sheetName val="EXECUTIVE_OFFICES11"/>
      <sheetName val="ADMIN_OFFICES11"/>
      <sheetName val="ACCT'G_OFFICES11"/>
      <sheetName val="RECEPT_-BACK_OFFICES11"/>
      <sheetName val="GUESTROOM_SERV_11"/>
      <sheetName val="BOH_FOOD_&amp;_BEVERAGE11"/>
      <sheetName val="EMPLOYEE_FACILITIES11"/>
      <sheetName val="RECEIVING_&amp;_PURCHASING11"/>
      <sheetName val="SERVICE_AREA_CIRCULATION11"/>
      <sheetName val="Site_Summary11"/>
      <sheetName val="Site_Detail11"/>
      <sheetName val="Room_Count11"/>
      <sheetName val="Room_Floor_SF11"/>
      <sheetName val="Gross_SF11"/>
      <sheetName val="Vertical_Trans_11"/>
      <sheetName val="Hotel_Areas11"/>
      <sheetName val="Day_work11"/>
      <sheetName val="Raw_Data11"/>
      <sheetName val="Ramp_data11"/>
      <sheetName val="Cap_Cost11"/>
      <sheetName val="RLV_Calc11"/>
      <sheetName val="Costs_(dev)11"/>
      <sheetName val="Bluewater_NPV_-_sell_January11"/>
      <sheetName val="Upper_Ground11"/>
      <sheetName val="Lower_Ground11"/>
      <sheetName val="Financial_Summary11"/>
      <sheetName val="D&amp;C_Calcs11"/>
      <sheetName val="CA_Upside_Downside_Old11"/>
      <sheetName val="EASEL_CA_Example11"/>
      <sheetName val="Data_Sheet10"/>
      <sheetName val="Panels_(DWG)5"/>
      <sheetName val="Trade_Summary4"/>
      <sheetName val="SS_MH4"/>
      <sheetName val="Area_Summary_(E)4"/>
      <sheetName val="Variation_Statement_Summary_4"/>
      <sheetName val="Z-_GENERAL_PRICE_SUMMARY4"/>
      <sheetName val="WITHOUT_C&amp;I_PROFIT_(3)4"/>
      <sheetName val="Bill_No_8_-_A"/>
      <sheetName val="New_Rates"/>
      <sheetName val="steel_total"/>
      <sheetName val="Land_Dev't__Ph-12"/>
      <sheetName val="4-Lane_bridge2"/>
      <sheetName val="Hac_Lots2"/>
      <sheetName val="Res_Lots2"/>
      <sheetName val="Spine_Road2"/>
      <sheetName val="Details"/>
      <sheetName val="exterior.rev2"/>
      <sheetName val="PB"/>
      <sheetName val="Details_and_Earnings_Charts1"/>
      <sheetName val="입찰내역_발주처_양식1"/>
      <sheetName val="Details_and_Earnings_Charts"/>
      <sheetName val="입찰내역_발주처_양식"/>
      <sheetName val="Data Entry"/>
      <sheetName val="Resources"/>
      <sheetName val="imput costi par."/>
      <sheetName val="Bill.10"/>
      <sheetName val="14267"/>
      <sheetName val="Abstract"/>
      <sheetName val="钢筋"/>
      <sheetName val="Executive_Summary12"/>
      <sheetName val="Estimate_Summary_(Hotel)12"/>
      <sheetName val="Estimate_Summary_(Parking)12"/>
      <sheetName val="Estimate_Summary_(Timeshares)12"/>
      <sheetName val="Estimate_Summary_(Condominium12"/>
      <sheetName val="Detail_Summary12"/>
      <sheetName val="Detail_Guestrooms12"/>
      <sheetName val="Detail_Public_Spaces12"/>
      <sheetName val="Detail_Service_Areas12"/>
      <sheetName val="Detail_Parking_Deck12"/>
      <sheetName val="Detail_Condo12"/>
      <sheetName val="Detail_Timeshare12"/>
      <sheetName val="CONDO_Summary12"/>
      <sheetName val="CONDO_112"/>
      <sheetName val="CONDO_212"/>
      <sheetName val="CONDO_312"/>
      <sheetName val="CONDO_412"/>
      <sheetName val="CONDO_512"/>
      <sheetName val="CONDO_CIRCULATION12"/>
      <sheetName val="TIMESHARE_Summary12"/>
      <sheetName val="TIMESHARE_UNIT12"/>
      <sheetName val="TIMESHARE_CIRCULATION12"/>
      <sheetName val="JUNIOR_SUITE12"/>
      <sheetName val="PRESIDENTIAL_SUITE12"/>
      <sheetName val="GUESTROOM_CIRC_12"/>
      <sheetName val="PUBLIC_AREAS12"/>
      <sheetName val="FUNCTION_AREAS12"/>
      <sheetName val="PUBLIC_FOOD_&amp;_BEVERAGE_AREAS12"/>
      <sheetName val="HEALTH_CLUB12"/>
      <sheetName val="EXECUTIVE_OFFICES12"/>
      <sheetName val="ADMIN_OFFICES12"/>
      <sheetName val="ACCT'G_OFFICES12"/>
      <sheetName val="RECEPT_-BACK_OFFICES12"/>
      <sheetName val="GUESTROOM_SERV_12"/>
      <sheetName val="BOH_FOOD_&amp;_BEVERAGE12"/>
      <sheetName val="EMPLOYEE_FACILITIES12"/>
      <sheetName val="RECEIVING_&amp;_PURCHASING12"/>
      <sheetName val="SERVICE_AREA_CIRCULATION12"/>
      <sheetName val="Site_Summary12"/>
      <sheetName val="Site_Detail12"/>
      <sheetName val="Room_Count12"/>
      <sheetName val="Room_Floor_SF12"/>
      <sheetName val="Gross_SF12"/>
      <sheetName val="Vertical_Trans_12"/>
      <sheetName val="Hotel_Areas12"/>
      <sheetName val="Day_work12"/>
      <sheetName val="Raw_Data12"/>
      <sheetName val="Ramp_data12"/>
      <sheetName val="Cap_Cost12"/>
      <sheetName val="RLV_Calc12"/>
      <sheetName val="Costs_(dev)12"/>
      <sheetName val="Bluewater_NPV_-_sell_January12"/>
      <sheetName val="Upper_Ground12"/>
      <sheetName val="Lower_Ground12"/>
      <sheetName val="Financial_Summary12"/>
      <sheetName val="D&amp;C_Calcs12"/>
      <sheetName val="CA_Upside_Downside_Old12"/>
      <sheetName val="EASEL_CA_Example12"/>
      <sheetName val="Data_Sheet11"/>
      <sheetName val="Panels_(DWG)6"/>
      <sheetName val="Trade_Summary5"/>
      <sheetName val="SS_MH5"/>
      <sheetName val="Area_Summary_(E)5"/>
      <sheetName val="Variation_Statement_Summary_5"/>
      <sheetName val="Z-_GENERAL_PRICE_SUMMARY5"/>
      <sheetName val="WITHOUT_C&amp;I_PROFIT_(3)5"/>
      <sheetName val="steel_total1"/>
      <sheetName val="Bill_No_8_-_A1"/>
      <sheetName val="New_Rates1"/>
      <sheetName val="Land_Dev't__Ph-13"/>
      <sheetName val="4-Lane_bridge3"/>
      <sheetName val="Hac_Lots3"/>
      <sheetName val="Res_Lots3"/>
      <sheetName val="Spine_Road3"/>
      <sheetName val="Executive_Summary13"/>
      <sheetName val="Estimate_Summary_(Hotel)13"/>
      <sheetName val="Estimate_Summary_(Parking)13"/>
      <sheetName val="Estimate_Summary_(Timeshares)13"/>
      <sheetName val="Estimate_Summary_(Condominium13"/>
      <sheetName val="Detail_Summary13"/>
      <sheetName val="Detail_Guestrooms13"/>
      <sheetName val="Detail_Public_Spaces13"/>
      <sheetName val="Detail_Service_Areas13"/>
      <sheetName val="Detail_Parking_Deck13"/>
      <sheetName val="Detail_Condo13"/>
      <sheetName val="Detail_Timeshare13"/>
      <sheetName val="CONDO_Summary13"/>
      <sheetName val="CONDO_113"/>
      <sheetName val="CONDO_213"/>
      <sheetName val="CONDO_313"/>
      <sheetName val="CONDO_413"/>
      <sheetName val="CONDO_513"/>
      <sheetName val="CONDO_CIRCULATION13"/>
      <sheetName val="TIMESHARE_Summary13"/>
      <sheetName val="TIMESHARE_UNIT13"/>
      <sheetName val="TIMESHARE_CIRCULATION13"/>
      <sheetName val="JUNIOR_SUITE13"/>
      <sheetName val="PRESIDENTIAL_SUITE13"/>
      <sheetName val="GUESTROOM_CIRC_13"/>
      <sheetName val="PUBLIC_AREAS13"/>
      <sheetName val="FUNCTION_AREAS13"/>
      <sheetName val="PUBLIC_FOOD_&amp;_BEVERAGE_AREAS13"/>
      <sheetName val="HEALTH_CLUB13"/>
      <sheetName val="EXECUTIVE_OFFICES13"/>
      <sheetName val="ADMIN_OFFICES13"/>
      <sheetName val="ACCT'G_OFFICES13"/>
      <sheetName val="RECEPT_-BACK_OFFICES13"/>
      <sheetName val="GUESTROOM_SERV_13"/>
      <sheetName val="BOH_FOOD_&amp;_BEVERAGE13"/>
      <sheetName val="EMPLOYEE_FACILITIES13"/>
      <sheetName val="RECEIVING_&amp;_PURCHASING13"/>
      <sheetName val="SERVICE_AREA_CIRCULATION13"/>
      <sheetName val="Site_Summary13"/>
      <sheetName val="Site_Detail13"/>
      <sheetName val="Room_Count13"/>
      <sheetName val="Room_Floor_SF13"/>
      <sheetName val="Gross_SF13"/>
      <sheetName val="Vertical_Trans_13"/>
      <sheetName val="Hotel_Areas13"/>
      <sheetName val="Day_work13"/>
      <sheetName val="Raw_Data13"/>
      <sheetName val="Ramp_data13"/>
      <sheetName val="Cap_Cost13"/>
      <sheetName val="RLV_Calc13"/>
      <sheetName val="Costs_(dev)13"/>
      <sheetName val="Bluewater_NPV_-_sell_January13"/>
      <sheetName val="Upper_Ground13"/>
      <sheetName val="Lower_Ground13"/>
      <sheetName val="Financial_Summary13"/>
      <sheetName val="D&amp;C_Calcs13"/>
      <sheetName val="CA_Upside_Downside_Old13"/>
      <sheetName val="EASEL_CA_Example13"/>
      <sheetName val="Data_Sheet12"/>
      <sheetName val="Panels_(DWG)7"/>
      <sheetName val="Trade_Summary6"/>
      <sheetName val="SS_MH6"/>
      <sheetName val="Area_Summary_(E)6"/>
      <sheetName val="Variation_Statement_Summary_6"/>
      <sheetName val="Z-_GENERAL_PRICE_SUMMARY6"/>
      <sheetName val="WITHOUT_C&amp;I_PROFIT_(3)6"/>
      <sheetName val="Bill_No_8_-_A2"/>
      <sheetName val="New_Rates2"/>
      <sheetName val="steel_total2"/>
      <sheetName val="Land_Dev't__Ph-14"/>
      <sheetName val="4-Lane_bridge4"/>
      <sheetName val="Hac_Lots4"/>
      <sheetName val="Res_Lots4"/>
      <sheetName val="Spine_Road4"/>
      <sheetName val="DVM_Sizing_Calculator-_10_ips_"/>
      <sheetName val="Gen_Exp_Breakup"/>
      <sheetName val="Rate_analysis"/>
      <sheetName val="Executive_Summary14"/>
      <sheetName val="Estimate_Summary_(Hotel)14"/>
      <sheetName val="Estimate_Summary_(Parking)14"/>
      <sheetName val="Estimate_Summary_(Timeshares)14"/>
      <sheetName val="Estimate_Summary_(Condominium14"/>
      <sheetName val="Detail_Summary14"/>
      <sheetName val="Detail_Guestrooms14"/>
      <sheetName val="Detail_Public_Spaces14"/>
      <sheetName val="Detail_Service_Areas14"/>
      <sheetName val="Detail_Parking_Deck14"/>
      <sheetName val="Detail_Condo14"/>
      <sheetName val="Detail_Timeshare14"/>
      <sheetName val="CONDO_Summary14"/>
      <sheetName val="CONDO_114"/>
      <sheetName val="CONDO_214"/>
      <sheetName val="CONDO_314"/>
      <sheetName val="CONDO_414"/>
      <sheetName val="CONDO_514"/>
      <sheetName val="CONDO_CIRCULATION14"/>
      <sheetName val="TIMESHARE_Summary14"/>
      <sheetName val="TIMESHARE_UNIT14"/>
      <sheetName val="TIMESHARE_CIRCULATION14"/>
      <sheetName val="JUNIOR_SUITE14"/>
      <sheetName val="PRESIDENTIAL_SUITE14"/>
      <sheetName val="GUESTROOM_CIRC_14"/>
      <sheetName val="PUBLIC_AREAS14"/>
      <sheetName val="FUNCTION_AREAS14"/>
      <sheetName val="PUBLIC_FOOD_&amp;_BEVERAGE_AREAS14"/>
      <sheetName val="HEALTH_CLUB14"/>
      <sheetName val="EXECUTIVE_OFFICES14"/>
      <sheetName val="ADMIN_OFFICES14"/>
      <sheetName val="ACCT'G_OFFICES14"/>
      <sheetName val="RECEPT_-BACK_OFFICES14"/>
      <sheetName val="GUESTROOM_SERV_14"/>
      <sheetName val="BOH_FOOD_&amp;_BEVERAGE14"/>
      <sheetName val="EMPLOYEE_FACILITIES14"/>
      <sheetName val="RECEIVING_&amp;_PURCHASING14"/>
      <sheetName val="SERVICE_AREA_CIRCULATION14"/>
      <sheetName val="Site_Summary14"/>
      <sheetName val="Site_Detail14"/>
      <sheetName val="Room_Count14"/>
      <sheetName val="Room_Floor_SF14"/>
      <sheetName val="Gross_SF14"/>
      <sheetName val="Vertical_Trans_14"/>
      <sheetName val="Hotel_Areas14"/>
      <sheetName val="Day_work14"/>
      <sheetName val="Raw_Data14"/>
      <sheetName val="Ramp_data14"/>
      <sheetName val="Cap_Cost14"/>
      <sheetName val="RLV_Calc14"/>
      <sheetName val="Costs_(dev)14"/>
      <sheetName val="Bluewater_NPV_-_sell_January14"/>
      <sheetName val="Upper_Ground14"/>
      <sheetName val="Lower_Ground14"/>
      <sheetName val="Financial_Summary14"/>
      <sheetName val="D&amp;C_Calcs14"/>
      <sheetName val="CA_Upside_Downside_Old14"/>
      <sheetName val="EASEL_CA_Example14"/>
      <sheetName val="Data_Sheet13"/>
      <sheetName val="Panels_(DWG)8"/>
      <sheetName val="Trade_Summary7"/>
      <sheetName val="SS_MH7"/>
      <sheetName val="Area_Summary_(E)7"/>
      <sheetName val="Variation_Statement_Summary_7"/>
      <sheetName val="Z-_GENERAL_PRICE_SUMMARY7"/>
      <sheetName val="WITHOUT_C&amp;I_PROFIT_(3)7"/>
      <sheetName val="Bill_No_8_-_A3"/>
      <sheetName val="New_Rates3"/>
      <sheetName val="steel_total3"/>
      <sheetName val="Land_Dev't__Ph-15"/>
      <sheetName val="4-Lane_bridge5"/>
      <sheetName val="Hac_Lots5"/>
      <sheetName val="Res_Lots5"/>
      <sheetName val="Spine_Road5"/>
      <sheetName val="DVM_Sizing_Calculator-_10_ips_1"/>
      <sheetName val="Gen_Exp_Breakup1"/>
      <sheetName val="Rate_analysis1"/>
      <sheetName val="Cover"/>
      <sheetName val="Index"/>
      <sheetName val="Exc.Sum.Fly"/>
      <sheetName val="Exec.Sum"/>
      <sheetName val="CPA Ins. Fly"/>
      <sheetName val="CM.Est.Fly"/>
      <sheetName val="ROM"/>
      <sheetName val="CostBD.Fly"/>
      <sheetName val="Cost Breakdown"/>
      <sheetName val="Back.Doc.Fly "/>
      <sheetName val="Cumulative"/>
      <sheetName val="Dec 18- January 19"/>
      <sheetName val="REBAR - Dec 18"/>
      <sheetName val="REBAR- Jan 19"/>
      <sheetName val="Remeasure"/>
      <sheetName val="VO Agreed"/>
      <sheetName val="VO Not yet Agreed"/>
      <sheetName val="VO Anticipated"/>
      <sheetName val="Prov Sums"/>
      <sheetName val="Claims"/>
      <sheetName val="Other Amounts"/>
      <sheetName val="SI-2012_SR14_builtup"/>
      <sheetName val="SI-2012_SR14"/>
      <sheetName val="May_Budget"/>
      <sheetName val="May_Actual"/>
      <sheetName val="FF&amp;E_Summary"/>
      <sheetName val="Operators_Equipment_Summary"/>
      <sheetName val="Systems_Summary"/>
      <sheetName val="girder"/>
      <sheetName val="@risk rents and incentives"/>
      <sheetName val="Car park lease"/>
      <sheetName val="Net rent analysis"/>
      <sheetName val="C3"/>
      <sheetName val="Front sheet"/>
      <sheetName val="GRAPH-NBE-BaAs"/>
      <sheetName val="15.2 - HVAC Works"/>
      <sheetName val="Cond. Temp"/>
      <sheetName val="Method-1"/>
      <sheetName val="HC_(Buildings)"/>
      <sheetName val="Employees_No_"/>
      <sheetName val="Master_Data_Sheet"/>
      <sheetName val="PROJ__DATA"/>
      <sheetName val="_Beams_Sched_"/>
      <sheetName val="2_2_STAFF_Scedule"/>
      <sheetName val="15_2_-_HVAC_Works"/>
      <sheetName val="Cond__Temp"/>
      <sheetName val="CMA-1-1"/>
      <sheetName val="STAFF_CONSOLIDATE"/>
      <sheetName val="STAFF-REV001"/>
      <sheetName val="CIF COST ITEM"/>
      <sheetName val="Data"/>
      <sheetName val="Castillo Grand"/>
      <sheetName val="AO (As Is)"/>
      <sheetName val="MW (2)"/>
      <sheetName val="MK (As Is)"/>
      <sheetName val="SK Worksheet (orig from sk)"/>
      <sheetName val="AN"/>
      <sheetName val="Guard House #1; D,E,F"/>
      <sheetName val="Kur"/>
      <sheetName val="HAKEDİŞ "/>
      <sheetName val="BUTCE+MANHOUR"/>
      <sheetName val="keşif özeti"/>
      <sheetName val="Katsayılar"/>
      <sheetName val="Register"/>
      <sheetName val="BQextra"/>
      <sheetName val="30개월기준대비표 아랍택)"/>
      <sheetName val="총괄표 (2)"/>
      <sheetName val="Confidential"/>
      <sheetName val="Schedules"/>
      <sheetName val="Part-A"/>
      <sheetName val="slipsumpR"/>
      <sheetName val="PROCTOR"/>
      <sheetName val="Site Det@_x005f_x0002_ö"/>
      <sheetName val="PRECAST lightconc-II"/>
      <sheetName val="PriorityList"/>
      <sheetName val="SOR"/>
      <sheetName val="Chennai 450"/>
      <sheetName val="Material List "/>
      <sheetName val="Site Det@_x005f_x005f_x005f_x0002_ö"/>
      <sheetName val="Intro"/>
      <sheetName val="Basis"/>
      <sheetName val="대비표"/>
      <sheetName val="KP1590_E"/>
      <sheetName val="imput_costi_par_"/>
      <sheetName val="Exc_Sum_Fly"/>
      <sheetName val="Exec_Sum"/>
      <sheetName val="CPA_Ins__Fly"/>
      <sheetName val="CM_Est_Fly"/>
      <sheetName val="CostBD_Fly"/>
      <sheetName val="Cost_Breakdown"/>
      <sheetName val="Back_Doc_Fly_"/>
      <sheetName val="Dec_18-_January_19"/>
      <sheetName val="REBAR_-_Dec_18"/>
      <sheetName val="REBAR-_Jan_19"/>
      <sheetName val="VO_Agreed"/>
      <sheetName val="VO_Not_yet_Agreed"/>
      <sheetName val="VO_Anticipated"/>
      <sheetName val="Prov_Sums"/>
      <sheetName val="Other_Amounts"/>
      <sheetName val="imput_costi_par_1"/>
      <sheetName val="Exc_Sum_Fly1"/>
      <sheetName val="Exec_Sum1"/>
      <sheetName val="CPA_Ins__Fly1"/>
      <sheetName val="CM_Est_Fly1"/>
      <sheetName val="CostBD_Fly1"/>
      <sheetName val="Cost_Breakdown1"/>
      <sheetName val="Back_Doc_Fly_1"/>
      <sheetName val="Dec_18-_January_191"/>
      <sheetName val="REBAR_-_Dec_181"/>
      <sheetName val="REBAR-_Jan_191"/>
      <sheetName val="VO_Agreed1"/>
      <sheetName val="VO_Not_yet_Agreed1"/>
      <sheetName val="VO_Anticipated1"/>
      <sheetName val="Prov_Sums1"/>
      <sheetName val="Other_Amounts1"/>
      <sheetName val="입찰내역_발주처_양식2"/>
      <sheetName val="DVM_Sizing_Calculator-_10_ips_2"/>
      <sheetName val="Gen_Exp_Breakup2"/>
      <sheetName val="Rate_analysis2"/>
      <sheetName val="Details_and_Earnings_Charts2"/>
      <sheetName val="imput_costi_par_2"/>
      <sheetName val="Exc_Sum_Fly2"/>
      <sheetName val="Exec_Sum2"/>
      <sheetName val="CPA_Ins__Fly2"/>
      <sheetName val="CM_Est_Fly2"/>
      <sheetName val="CostBD_Fly2"/>
      <sheetName val="Cost_Breakdown2"/>
      <sheetName val="Back_Doc_Fly_2"/>
      <sheetName val="Dec_18-_January_192"/>
      <sheetName val="REBAR_-_Dec_182"/>
      <sheetName val="REBAR-_Jan_192"/>
      <sheetName val="VO_Agreed2"/>
      <sheetName val="VO_Not_yet_Agreed2"/>
      <sheetName val="VO_Anticipated2"/>
      <sheetName val="Prov_Sums2"/>
      <sheetName val="Other_Amounts2"/>
      <sheetName val="ATD"/>
      <sheetName val="Apr-05"/>
      <sheetName val="PLAGCoct03"/>
      <sheetName val="TABLE2"/>
      <sheetName val=" GULF"/>
      <sheetName val="입찰내역_발주처_양식3"/>
      <sheetName val="DVM_Sizing_Calculator-_10_ips_3"/>
      <sheetName val="Gen_Exp_Breakup3"/>
      <sheetName val="Rate_analysis3"/>
      <sheetName val="Details_and_Earnings_Charts3"/>
      <sheetName val="imput_costi_par_3"/>
      <sheetName val="Exc_Sum_Fly3"/>
      <sheetName val="Exec_Sum3"/>
      <sheetName val="CPA_Ins__Fly3"/>
      <sheetName val="CM_Est_Fly3"/>
      <sheetName val="CostBD_Fly3"/>
      <sheetName val="Cost_Breakdown3"/>
      <sheetName val="Back_Doc_Fly_3"/>
      <sheetName val="Dec_18-_January_193"/>
      <sheetName val="REBAR_-_Dec_183"/>
      <sheetName val="REBAR-_Jan_193"/>
      <sheetName val="VO_Agreed3"/>
      <sheetName val="VO_Not_yet_Agreed3"/>
      <sheetName val="VO_Anticipated3"/>
      <sheetName val="Prov_Sums3"/>
      <sheetName val="Other_Amounts3"/>
      <sheetName val="New_Rates4"/>
      <sheetName val="Bill_No_8_-_A4"/>
      <sheetName val="입찰내역_발주처_양식4"/>
      <sheetName val="DVM_Sizing_Calculator-_10_ips_4"/>
      <sheetName val="Gen_Exp_Breakup4"/>
      <sheetName val="Rate_analysis4"/>
      <sheetName val="Details_and_Earnings_Charts4"/>
      <sheetName val="imput_costi_par_4"/>
      <sheetName val="Exc_Sum_Fly4"/>
      <sheetName val="Exec_Sum4"/>
      <sheetName val="CPA_Ins__Fly4"/>
      <sheetName val="CM_Est_Fly4"/>
      <sheetName val="CostBD_Fly4"/>
      <sheetName val="Cost_Breakdown4"/>
      <sheetName val="Back_Doc_Fly_4"/>
      <sheetName val="Dec_18-_January_194"/>
      <sheetName val="REBAR_-_Dec_184"/>
      <sheetName val="REBAR-_Jan_194"/>
      <sheetName val="VO_Agreed4"/>
      <sheetName val="VO_Not_yet_Agreed4"/>
      <sheetName val="VO_Anticipated4"/>
      <sheetName val="Prov_Sums4"/>
      <sheetName val="Other_Amounts4"/>
      <sheetName val="full pot"/>
      <sheetName val="to collection"/>
      <sheetName val="shooters Cladding "/>
      <sheetName val="DL-BoQ"/>
      <sheetName val="Chart2"/>
      <sheetName val="breakdown"/>
      <sheetName val="PC"/>
      <sheetName val="Sum PC"/>
      <sheetName val="11"/>
      <sheetName val="Table"/>
      <sheetName val="Costing"/>
      <sheetName val="02"/>
      <sheetName val="03"/>
      <sheetName val="04"/>
      <sheetName val="01"/>
      <sheetName val="2-Cash Flow"/>
      <sheetName val="CONS. PROJECT HITS"/>
      <sheetName val="BASE CASE"/>
      <sheetName val="cables"/>
      <sheetName val="Drop list"/>
      <sheetName val="Div Summary"/>
      <sheetName val="GS"/>
      <sheetName val="billrate"/>
      <sheetName val="ancillary"/>
      <sheetName val="Cost_Any."/>
      <sheetName val="Mat_Cost"/>
      <sheetName val="Hic_150EOffice"/>
      <sheetName val="Arch"/>
      <sheetName val="eval"/>
      <sheetName val="Drop Down List"/>
      <sheetName val="Lstsub"/>
      <sheetName val="Controls"/>
      <sheetName val="Sales &amp; Prod"/>
      <sheetName val="BOQ (2)"/>
      <sheetName val="DRUM"/>
      <sheetName val="TEMP"/>
      <sheetName val="Macro"/>
      <sheetName val="Executive_Summary15"/>
      <sheetName val="Estimate_Summary_(Hotel)15"/>
      <sheetName val="Estimate_Summary_(Parking)15"/>
      <sheetName val="Estimate_Summary_(Timeshares)15"/>
      <sheetName val="Estimate_Summary_(Condominium15"/>
      <sheetName val="Detail_Summary15"/>
      <sheetName val="Detail_Guestrooms15"/>
      <sheetName val="Detail_Public_Spaces15"/>
      <sheetName val="Detail_Service_Areas15"/>
      <sheetName val="Detail_Parking_Deck15"/>
      <sheetName val="Detail_Condo15"/>
      <sheetName val="Detail_Timeshare15"/>
      <sheetName val="CONDO_Summary15"/>
      <sheetName val="CONDO_115"/>
      <sheetName val="CONDO_215"/>
      <sheetName val="CONDO_315"/>
      <sheetName val="CONDO_415"/>
      <sheetName val="CONDO_515"/>
      <sheetName val="CONDO_CIRCULATION15"/>
      <sheetName val="TIMESHARE_Summary15"/>
      <sheetName val="TIMESHARE_UNIT15"/>
      <sheetName val="TIMESHARE_CIRCULATION15"/>
      <sheetName val="JUNIOR_SUITE15"/>
      <sheetName val="PRESIDENTIAL_SUITE15"/>
      <sheetName val="GUESTROOM_CIRC_15"/>
      <sheetName val="PUBLIC_AREAS15"/>
      <sheetName val="FUNCTION_AREAS15"/>
      <sheetName val="PUBLIC_FOOD_&amp;_BEVERAGE_AREAS15"/>
      <sheetName val="HEALTH_CLUB15"/>
      <sheetName val="EXECUTIVE_OFFICES15"/>
      <sheetName val="ADMIN_OFFICES15"/>
      <sheetName val="ACCT'G_OFFICES15"/>
      <sheetName val="RECEPT_-BACK_OFFICES15"/>
      <sheetName val="GUESTROOM_SERV_15"/>
      <sheetName val="BOH_FOOD_&amp;_BEVERAGE15"/>
      <sheetName val="EMPLOYEE_FACILITIES15"/>
      <sheetName val="RECEIVING_&amp;_PURCHASING15"/>
      <sheetName val="SERVICE_AREA_CIRCULATION15"/>
      <sheetName val="Site_Summary15"/>
      <sheetName val="Site_Detail15"/>
      <sheetName val="Room_Count15"/>
      <sheetName val="Room_Floor_SF15"/>
      <sheetName val="Gross_SF15"/>
      <sheetName val="Vertical_Trans_15"/>
      <sheetName val="Hotel_Areas15"/>
      <sheetName val="Day_work15"/>
      <sheetName val="Raw_Data15"/>
      <sheetName val="Ramp_data15"/>
      <sheetName val="Cap_Cost15"/>
      <sheetName val="RLV_Calc15"/>
      <sheetName val="Costs_(dev)15"/>
      <sheetName val="Bluewater_NPV_-_sell_January15"/>
      <sheetName val="Upper_Ground15"/>
      <sheetName val="Lower_Ground15"/>
      <sheetName val="Financial_Summary15"/>
      <sheetName val="D&amp;C_Calcs15"/>
      <sheetName val="CA_Upside_Downside_Old15"/>
      <sheetName val="EASEL_CA_Example15"/>
      <sheetName val="Data_Sheet14"/>
      <sheetName val="Panels_(DWG)9"/>
      <sheetName val="Trade_Summary8"/>
      <sheetName val="Z-_GENERAL_PRICE_SUMMARY8"/>
      <sheetName val="WITHOUT_C&amp;I_PROFIT_(3)8"/>
      <sheetName val="SS_MH8"/>
      <sheetName val="Area_Summary_(E)8"/>
      <sheetName val="Variation_Statement_Summary_8"/>
      <sheetName val="Land_Dev't__Ph-16"/>
      <sheetName val="4-Lane_bridge6"/>
      <sheetName val="Hac_Lots6"/>
      <sheetName val="Res_Lots6"/>
      <sheetName val="Spine_Road6"/>
      <sheetName val="steel_total4"/>
      <sheetName val="exterior_rev2"/>
      <sheetName val="Front_sheet"/>
      <sheetName val="@risk_rents_and_incentives"/>
      <sheetName val="Car_park_lease"/>
      <sheetName val="Net_rent_analysis"/>
      <sheetName val="Global Too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 refreshError="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/>
      <sheetData sheetId="136" refreshError="1"/>
      <sheetData sheetId="137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 refreshError="1"/>
      <sheetData sheetId="1179" refreshError="1"/>
      <sheetData sheetId="1180"/>
      <sheetData sheetId="1181"/>
      <sheetData sheetId="1182"/>
      <sheetData sheetId="1183"/>
      <sheetData sheetId="1184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 refreshError="1"/>
      <sheetData sheetId="1294" refreshError="1"/>
      <sheetData sheetId="1295" refreshError="1"/>
      <sheetData sheetId="1296" refreshError="1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/>
      <sheetData sheetId="1340"/>
      <sheetData sheetId="134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/>
      <sheetData sheetId="1349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/>
      <sheetData sheetId="1369"/>
      <sheetData sheetId="1370"/>
      <sheetData sheetId="1371" refreshError="1"/>
      <sheetData sheetId="1372" refreshError="1"/>
      <sheetData sheetId="1373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allocated"/>
      <sheetName val="Edelson Summary"/>
      <sheetName val="Summary"/>
      <sheetName val="PRO FORMA"/>
      <sheetName val="Occ &amp; Rate"/>
      <sheetName val="Backup Occ &amp; Rate"/>
      <sheetName val="HOTEL"/>
      <sheetName val="F&amp;B Detail"/>
      <sheetName val="CASH FLOW"/>
      <sheetName val="Equity (Yr)"/>
      <sheetName val="Equity (Mo)"/>
      <sheetName val="BUDGET"/>
      <sheetName val="INPUT"/>
      <sheetName val="total"/>
      <sheetName val="Macros"/>
      <sheetName val="Mp-team 1"/>
      <sheetName val="Assumptions"/>
      <sheetName val="Detbal"/>
    </sheetNames>
    <sheetDataSet>
      <sheetData sheetId="0" refreshError="1"/>
      <sheetData sheetId="1" refreshError="1"/>
      <sheetData sheetId="2">
        <row r="13">
          <cell r="C13" t="str">
            <v>LOEWS 50 WEST</v>
          </cell>
        </row>
      </sheetData>
      <sheetData sheetId="3"/>
      <sheetData sheetId="4" refreshError="1"/>
      <sheetData sheetId="5" refreshError="1"/>
      <sheetData sheetId="6">
        <row r="13">
          <cell r="EM13">
            <v>0</v>
          </cell>
        </row>
      </sheetData>
      <sheetData sheetId="7" refreshError="1"/>
      <sheetData sheetId="8">
        <row r="5">
          <cell r="F5">
            <v>2014</v>
          </cell>
        </row>
      </sheetData>
      <sheetData sheetId="9" refreshError="1"/>
      <sheetData sheetId="10" refreshError="1"/>
      <sheetData sheetId="11" refreshError="1"/>
      <sheetData sheetId="12">
        <row r="6">
          <cell r="DW6" t="str">
            <v>Act/For Oct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ll"/>
      <sheetName val="Residue preheat exchange"/>
      <sheetName val="(2)"/>
      <sheetName val="Notes"/>
      <sheetName val="macros"/>
      <sheetName val="Sheet9"/>
      <sheetName val="analysis"/>
      <sheetName val="Bill 2"/>
      <sheetName val="Residue_preheat_exchange"/>
      <sheetName val="Residue_preheat_exchange1"/>
      <sheetName val="Details"/>
      <sheetName val="Validation_Data"/>
      <sheetName val="Basic"/>
      <sheetName val="Bechtel Norm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r.tender"/>
      <sheetName val="EMD "/>
      <sheetName val="Scrutiny"/>
      <sheetName val="Rate List"/>
      <sheetName val="A.O.R. (2)"/>
      <sheetName val="A.O.R."/>
      <sheetName val="formwork"/>
      <sheetName val="OH"/>
      <sheetName val="Sheet1"/>
      <sheetName val="SHEET2"/>
      <sheetName val="SHEET3"/>
      <sheetName val="formwork (2)"/>
      <sheetName val="sheet4"/>
      <sheetName val="Materials "/>
      <sheetName val="GB CIVIL"/>
      <sheetName val="GB STRUCTRAL"/>
      <sheetName val="GB SPECILISED"/>
      <sheetName val="BoQ"/>
      <sheetName val="Equipment"/>
      <sheetName val="Labor"/>
      <sheetName val="Materials"/>
      <sheetName val="Set"/>
      <sheetName val="BOQ건축"/>
      <sheetName val="Feed"/>
      <sheetName val="SUMMARY"/>
      <sheetName val="Project Brief"/>
      <sheetName val="UNDERGROUND"/>
      <sheetName val="T08-2102"/>
      <sheetName val="XREF"/>
      <sheetName val="Main"/>
      <sheetName val="Data"/>
      <sheetName val="Al Kharafi Villa Package"/>
      <sheetName val="C5B-SUMMARY"/>
      <sheetName val="C4A-008"/>
      <sheetName val="1. C5B-C02-A025"/>
      <sheetName val="2.C5B-C02-A058"/>
      <sheetName val="3. C5B-C02-A062"/>
      <sheetName val="4. C5B-C02-A065"/>
      <sheetName val="5. C5B-D02-046"/>
      <sheetName val="6. C5B-D02-048"/>
      <sheetName val="7. C5B-C02-069"/>
      <sheetName val="8. C5B-C02-072"/>
      <sheetName val="9. C5B-C02-083"/>
      <sheetName val="10. C5B-C02-102"/>
      <sheetName val="2002년12월"/>
      <sheetName val="analysis"/>
      <sheetName val="inf"/>
      <sheetName val="LLEGADA"/>
      <sheetName val="Payment 11"/>
      <sheetName val="No To Words"/>
      <sheetName val="A6+C-SUMMARY"/>
      <sheetName val="A4A-008"/>
      <sheetName val="A6+C-B.181"/>
      <sheetName val="ATTACH_6A"/>
      <sheetName val="EEV(Prilim)"/>
      <sheetName val="4"/>
      <sheetName val="PRECAST lightconc-II"/>
      <sheetName val="Add2-om-mep"/>
      <sheetName val="SubmitCal"/>
      <sheetName val="Appendix A"/>
      <sheetName val="Bill 3 Boutiquea"/>
      <sheetName val="MATL"/>
      <sheetName val="Phase-1B (2)"/>
      <sheetName val="A.O.R r1Str"/>
      <sheetName val="A.O.R r1"/>
      <sheetName val="A.O.R (2)"/>
      <sheetName val="Rate Analysis"/>
      <sheetName val="MECH-1"/>
      <sheetName val="pur_tender"/>
      <sheetName val="EMD_"/>
      <sheetName val="Rate_List"/>
      <sheetName val="A_O_R__(2)"/>
      <sheetName val="A_O_R_"/>
      <sheetName val="formwork_(2)"/>
      <sheetName val="Materials_"/>
      <sheetName val="GB_CIVIL"/>
      <sheetName val="GB_STRUCTRAL"/>
      <sheetName val="GB_SPECILISED"/>
      <sheetName val="Al_Kharafi_Villa_Package"/>
      <sheetName val="1__C5B-C02-A025"/>
      <sheetName val="2_C5B-C02-A058"/>
      <sheetName val="3__C5B-C02-A062"/>
      <sheetName val="4__C5B-C02-A065"/>
      <sheetName val="5__C5B-D02-046"/>
      <sheetName val="6__C5B-D02-048"/>
      <sheetName val="7__C5B-C02-069"/>
      <sheetName val="8__C5B-C02-072"/>
      <sheetName val="9__C5B-C02-083"/>
      <sheetName val="10__C5B-C02-102"/>
      <sheetName val="pur_tender1"/>
      <sheetName val="EMD_1"/>
      <sheetName val="Rate_List1"/>
      <sheetName val="A_O_R__(2)1"/>
      <sheetName val="A_O_R_1"/>
      <sheetName val="formwork_(2)1"/>
      <sheetName val="Materials_1"/>
      <sheetName val="GB_CIVIL1"/>
      <sheetName val="GB_STRUCTRAL1"/>
      <sheetName val="GB_SPECILISED1"/>
      <sheetName val="Al_Kharafi_Villa_Package1"/>
      <sheetName val="1__C5B-C02-A0251"/>
      <sheetName val="2_C5B-C02-A0581"/>
      <sheetName val="3__C5B-C02-A0621"/>
      <sheetName val="4__C5B-C02-A0651"/>
      <sheetName val="5__C5B-D02-0461"/>
      <sheetName val="6__C5B-D02-0481"/>
      <sheetName val="7__C5B-C02-0691"/>
      <sheetName val="8__C5B-C02-0721"/>
      <sheetName val="9__C5B-C02-0831"/>
      <sheetName val="10__C5B-C02-1021"/>
      <sheetName val="COST"/>
      <sheetName val="FEVA"/>
      <sheetName val="HO Costs"/>
      <sheetName val="Cash2"/>
      <sheetName val="Balance Sheet"/>
      <sheetName val="FitOutConfCentre"/>
      <sheetName val="DATI_CONS"/>
      <sheetName val="Section 2-SCHEDULE OF DAYWORK"/>
      <sheetName val="Soarin"/>
      <sheetName val="grsummary"/>
      <sheetName val="7.0 CASHFLOW"/>
      <sheetName val="9.0 VARIATION"/>
      <sheetName val="Project Data Guide"/>
      <sheetName val="입찰내역 발주처 양식"/>
      <sheetName val="POWER"/>
      <sheetName val="Intro"/>
      <sheetName val="Harewood"/>
      <sheetName val="CERTIFICATE"/>
      <sheetName val="GR Rem Resource_R1"/>
      <sheetName val="Architect"/>
      <sheetName val="Interior"/>
      <sheetName val="Work"/>
      <sheetName val="Mechanical"/>
      <sheetName val="Structural"/>
      <sheetName val="Prelim_Summ"/>
      <sheetName val="Rates"/>
      <sheetName val="rcc( sub)"/>
      <sheetName val="F-4l5"/>
      <sheetName val="Info"/>
      <sheetName val="CLS"/>
      <sheetName val="F4.13"/>
      <sheetName val="PRI-LS"/>
      <sheetName val="Assumptions"/>
      <sheetName val="BHANDUP"/>
      <sheetName val="calcul"/>
      <sheetName val="slab"/>
      <sheetName val="Occ"/>
      <sheetName val="Demand"/>
      <sheetName val="Table of Finishes"/>
      <sheetName val="james's"/>
      <sheetName val="pur_tender2"/>
      <sheetName val="EMD_2"/>
      <sheetName val="Rate_List2"/>
      <sheetName val="A_O_R__(2)2"/>
      <sheetName val="A_O_R_2"/>
      <sheetName val="formwork_(2)2"/>
      <sheetName val="Materials_2"/>
      <sheetName val="GB_CIVIL2"/>
      <sheetName val="GB_STRUCTRAL2"/>
      <sheetName val="GB_SPECILISED2"/>
      <sheetName val="Al_Kharafi_Villa_Package2"/>
      <sheetName val="1__C5B-C02-A0252"/>
      <sheetName val="2_C5B-C02-A0582"/>
      <sheetName val="3__C5B-C02-A0622"/>
      <sheetName val="4__C5B-C02-A0652"/>
      <sheetName val="5__C5B-D02-0462"/>
      <sheetName val="6__C5B-D02-0482"/>
      <sheetName val="7__C5B-C02-0692"/>
      <sheetName val="8__C5B-C02-0722"/>
      <sheetName val="9__C5B-C02-0832"/>
      <sheetName val="10__C5B-C02-1022"/>
      <sheetName val="No_To_Words"/>
      <sheetName val="Project_Brief"/>
      <sheetName val="A6+C-B_181"/>
      <sheetName val="Payment_11"/>
      <sheetName val="PRECAST_lightconc-II"/>
      <sheetName val="Appendix_A"/>
      <sheetName val="Bill_3_Boutiquea"/>
      <sheetName val="Phase-1B_(2)"/>
      <sheetName val="A_O_R_r1Str"/>
      <sheetName val="A_O_R_r1"/>
      <sheetName val="A_O_R_(2)"/>
      <sheetName val="Rate_Analysis"/>
      <sheetName val="HO_Costs"/>
      <sheetName val="Balance_Sheet"/>
      <sheetName val="Section_2-SCHEDULE_OF_DAYWORK"/>
      <sheetName val="GR_Rem_Resource_R1"/>
      <sheetName val="rcc(_sub)"/>
      <sheetName val="AOR"/>
      <sheetName val="F4_13"/>
      <sheetName val="Hic_150EOffice"/>
      <sheetName val="Download DATA"/>
      <sheetName val="WORK TABLE"/>
      <sheetName val="global"/>
      <sheetName val="전체현황"/>
      <sheetName val="Notes"/>
      <sheetName val="Primavera Output Resources"/>
      <sheetName val="GAE8'97"/>
      <sheetName val="co-no.2"/>
      <sheetName val="7_0_CASHFLOW"/>
      <sheetName val="9_0_VARIATION"/>
      <sheetName val="Development Cost Summary"/>
      <sheetName val="Customize Your Invoice"/>
      <sheetName val="Balance_Sheet1"/>
      <sheetName val="Section_2-SCHEDULE_OF_DAYWORK1"/>
      <sheetName val="7_0_CASHFLOW1"/>
      <sheetName val="9_0_VARIATION1"/>
      <sheetName val="overall summary"/>
      <sheetName val="HPL"/>
      <sheetName val="overall_summary"/>
      <sheetName val="Westin FOH &amp; BOH Split"/>
      <sheetName val="Constants"/>
      <sheetName val="COL-SCH"/>
      <sheetName val="Hypothèses"/>
      <sheetName val="Recap Phase 0"/>
      <sheetName val="sheeet7"/>
      <sheetName val="MOS"/>
      <sheetName val="Sch. Areas"/>
      <sheetName val="P-Sum-Cab"/>
      <sheetName val="Item"/>
      <sheetName val="anti-termite"/>
      <sheetName val="FAB별"/>
      <sheetName val="eval"/>
      <sheetName val="Project_Data_Guide"/>
      <sheetName val="입찰내역_발주처_양식"/>
      <sheetName val="PRECAST_lightconc-II1"/>
      <sheetName val="Appendix_A1"/>
      <sheetName val="Project_Brief1"/>
      <sheetName val="Project_Data_Guide1"/>
      <sheetName val="입찰내역_발주처_양식1"/>
      <sheetName val="Balance_Sheet2"/>
      <sheetName val="Section_2-SCHEDULE_OF_DAYWORK2"/>
      <sheetName val="7_0_CASHFLOW2"/>
      <sheetName val="9_0_VARIATION2"/>
      <sheetName val="PRECAST_lightconc-II2"/>
      <sheetName val="Appendix_A2"/>
      <sheetName val="Project_Brief2"/>
      <sheetName val="Project_Data_Guide2"/>
      <sheetName val="입찰내역_발주처_양식2"/>
      <sheetName val="pur_tender3"/>
      <sheetName val="EMD_3"/>
      <sheetName val="Rate_List3"/>
      <sheetName val="A_O_R__(2)3"/>
      <sheetName val="A_O_R_3"/>
      <sheetName val="formwork_(2)3"/>
      <sheetName val="Materials_3"/>
      <sheetName val="GB_CIVIL3"/>
      <sheetName val="GB_STRUCTRAL3"/>
      <sheetName val="GB_SPECILISED3"/>
      <sheetName val="Al_Kharafi_Villa_Package3"/>
      <sheetName val="1__C5B-C02-A0253"/>
      <sheetName val="2_C5B-C02-A0583"/>
      <sheetName val="3__C5B-C02-A0623"/>
      <sheetName val="4__C5B-C02-A0653"/>
      <sheetName val="5__C5B-D02-0463"/>
      <sheetName val="6__C5B-D02-0483"/>
      <sheetName val="7__C5B-C02-0693"/>
      <sheetName val="8__C5B-C02-0723"/>
      <sheetName val="9__C5B-C02-0833"/>
      <sheetName val="10__C5B-C02-1023"/>
      <sheetName val="Balance_Sheet3"/>
      <sheetName val="Section_2-SCHEDULE_OF_DAYWORK3"/>
      <sheetName val="7_0_CASHFLOW3"/>
      <sheetName val="9_0_VARIATION3"/>
      <sheetName val="PRECAST_lightconc-II3"/>
      <sheetName val="Appendix_A3"/>
      <sheetName val="Project_Brief3"/>
      <sheetName val="Project_Data_Guide3"/>
      <sheetName val="입찰내역_발주처_양식3"/>
      <sheetName val="pur_tender4"/>
      <sheetName val="EMD_4"/>
      <sheetName val="Rate_List4"/>
      <sheetName val="A_O_R__(2)4"/>
      <sheetName val="A_O_R_4"/>
      <sheetName val="formwork_(2)4"/>
      <sheetName val="Materials_4"/>
      <sheetName val="GB_CIVIL4"/>
      <sheetName val="GB_STRUCTRAL4"/>
      <sheetName val="GB_SPECILISED4"/>
      <sheetName val="Al_Kharafi_Villa_Package4"/>
      <sheetName val="1__C5B-C02-A0254"/>
      <sheetName val="2_C5B-C02-A0584"/>
      <sheetName val="3__C5B-C02-A0624"/>
      <sheetName val="4__C5B-C02-A0654"/>
      <sheetName val="5__C5B-D02-0464"/>
      <sheetName val="6__C5B-D02-0484"/>
      <sheetName val="7__C5B-C02-0694"/>
      <sheetName val="8__C5B-C02-0724"/>
      <sheetName val="9__C5B-C02-0834"/>
      <sheetName val="10__C5B-C02-1024"/>
      <sheetName val="Balance_Sheet4"/>
      <sheetName val="Section_2-SCHEDULE_OF_DAYWORK4"/>
      <sheetName val="7_0_CASHFLOW4"/>
      <sheetName val="9_0_VARIATION4"/>
      <sheetName val="PRECAST_lightconc-II4"/>
      <sheetName val="Appendix_A4"/>
      <sheetName val="Project_Brief4"/>
      <sheetName val="Project_Data_Guide4"/>
      <sheetName val="입찰내역_발주처_양식4"/>
      <sheetName val="Sheet10T016"/>
      <sheetName val="V6"/>
      <sheetName val="V1"/>
      <sheetName val="V3"/>
      <sheetName val="V4"/>
      <sheetName val="SCHEDULE"/>
      <sheetName val="Database"/>
      <sheetName val="schedule nos"/>
      <sheetName val="Curves"/>
      <sheetName val="Build-up"/>
      <sheetName val="1 Summary"/>
      <sheetName val="Civil Works"/>
      <sheetName val="Schedules"/>
      <sheetName val="Master data"/>
      <sheetName val="Drawing Log"/>
      <sheetName val="concrete"/>
      <sheetName val="EDGES"/>
      <sheetName val="JOINTS"/>
      <sheetName val="SUPERSTRUCTURE"/>
      <sheetName val="Option"/>
      <sheetName val="EA Sum"/>
      <sheetName val="Construction"/>
      <sheetName val="definition"/>
      <sheetName val="LOCAL RATES"/>
      <sheetName val="CHMBR-DAV DIM"/>
      <sheetName val="CHMBR-MBV DIM"/>
      <sheetName val="Circular Manholes Computation"/>
      <sheetName val="GULLY TRAP - STORMWATER"/>
      <sheetName val="TRENCH_ELEC"/>
      <sheetName val="TRENCH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 refreshError="1"/>
      <sheetData sheetId="189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 refreshError="1"/>
      <sheetData sheetId="202" refreshError="1"/>
      <sheetData sheetId="203"/>
      <sheetData sheetId="204"/>
      <sheetData sheetId="205"/>
      <sheetData sheetId="206"/>
      <sheetData sheetId="207" refreshError="1"/>
      <sheetData sheetId="208" refreshError="1"/>
      <sheetData sheetId="209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"/>
      <sheetName val="Supply"/>
      <sheetName val="Demand"/>
      <sheetName val="New Hotel Induced Demand"/>
      <sheetName val="Hotel Expansion Induced Demand"/>
      <sheetName val="Occ"/>
      <sheetName val="ADR"/>
      <sheetName val="Calculation"/>
      <sheetName val="Ref"/>
      <sheetName val="Criteria"/>
      <sheetName val="Rna Crescent"/>
      <sheetName val="Sensitivity"/>
      <sheetName val="INPU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"/>
      <sheetName val="P&amp;L"/>
      <sheetName val="1"/>
      <sheetName val="2"/>
      <sheetName val="6"/>
      <sheetName val="8"/>
      <sheetName val="10"/>
      <sheetName val="12"/>
      <sheetName val="14"/>
      <sheetName val="4"/>
      <sheetName val="Unit wise consol "/>
      <sheetName val="Rounded off"/>
      <sheetName val="NOTES -1"/>
      <sheetName val="NOTES-2"/>
      <sheetName val=" Tax provision"/>
      <sheetName val="XREF"/>
      <sheetName val="Inter unit for consolidation"/>
      <sheetName val="Sheet4"/>
      <sheetName val="Sheet3"/>
      <sheetName val="Sheet2"/>
      <sheetName val="Sheet1"/>
      <sheetName val="Vehicles"/>
      <sheetName val="A.O.R."/>
      <sheetName val="Equipment"/>
      <sheetName val="Labor"/>
      <sheetName val="Materials"/>
      <sheetName val="Data"/>
      <sheetName val="SUMMARY"/>
      <sheetName val="BOQ건축"/>
      <sheetName val="sheeet7"/>
      <sheetName val="Project Brief"/>
      <sheetName val="except wiring"/>
      <sheetName val="Finishes Rate"/>
      <sheetName val="Structure"/>
      <sheetName val="Finishes cost"/>
      <sheetName val="analysis"/>
      <sheetName val="Prelim_Summ"/>
      <sheetName val="Material"/>
      <sheetName val="2002년12월"/>
      <sheetName val="MH Compensate-Nov"/>
      <sheetName val="Al Kharafi Villa Package"/>
      <sheetName val="A6A-SUMMARY"/>
      <sheetName val="C01.161"/>
      <sheetName val="B64"/>
      <sheetName val="Info"/>
      <sheetName val="dg-VTu"/>
      <sheetName val="Tke"/>
      <sheetName val="PRECAST lightconc-II"/>
      <sheetName val="PriceList"/>
      <sheetName val="#REF"/>
      <sheetName val="Revised &amp; Original Scope"/>
      <sheetName val="Planned"/>
      <sheetName val="P-Sum-Cab"/>
      <sheetName val="Worksheet in   Final set format"/>
      <sheetName val="ESTIMATE"/>
      <sheetName val="Micro"/>
      <sheetName val="Macro"/>
      <sheetName val="Scaff-Rose"/>
      <sheetName val="Conc"/>
      <sheetName val="Rate Analysis"/>
      <sheetName val="AoR Finishing"/>
      <sheetName val="Add2-om-mep"/>
      <sheetName val="Rates"/>
      <sheetName val="Trees"/>
      <sheetName val="Ground covers"/>
      <sheetName val="Shrubs"/>
      <sheetName val="Irrigation"/>
      <sheetName val="Furniture"/>
      <sheetName val="Lighting"/>
      <sheetName val="Back up"/>
      <sheetName val="Consolidated"/>
      <sheetName val="Fixed asset register"/>
      <sheetName val="MONTH"/>
      <sheetName val="rc01"/>
      <sheetName val="MOS"/>
      <sheetName val="Section 2-SCHEDULE OF DAYWORK"/>
      <sheetName val="Labor abs-NMR"/>
      <sheetName val="CONSTRUCTION COMPONENT"/>
      <sheetName val="Model"/>
      <sheetName val="공사비 내역 (가)"/>
      <sheetName val="FitOutConfCentre"/>
      <sheetName val="beam-reinft"/>
      <sheetName val="RA-markate"/>
      <sheetName val="Details"/>
      <sheetName val="SLABREINF-SCH"/>
      <sheetName val="GULF"/>
      <sheetName val="ECARates"/>
      <sheetName val="Site Dev BOQ"/>
      <sheetName val="MATL"/>
      <sheetName val="Build-up"/>
      <sheetName val="Cash2"/>
      <sheetName val="GAE8'97"/>
      <sheetName val="EXRATES"/>
      <sheetName val="Sch. Areas"/>
      <sheetName val="ancillary"/>
      <sheetName val="e"/>
      <sheetName val="PAYWORK"/>
      <sheetName val="간접비(1)"/>
      <sheetName val="Hic_150EOffice"/>
      <sheetName val="pvc vent"/>
      <sheetName val="InterCoBala"/>
      <sheetName val="Master Data Sheet"/>
      <sheetName val="Prelims"/>
      <sheetName val="Unit_wise_consol_"/>
      <sheetName val="Rounded_off"/>
      <sheetName val="NOTES_-1"/>
      <sheetName val="_Tax_provision"/>
      <sheetName val="Inter_unit_for_consolidation"/>
      <sheetName val="A_O_R_"/>
      <sheetName val="except_wiring"/>
      <sheetName val="Finishes_Rate"/>
      <sheetName val="Finishes_cost"/>
      <sheetName val="Fixed_asset_register"/>
      <sheetName val="MH_Compensate-Nov"/>
      <sheetName val="Section_2-SCHEDULE_OF_DAYWORK"/>
      <sheetName val="공사비_내역_(가)"/>
      <sheetName val="Worksheet_in___Final_set_format"/>
      <sheetName val="Project_Brief"/>
      <sheetName val="Unit_wise_consol_1"/>
      <sheetName val="Rounded_off1"/>
      <sheetName val="NOTES_-11"/>
      <sheetName val="_Tax_provision1"/>
      <sheetName val="Inter_unit_for_consolidation1"/>
      <sheetName val="A_O_R_1"/>
      <sheetName val="except_wiring1"/>
      <sheetName val="Finishes_Rate1"/>
      <sheetName val="Finishes_cost1"/>
      <sheetName val="Fixed_asset_register1"/>
      <sheetName val="MH_Compensate-Nov1"/>
      <sheetName val="Section_2-SCHEDULE_OF_DAYWORK1"/>
      <sheetName val="공사비_내역_(가)1"/>
      <sheetName val="Worksheet_in___Final_set_forma1"/>
      <sheetName val="Project_Brief1"/>
      <sheetName val="Unit_wise_consol_2"/>
      <sheetName val="Rounded_off2"/>
      <sheetName val="NOTES_-12"/>
      <sheetName val="_Tax_provision2"/>
      <sheetName val="Inter_unit_for_consolidation2"/>
      <sheetName val="A_O_R_2"/>
      <sheetName val="except_wiring2"/>
      <sheetName val="Finishes_Rate2"/>
      <sheetName val="Finishes_cost2"/>
      <sheetName val="Fixed_asset_register2"/>
      <sheetName val="MH_Compensate-Nov2"/>
      <sheetName val="Section_2-SCHEDULE_OF_DAYWORK2"/>
      <sheetName val="공사비_내역_(가)2"/>
      <sheetName val="Worksheet_in___Final_set_forma2"/>
      <sheetName val="Project_Brief2"/>
      <sheetName val="Unit_wise_consol_3"/>
      <sheetName val="Rounded_off3"/>
      <sheetName val="NOTES_-13"/>
      <sheetName val="_Tax_provision3"/>
      <sheetName val="Inter_unit_for_consolidation3"/>
      <sheetName val="A_O_R_3"/>
      <sheetName val="except_wiring3"/>
      <sheetName val="Finishes_Rate3"/>
      <sheetName val="Finishes_cost3"/>
      <sheetName val="Fixed_asset_register3"/>
      <sheetName val="MH_Compensate-Nov3"/>
      <sheetName val="Section_2-SCHEDULE_OF_DAYWORK3"/>
      <sheetName val="공사비_내역_(가)3"/>
      <sheetName val="Worksheet_in___Final_set_forma3"/>
      <sheetName val="Project_Brief3"/>
      <sheetName val="Unit_wise_consol_4"/>
      <sheetName val="Rounded_off4"/>
      <sheetName val="NOTES_-14"/>
      <sheetName val="_Tax_provision4"/>
      <sheetName val="Inter_unit_for_consolidation4"/>
      <sheetName val="A_O_R_4"/>
      <sheetName val="except_wiring4"/>
      <sheetName val="Finishes_Rate4"/>
      <sheetName val="Finishes_cost4"/>
      <sheetName val="Fixed_asset_register4"/>
      <sheetName val="MH_Compensate-Nov4"/>
      <sheetName val="Section_2-SCHEDULE_OF_DAYWORK4"/>
      <sheetName val="공사비_내역_(가)4"/>
      <sheetName val="Worksheet_in___Final_set_forma4"/>
      <sheetName val="Project_Brief4"/>
      <sheetName val="HYDROTEST DIAGRAM"/>
      <sheetName val="Roads"/>
      <sheetName val="Break up Sheet"/>
      <sheetName val="1095"/>
      <sheetName val="BOQ"/>
      <sheetName val="Val breakdown"/>
      <sheetName val="Abstrac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/>
      <sheetData sheetId="64"/>
      <sheetData sheetId="65"/>
      <sheetData sheetId="66"/>
      <sheetData sheetId="67"/>
      <sheetData sheetId="68"/>
      <sheetData sheetId="69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Weight"/>
      <sheetName val="S-Curve [Base]"/>
      <sheetName val="ConcHistogram [Base]"/>
      <sheetName val="LabHistogram [Base] "/>
      <sheetName val="Weighting 21Mar98"/>
      <sheetName val="Weighting16May98"/>
      <sheetName val="S-Curve [16 May98]"/>
      <sheetName val="ConcHistogram [16 May 98]"/>
      <sheetName val="LabHistogram [16 May 98]"/>
      <sheetName val="#REF"/>
      <sheetName val="FitOutConfCentre"/>
      <sheetName val="S-Curve_[Base]"/>
      <sheetName val="ConcHistogram_[Base]"/>
      <sheetName val="LabHistogram_[Base]_"/>
      <sheetName val="Weighting_21Mar98"/>
      <sheetName val="S-Curve_[16_May98]"/>
      <sheetName val="ConcHistogram_[16_May_98]"/>
      <sheetName val="LabHistogram_[16_May_98]"/>
      <sheetName val="PriceSummary"/>
      <sheetName val="Master Control-Finishes"/>
      <sheetName val="SFD_Area Matrix"/>
      <sheetName val="GE Controls"/>
      <sheetName val="GA Controls"/>
      <sheetName val="BOH-Controls"/>
      <sheetName val="Master Controls- Building"/>
      <sheetName val="MM Contols"/>
      <sheetName val="SPT vs PHI"/>
      <sheetName val="Day work"/>
      <sheetName val="Detbal"/>
      <sheetName val="General"/>
      <sheetName val="HQ-TO"/>
      <sheetName val="1-G1"/>
      <sheetName val="AoR Finishing"/>
      <sheetName val="ECARates"/>
      <sheetName val="S-Curve_[Base]1"/>
      <sheetName val="ConcHistogram_[Base]1"/>
      <sheetName val="LabHistogram_[Base]_1"/>
      <sheetName val="Weighting_21Mar981"/>
      <sheetName val="S-Curve_[16_May98]1"/>
      <sheetName val="ConcHistogram_[16_May_98]1"/>
      <sheetName val="LabHistogram_[16_May_98]1"/>
      <sheetName val="Do not delete - Lists"/>
      <sheetName val="S-Curve_[Base]2"/>
      <sheetName val="ConcHistogram_[Base]2"/>
      <sheetName val="LabHistogram_[Base]_2"/>
      <sheetName val="Weighting_21Mar982"/>
      <sheetName val="S-Curve_[16_May98]2"/>
      <sheetName val="ConcHistogram_[16_May_98]2"/>
      <sheetName val="LabHistogram_[16_May_98]2"/>
      <sheetName val="Do_not_delete_-_Lists"/>
      <sheetName val="Day_work"/>
      <sheetName val="Master_Control-Finishes"/>
      <sheetName val="SFD_Area_Matrix"/>
      <sheetName val="GE_Controls"/>
      <sheetName val="GA_Controls"/>
      <sheetName val="Master_Controls-_Building"/>
      <sheetName val="MM_Contols"/>
      <sheetName val="SPT_vs_PHI"/>
      <sheetName val="ACCRS"/>
      <sheetName val="ITEMS"/>
      <sheetName val="Prelims"/>
      <sheetName val="Schedule D - Early Warnings"/>
      <sheetName val="Schedule C - Variations"/>
      <sheetName val="Harewood"/>
      <sheetName val="Basis"/>
      <sheetName val="deriv"/>
      <sheetName val="BOQ건축"/>
      <sheetName val="1234"/>
      <sheetName val="Code Sheet"/>
      <sheetName val="VarianceAnalysis"/>
      <sheetName val="AC SUM"/>
      <sheetName val="PL SUM"/>
      <sheetName val="Common"/>
      <sheetName val="Summary"/>
      <sheetName val="Lookups"/>
      <sheetName val="Items_DVM"/>
      <sheetName val="Details"/>
      <sheetName val="Cover"/>
      <sheetName val="Admin"/>
      <sheetName val="HVAC BoQ"/>
      <sheetName val="E. H. Treatment for pile cap"/>
      <sheetName val="BoQ-MUR"/>
      <sheetName val="SPEC SHEET"/>
      <sheetName val="eq_data"/>
      <sheetName val="S-Curve_[Base]3"/>
      <sheetName val="ConcHistogram_[Base]3"/>
      <sheetName val="LabHistogram_[Base]_3"/>
      <sheetName val="Weighting_21Mar983"/>
      <sheetName val="S-Curve_[16_May98]3"/>
      <sheetName val="ConcHistogram_[16_May_98]3"/>
      <sheetName val="LabHistogram_[16_May_98]3"/>
      <sheetName val="Master_Control-Finishes1"/>
      <sheetName val="SFD_Area_Matrix1"/>
      <sheetName val="GE_Controls1"/>
      <sheetName val="GA_Controls1"/>
      <sheetName val="Master_Controls-_Building1"/>
      <sheetName val="MM_Contols1"/>
      <sheetName val="Do_not_delete_-_Lists1"/>
      <sheetName val="Day_work1"/>
      <sheetName val="SPT_vs_PHI1"/>
      <sheetName val="Front Sheet"/>
      <sheetName val="Raw Data"/>
      <sheetName val="BOQ"/>
      <sheetName val="Kalk_90_H2"/>
      <sheetName val="COST CONTROL MATRIX"/>
      <sheetName val="Project Details "/>
      <sheetName val="PC, Prov Sums, Quants"/>
      <sheetName val="Progress Photos"/>
      <sheetName val="Contents"/>
      <sheetName val="Cost Report Summary"/>
      <sheetName val="Provisional Sums"/>
      <sheetName val="Lift"/>
      <sheetName val=" Structural"/>
      <sheetName val="Travel.Cranes"/>
      <sheetName val="Architectural"/>
      <sheetName val="Recap Lift"/>
      <sheetName val="Recap Struct"/>
      <sheetName val="Sum"/>
    </sheetNames>
    <sheetDataSet>
      <sheetData sheetId="0">
        <row r="3">
          <cell r="A3" t="str">
            <v>Activity ID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-NMR"/>
      <sheetName val="Labor abs-PW"/>
      <sheetName val="Labor abs-NMR"/>
      <sheetName val="Labor bill - Mob"/>
      <sheetName val="Labor bill - EW"/>
      <sheetName val="Labor bill - Concrete"/>
      <sheetName val="Labor bill - Shuttering"/>
      <sheetName val="Labor bills - reinf"/>
      <sheetName val="Labor bills - Block masonry"/>
      <sheetName val="Labor bill - Plastering"/>
      <sheetName val="Labor bill Water proofing"/>
      <sheetName val="Labor bill Hard Finish"/>
      <sheetName val="Labor bill MS items"/>
      <sheetName val="conc-foot-gradeslab"/>
      <sheetName val="PCC"/>
      <sheetName val="Break up Sheet"/>
      <sheetName val="allowances"/>
      <sheetName val="tender allowances"/>
      <sheetName val="Micro"/>
      <sheetName val="Macro"/>
      <sheetName val="Scaff-Rose"/>
      <sheetName val="BOQ Distribution"/>
      <sheetName val="TBAL9697 -group wise  sdpl"/>
      <sheetName val="Notes"/>
      <sheetName val="Rate analysis"/>
      <sheetName val="_x0000_._x0008_p-NMR"/>
      <sheetName val=""/>
      <sheetName val="?._x0008_p-NMR"/>
      <sheetName val="Labor bills 19.08.06"/>
      <sheetName val="_._x0008_p-NMR"/>
      <sheetName val="site fab&amp;ernstr"/>
      <sheetName val="FORM7"/>
      <sheetName val="new tech flt bldg"/>
      <sheetName val="AOR"/>
      <sheetName val="MPR_PA_1"/>
      <sheetName val="CFForecast detail"/>
      <sheetName val="Dropdowns"/>
      <sheetName val="Actuals"/>
      <sheetName val="Approved MTD Proj #'s"/>
      <sheetName val="GuestProfile"/>
      <sheetName val="DATA"/>
      <sheetName val="PROJECT BRIEF(EX.NEW)"/>
      <sheetName val="LAB"/>
      <sheetName val="10.Linkway"/>
      <sheetName val="11.Bus Shelter-Bay"/>
      <sheetName val="Finishes"/>
      <sheetName val="K"/>
      <sheetName val="analysis"/>
      <sheetName val="Conc"/>
      <sheetName val="XREF"/>
      <sheetName val="Other assumptions"/>
      <sheetName val="Builtup Area"/>
      <sheetName val="Boq - Flats"/>
      <sheetName val="Labor_abs-PW"/>
      <sheetName val="Labor_abs-NMR"/>
      <sheetName val="Labor_bill_-_Mob"/>
      <sheetName val="Labor_bill_-_EW"/>
      <sheetName val="Labor_bill_-_Concrete"/>
      <sheetName val="Labor_bill_-_Shuttering"/>
      <sheetName val="Labor_bills_-_reinf"/>
      <sheetName val="Labor_bills_-_Block_masonry"/>
      <sheetName val="Labor_bill_-_Plastering"/>
      <sheetName val="Labor_bill_Water_proofing"/>
      <sheetName val="Labor_bill_Hard_Finish"/>
      <sheetName val="Labor_bill_MS_items"/>
      <sheetName val="Break_up_Sheet"/>
      <sheetName val="TBAL9697_-group_wise__sdpl"/>
      <sheetName val="Rate_analysis"/>
      <sheetName val="_p-NMR"/>
      <sheetName val="?_p-NMR"/>
      <sheetName val="Labor_bills_19_08_06"/>
      <sheetName val="__p-NMR"/>
      <sheetName val="Other_assumptions"/>
      <sheetName val="Builtup_Area"/>
      <sheetName val="Database"/>
      <sheetName val="schedule nos"/>
      <sheetName val="Info"/>
      <sheetName val="A.O.R."/>
      <sheetName val="BOQ_Distribution"/>
      <sheetName val="site_fab&amp;ernstr"/>
      <sheetName val="new_tech_flt_bldg"/>
      <sheetName val="Approved_MTD_Proj_#'s"/>
      <sheetName val="ancillary"/>
      <sheetName val="Notes for BOQ"/>
      <sheetName val="BASIS -DEC 08"/>
      <sheetName val="Cover"/>
      <sheetName val="Sheet3 (2)"/>
      <sheetName val="SUPPLY -Sanitary Fixtures"/>
      <sheetName val="External"/>
      <sheetName val="ITEMS FOR CIVIL TENDER"/>
      <sheetName val="Services"/>
      <sheetName val="3cd Annexure"/>
      <sheetName val="Kristal Court"/>
      <sheetName val="August TB"/>
      <sheetName val="Costing"/>
      <sheetName val="Basement Budget"/>
      <sheetName val="Assumptions"/>
      <sheetName val="Jams &amp; Cills"/>
      <sheetName val="Sheet1"/>
      <sheetName val="BOQ"/>
      <sheetName val="Enquire"/>
      <sheetName val="EAS"/>
      <sheetName val="_x005f_x0000_._x005f_x0008_p-NMR"/>
      <sheetName val="_._x005f_x0008_p-NMR"/>
      <sheetName val="Labor_abs-PW1"/>
      <sheetName val="Labor_abs-NMR1"/>
      <sheetName val="Labor_bill_-_Mob1"/>
      <sheetName val="Labor_bill_-_EW1"/>
      <sheetName val="Labor_bill_-_Concrete1"/>
      <sheetName val="Labor_bill_-_Shuttering1"/>
      <sheetName val="Labor_bills_-_reinf1"/>
      <sheetName val="Labor_bills_-_Block_masonry1"/>
      <sheetName val="Labor_bill_-_Plastering1"/>
      <sheetName val="Labor_bill_Water_proofing1"/>
      <sheetName val="Labor_bill_Hard_Finish1"/>
      <sheetName val="Labor_bill_MS_items1"/>
      <sheetName val="Break_up_Sheet1"/>
      <sheetName val="BOQ_Distribution1"/>
      <sheetName val="TBAL9697_-group_wise__sdpl1"/>
      <sheetName val="Rate_analysis1"/>
      <sheetName val="Labor_bills_19_08_061"/>
      <sheetName val="site_fab&amp;ernstr1"/>
      <sheetName val="new_tech_flt_bldg1"/>
      <sheetName val="Approved_MTD_Proj_#'s1"/>
      <sheetName val="CFForecast_detail"/>
      <sheetName val="Sheet3_(2)"/>
      <sheetName val="SUPPLY_-Sanitary_Fixtures"/>
      <sheetName val="ITEMS_FOR_CIVIL_TENDER"/>
      <sheetName val="3cd_Annexure"/>
      <sheetName val="Kristal_Court"/>
      <sheetName val="August_TB"/>
      <sheetName val="3"/>
      <sheetName val="MONTH"/>
      <sheetName val="Trial Bal "/>
      <sheetName val="Balance Sheet"/>
      <sheetName val="eval"/>
      <sheetName val="1. Acquisition"/>
      <sheetName val="Ref_Sheet"/>
      <sheetName val="MH(on site)"/>
      <sheetName val="ord-lost_98&amp;99"/>
      <sheetName val="Deviation"/>
      <sheetName val="Basic Rates"/>
      <sheetName val="BUSDUCT SUMMARY-SUBSTATION"/>
      <sheetName val="P-Sum-Cab"/>
      <sheetName val="TOTAL"/>
      <sheetName val="CANDY BOQ"/>
      <sheetName val="Item정리"/>
      <sheetName val="Cash Flow Working"/>
      <sheetName val="Occ"/>
      <sheetName val="_x005f_x0000_._x005f_x0008_p-NM"/>
      <sheetName val="BLOCK-A (MEA.SHEET)"/>
      <sheetName val="Set"/>
      <sheetName val="#REF"/>
      <sheetName val="Definitions"/>
      <sheetName val="Project Budget Worksheet"/>
      <sheetName val="Basic-Material "/>
      <sheetName val="TULIPS PHASE-2 BOQ FINAL"/>
      <sheetName val="ANN-I-DETAILS"/>
      <sheetName val="Intro"/>
      <sheetName val="Input"/>
      <sheetName val="Summary"/>
      <sheetName val="Controls"/>
      <sheetName val="CCTV KAMERE (2)"/>
      <sheetName val=" "/>
      <sheetName val="CABLE DATA"/>
      <sheetName val="Labor_abs-PW2"/>
      <sheetName val="Labor_abs-NMR2"/>
      <sheetName val="Labor_bill_-_Mob2"/>
      <sheetName val="Labor_bill_-_EW2"/>
      <sheetName val="Labor_bill_-_Concrete2"/>
      <sheetName val="Labor_bill_-_Shuttering2"/>
      <sheetName val="Labor_bills_-_reinf2"/>
      <sheetName val="Labor_bills_-_Block_masonry2"/>
      <sheetName val="Labor_bill_-_Plastering2"/>
      <sheetName val="Labor_bill_Water_proofing2"/>
      <sheetName val="Labor_bill_Hard_Finish2"/>
      <sheetName val="Labor_bill_MS_items2"/>
      <sheetName val="Break_up_Sheet2"/>
      <sheetName val="TBAL9697_-group_wise__sdpl2"/>
      <sheetName val="Rate_analysis2"/>
      <sheetName val="DSB"/>
      <sheetName val="FitOutConfCentre"/>
      <sheetName val="001"/>
      <sheetName val="Prelims"/>
      <sheetName val="tender_allowances"/>
      <sheetName val="Steel "/>
      <sheetName val="ESTIMATE"/>
      <sheetName val="OFF-TOP"/>
      <sheetName val="beam-reinft"/>
      <sheetName val="Details"/>
      <sheetName val="Testing"/>
      <sheetName val="Hardfinishes-Contemporary"/>
      <sheetName val="sheeet7"/>
      <sheetName val="General"/>
      <sheetName val="S1 "/>
      <sheetName val="S7B "/>
      <sheetName val="S7A"/>
      <sheetName val="S6 "/>
      <sheetName val="S3 "/>
      <sheetName val="S2 "/>
      <sheetName val="RENT MASTER FILE"/>
      <sheetName val="총괄표 (2)"/>
      <sheetName val="Title"/>
      <sheetName val="Labour productivity"/>
      <sheetName val="Rates"/>
      <sheetName val="Headings"/>
      <sheetName val="Planned"/>
      <sheetName val="Quote to send"/>
      <sheetName val="Working back up"/>
      <sheetName val="Manpower cost"/>
      <sheetName val="Machinery cost"/>
      <sheetName val="PROJECT_BRIEF(EX_NEW)"/>
      <sheetName val="Other_assumptions1"/>
      <sheetName val="Builtup_Area1"/>
      <sheetName val="Boq_-_Flats"/>
      <sheetName val="S1_"/>
      <sheetName val="S7B_"/>
      <sheetName val="S6_"/>
      <sheetName val="S3_"/>
      <sheetName val="S2_"/>
      <sheetName val="schedule_nos"/>
      <sheetName val="RENT_MASTER_FILE"/>
      <sheetName val="Notes_for_BOQ"/>
      <sheetName val="총괄표_(2)"/>
      <sheetName val="Labour_productivity"/>
      <sheetName val="_x005f_x0000___x005f_x0008_p-NMR"/>
      <sheetName val="___x005f_x0008_p-NMR"/>
      <sheetName val="10_Linkway"/>
      <sheetName val="11_Bus_Shelter-Bay"/>
      <sheetName val="BASIS_-DEC_08"/>
      <sheetName val="A_O_R_"/>
      <sheetName val="Quote_to_send"/>
      <sheetName val="Working_back_up"/>
      <sheetName val="Manpower_cost"/>
      <sheetName val="Machinery_cost"/>
      <sheetName val="공사비 내역 (가)"/>
      <sheetName val="Design"/>
      <sheetName val="Named ranges"/>
      <sheetName val="MATERIALS_masterlist"/>
      <sheetName val="except wiring"/>
      <sheetName val="Overall Summary "/>
      <sheetName val="Vehicles"/>
      <sheetName val="CL MEP -VOL 3"/>
      <sheetName val="4. Capex"/>
      <sheetName val="5. Opex"/>
      <sheetName val="Narrative"/>
      <sheetName val="S1 new-Overall-with C8A"/>
      <sheetName val="Wood Works-R1 "/>
      <sheetName val="Aluminum"/>
      <sheetName val="Summary -New with C8A)"/>
      <sheetName val="Boq_C7+A-MEP "/>
      <sheetName val="Interim --&gt; Top"/>
      <sheetName val="Master Equipment List"/>
      <sheetName val="Lagerhalle"/>
      <sheetName val="FNI_Spec"/>
      <sheetName val="定义"/>
      <sheetName val="Structure Bills Qty"/>
      <sheetName val="?._x005f_x0008_p-NMR"/>
      <sheetName val="_x005f_x005f_x005f_x0000_._x005f_x005f_x005f_x0008_p-NM"/>
      <sheetName val="_._x005f_x005f_x005f_x0008_p-NMR"/>
      <sheetName val="_x005f_x005f_x005f_x005f_x005f_x005f_x005f_x0000_._x005"/>
      <sheetName val="_._x005f_x005f_x005f_x005f_x005f_x005f_x005f_x0008_p-NM"/>
      <sheetName val="?._x005f_x005f_x005f_x0008_p-NMR"/>
      <sheetName val="_x005f_x005f_x005f_x0000_._x005"/>
      <sheetName val="_._x005f_x005f_x005f_x0008_p-NM"/>
      <sheetName val="Main Sum (Model B)"/>
      <sheetName val="Main Sum"/>
      <sheetName val="Sheet2"/>
      <sheetName val="③赤紙(日文)"/>
      <sheetName val="BOQ_Distribution2"/>
      <sheetName val="Labor_bills_19_08_062"/>
      <sheetName val="site_fab&amp;ernstr2"/>
      <sheetName val="new_tech_flt_bldg2"/>
      <sheetName val="Approved_MTD_Proj_#'s2"/>
      <sheetName val="CFForecast_detail1"/>
      <sheetName val="Sheet3_(2)1"/>
      <sheetName val="SUPPLY_-Sanitary_Fixtures1"/>
      <sheetName val="ITEMS_FOR_CIVIL_TENDER1"/>
      <sheetName val="3cd_Annexure1"/>
      <sheetName val="Kristal_Court1"/>
      <sheetName val="August_TB1"/>
      <sheetName val="Basement_Budget"/>
      <sheetName val="Jams_&amp;_Cills"/>
      <sheetName val="Trial_Bal_"/>
      <sheetName val="Balance_Sheet"/>
      <sheetName val="1__Acquisition"/>
      <sheetName val="Labor_abs-PW5"/>
      <sheetName val="Labor_abs-NMR5"/>
      <sheetName val="Labor_bill_-_Mob5"/>
      <sheetName val="Labor_bill_-_EW5"/>
      <sheetName val="Labor_bill_-_Concrete5"/>
      <sheetName val="Labor_bill_-_Shuttering5"/>
      <sheetName val="Labor_bills_-_reinf5"/>
      <sheetName val="Labor_bills_-_Block_masonry5"/>
      <sheetName val="Labor_bill_-_Plastering5"/>
      <sheetName val="Labor_bill_Water_proofing5"/>
      <sheetName val="Labor_bill_Hard_Finish5"/>
      <sheetName val="Labor_bill_MS_items5"/>
      <sheetName val="Break_up_Sheet5"/>
      <sheetName val="BOQ_Distribution5"/>
      <sheetName val="TBAL9697_-group_wise__sdpl5"/>
      <sheetName val="Rate_analysis5"/>
      <sheetName val="Labor_bills_19_08_065"/>
      <sheetName val="site_fab&amp;ernstr5"/>
      <sheetName val="new_tech_flt_bldg5"/>
      <sheetName val="Approved_MTD_Proj_#'s5"/>
      <sheetName val="CFForecast_detail4"/>
      <sheetName val="Sheet3_(2)4"/>
      <sheetName val="SUPPLY_-Sanitary_Fixtures4"/>
      <sheetName val="ITEMS_FOR_CIVIL_TENDER4"/>
      <sheetName val="3cd_Annexure4"/>
      <sheetName val="Kristal_Court4"/>
      <sheetName val="August_TB4"/>
      <sheetName val="Basement_Budget3"/>
      <sheetName val="Jams_&amp;_Cills3"/>
      <sheetName val="_x005f_x0000___x005f_x0008_p-NMR3"/>
      <sheetName val="___x005f_x0008_p-NMR3"/>
      <sheetName val="Trial_Bal_3"/>
      <sheetName val="Balance_Sheet3"/>
      <sheetName val="BASIS_-DEC_083"/>
      <sheetName val="1__Acquisition3"/>
      <sheetName val="총괄표_(2)3"/>
      <sheetName val="Labor_abs-PW4"/>
      <sheetName val="Labor_abs-NMR4"/>
      <sheetName val="Labor_bill_-_Mob4"/>
      <sheetName val="Labor_bill_-_EW4"/>
      <sheetName val="Labor_bill_-_Concrete4"/>
      <sheetName val="Labor_bill_-_Shuttering4"/>
      <sheetName val="Labor_bills_-_reinf4"/>
      <sheetName val="Labor_bills_-_Block_masonry4"/>
      <sheetName val="Labor_bill_-_Plastering4"/>
      <sheetName val="Labor_bill_Water_proofing4"/>
      <sheetName val="Labor_bill_Hard_Finish4"/>
      <sheetName val="Labor_bill_MS_items4"/>
      <sheetName val="Break_up_Sheet4"/>
      <sheetName val="BOQ_Distribution4"/>
      <sheetName val="TBAL9697_-group_wise__sdpl4"/>
      <sheetName val="Rate_analysis4"/>
      <sheetName val="Labor_bills_19_08_064"/>
      <sheetName val="site_fab&amp;ernstr4"/>
      <sheetName val="new_tech_flt_bldg4"/>
      <sheetName val="Approved_MTD_Proj_#'s4"/>
      <sheetName val="CFForecast_detail3"/>
      <sheetName val="Sheet3_(2)3"/>
      <sheetName val="SUPPLY_-Sanitary_Fixtures3"/>
      <sheetName val="ITEMS_FOR_CIVIL_TENDER3"/>
      <sheetName val="3cd_Annexure3"/>
      <sheetName val="Kristal_Court3"/>
      <sheetName val="August_TB3"/>
      <sheetName val="Basement_Budget2"/>
      <sheetName val="Jams_&amp;_Cills2"/>
      <sheetName val="_x005f_x0000___x005f_x0008_p-NMR2"/>
      <sheetName val="___x005f_x0008_p-NMR2"/>
      <sheetName val="Trial_Bal_2"/>
      <sheetName val="Balance_Sheet2"/>
      <sheetName val="BASIS_-DEC_082"/>
      <sheetName val="1__Acquisition2"/>
      <sheetName val="총괄표_(2)2"/>
      <sheetName val="Labor_abs-PW3"/>
      <sheetName val="Labor_abs-NMR3"/>
      <sheetName val="Labor_bill_-_Mob3"/>
      <sheetName val="Labor_bill_-_EW3"/>
      <sheetName val="Labor_bill_-_Concrete3"/>
      <sheetName val="Labor_bill_-_Shuttering3"/>
      <sheetName val="Labor_bills_-_reinf3"/>
      <sheetName val="Labor_bills_-_Block_masonry3"/>
      <sheetName val="Labor_bill_-_Plastering3"/>
      <sheetName val="Labor_bill_Water_proofing3"/>
      <sheetName val="Labor_bill_Hard_Finish3"/>
      <sheetName val="Labor_bill_MS_items3"/>
      <sheetName val="Break_up_Sheet3"/>
      <sheetName val="BOQ_Distribution3"/>
      <sheetName val="TBAL9697_-group_wise__sdpl3"/>
      <sheetName val="Rate_analysis3"/>
      <sheetName val="Labor_bills_19_08_063"/>
      <sheetName val="site_fab&amp;ernstr3"/>
      <sheetName val="new_tech_flt_bldg3"/>
      <sheetName val="Approved_MTD_Proj_#'s3"/>
      <sheetName val="CFForecast_detail2"/>
      <sheetName val="Sheet3_(2)2"/>
      <sheetName val="SUPPLY_-Sanitary_Fixtures2"/>
      <sheetName val="ITEMS_FOR_CIVIL_TENDER2"/>
      <sheetName val="3cd_Annexure2"/>
      <sheetName val="Kristal_Court2"/>
      <sheetName val="August_TB2"/>
      <sheetName val="Basement_Budget1"/>
      <sheetName val="Jams_&amp;_Cills1"/>
      <sheetName val="_x005f_x0000___x005f_x0008_p-NMR1"/>
      <sheetName val="___x005f_x0008_p-NMR1"/>
      <sheetName val="Trial_Bal_1"/>
      <sheetName val="Balance_Sheet1"/>
      <sheetName val="BASIS_-DEC_081"/>
      <sheetName val="1__Acquisition1"/>
      <sheetName val="총괄표_(2)1"/>
      <sheetName val="WSPOffices"/>
      <sheetName val="Notes_for_BOQ1"/>
      <sheetName val="PROJECT_BRIEF(EX_NEW)1"/>
      <sheetName val="10_Linkway1"/>
      <sheetName val="11_Bus_Shelter-Bay1"/>
      <sheetName val="Other_assumptions2"/>
      <sheetName val="Builtup_Area2"/>
      <sheetName val="Boq_-_Flats1"/>
      <sheetName val="A_O_R_1"/>
      <sheetName val="schedule_nos1"/>
      <sheetName val="tender_allowances1"/>
      <sheetName val="S1_1"/>
      <sheetName val="S7B_1"/>
      <sheetName val="S6_1"/>
      <sheetName val="S3_1"/>
      <sheetName val="S2_1"/>
      <sheetName val="RENT_MASTER_FILE1"/>
      <sheetName val="Labour_productivity1"/>
      <sheetName val="Quote_to_send1"/>
      <sheetName val="Working_back_up1"/>
      <sheetName val="Manpower_cost1"/>
      <sheetName val="Machinery_cost1"/>
      <sheetName val="공사비_내역_(가)"/>
      <sheetName val="CANDY_BOQ"/>
      <sheetName val="Basic_Rates"/>
      <sheetName val="BUSDUCT_SUMMARY-SUBSTATION"/>
      <sheetName val="Cash_Flow_Working"/>
      <sheetName val="Named_ranges"/>
      <sheetName val="except_wiring"/>
      <sheetName val="Overall_Summary_"/>
      <sheetName val="CL_MEP_-VOL_3"/>
      <sheetName val="4__Capex"/>
      <sheetName val="5__Opex"/>
      <sheetName val="S1_new-Overall-with_C8A"/>
      <sheetName val="Wood_Works-R1_"/>
      <sheetName val="Summary_-New_with_C8A)"/>
      <sheetName val="Boq_C7+A-MEP_"/>
      <sheetName val="Interim_--&gt;_Top"/>
      <sheetName val="IO LIST"/>
      <sheetName val="Training"/>
      <sheetName val="TTL"/>
      <sheetName val="Steel_"/>
      <sheetName val="Services_InitialEst_UtilityServ"/>
      <sheetName val="Steel_1"/>
      <sheetName val="MH(on_site)"/>
      <sheetName val="산근"/>
      <sheetName val="VC Summary"/>
      <sheetName val="VC_Summary"/>
      <sheetName val="_x0000_._x0008_p-NM"/>
      <sheetName val="_x005f_x0000_._x005"/>
      <sheetName val="_._x005f_x0008_p-NM"/>
      <sheetName val="rc01"/>
      <sheetName val="_x005f_x005f_x005f_x005f_x005f_x005f_x005f_x005f_x005f_x005f_"/>
      <sheetName val="_._x005f_x005f_x005f_x005f_x005f_x005f_x005f_x005f_x005"/>
      <sheetName val="Civil-Weekly"/>
      <sheetName val="Elec-Weekly"/>
      <sheetName val="Mech-Weekly"/>
      <sheetName val="Pipe-Weekly"/>
      <sheetName val="Datas"/>
      <sheetName val="Tank-Weekly"/>
      <sheetName val="Project-Weekly"/>
      <sheetName val="U5-Weekly"/>
      <sheetName val="#REF!"/>
      <sheetName val="雨棚"/>
      <sheetName val="室内汇总"/>
      <sheetName val="?._x005f_x005f_x005f_x005f_x005f_x005f_x005f_x0008_p-NM"/>
      <sheetName val="_._x005f_x005f_x005f_x005f_x005"/>
      <sheetName val="_x0000_._x005"/>
      <sheetName val="_._x0008_p-NM"/>
      <sheetName val="_x005f_x005f_x005f_x005f_"/>
      <sheetName val="DATI_CONS"/>
      <sheetName val="_._x005f_x005f_x005"/>
      <sheetName val="_x005f_x005f_"/>
      <sheetName val="_x005f_x005f_x005f_x005f_x005f_x005f_x005f_x005f_"/>
      <sheetName val="T&amp;M"/>
      <sheetName val="4-ME"/>
      <sheetName val="Liabilities"/>
      <sheetName val="?._x005f_x005f_x005f_x005f_x005f_x005f_x005f_x005f_x005"/>
      <sheetName val="_._x005"/>
      <sheetName val="_"/>
      <sheetName val="입찰내역 발주처 양식"/>
      <sheetName val="% prog figs -u5 and total"/>
      <sheetName val="材料"/>
      <sheetName val="AN2"/>
      <sheetName val="单位"/>
      <sheetName val="GM &amp; TA"/>
      <sheetName val="Contents"/>
      <sheetName val="Bouclage"/>
      <sheetName val="(09)FINISHES"/>
      <sheetName val="Valorisation"/>
      <sheetName val="reference"/>
      <sheetName val="Rates Analysis"/>
      <sheetName val="Master_Equipment_List"/>
      <sheetName val="Cash_Flow_Working1"/>
      <sheetName val="CANDY_BOQ1"/>
      <sheetName val="Basic_Rates1"/>
      <sheetName val="BUSDUCT_SUMMARY-SUBSTATION1"/>
      <sheetName val="tender_allowances2"/>
      <sheetName val="MH(on_site)1"/>
      <sheetName val="Named_ranges1"/>
      <sheetName val="Master_Equipment_List1"/>
      <sheetName val="except_wiring1"/>
      <sheetName val="Overall_Summary_1"/>
      <sheetName val="CL_MEP_-VOL_31"/>
      <sheetName val="4__Capex1"/>
      <sheetName val="5__Opex1"/>
      <sheetName val="Cash_Flow_Working2"/>
      <sheetName val="PROJECT_BRIEF(EX_NEW)2"/>
      <sheetName val="10_Linkway2"/>
      <sheetName val="11_Bus_Shelter-Bay2"/>
      <sheetName val="CANDY_BOQ2"/>
      <sheetName val="Basic_Rates2"/>
      <sheetName val="BUSDUCT_SUMMARY-SUBSTATION2"/>
      <sheetName val="tender_allowances3"/>
      <sheetName val="Other_assumptions3"/>
      <sheetName val="Builtup_Area3"/>
      <sheetName val="Boq_-_Flats2"/>
      <sheetName val="MH(on_site)2"/>
      <sheetName val="Named_ranges2"/>
      <sheetName val="Master_Equipment_List2"/>
      <sheetName val="Notes_for_BOQ2"/>
      <sheetName val="schedule_nos2"/>
      <sheetName val="A_O_R_2"/>
      <sheetName val="except_wiring2"/>
      <sheetName val="Overall_Summary_2"/>
      <sheetName val="CL_MEP_-VOL_32"/>
      <sheetName val="4__Capex2"/>
      <sheetName val="5__Opex2"/>
      <sheetName val="1 Summary"/>
      <sheetName val="Cash_Flow_Working3"/>
      <sheetName val="PROJECT_BRIEF(EX_NEW)3"/>
      <sheetName val="10_Linkway3"/>
      <sheetName val="11_Bus_Shelter-Bay3"/>
      <sheetName val="CANDY_BOQ3"/>
      <sheetName val="Basic_Rates3"/>
      <sheetName val="BUSDUCT_SUMMARY-SUBSTATION3"/>
      <sheetName val="tender_allowances4"/>
      <sheetName val="Other_assumptions4"/>
      <sheetName val="Builtup_Area4"/>
      <sheetName val="Boq_-_Flats3"/>
      <sheetName val="MH(on_site)3"/>
      <sheetName val="Named_ranges3"/>
      <sheetName val="Master_Equipment_List3"/>
      <sheetName val="Notes_for_BOQ3"/>
      <sheetName val="schedule_nos3"/>
      <sheetName val="A_O_R_3"/>
      <sheetName val="except_wiring3"/>
      <sheetName val="Overall_Summary_3"/>
      <sheetName val="CL_MEP_-VOL_33"/>
      <sheetName val="4__Capex3"/>
      <sheetName val="5__Opex3"/>
      <sheetName val="Labor_abs-PW6"/>
      <sheetName val="Labor_abs-NMR6"/>
      <sheetName val="Labor_bill_-_Mob6"/>
      <sheetName val="Labor_bill_-_EW6"/>
      <sheetName val="Labor_bill_-_Concrete6"/>
      <sheetName val="Labor_bill_-_Shuttering6"/>
      <sheetName val="Labor_bills_-_reinf6"/>
      <sheetName val="Labor_bills_-_Block_masonry6"/>
      <sheetName val="Labor_bill_-_Plastering6"/>
      <sheetName val="Labor_bill_Water_proofing6"/>
      <sheetName val="Labor_bill_Hard_Finish6"/>
      <sheetName val="Labor_bill_MS_items6"/>
      <sheetName val="Break_up_Sheet6"/>
      <sheetName val="BOQ_Distribution6"/>
      <sheetName val="TBAL9697_-group_wise__sdpl6"/>
      <sheetName val="Rate_analysis6"/>
      <sheetName val="Labor_bills_19_08_066"/>
      <sheetName val="site_fab&amp;ernstr6"/>
      <sheetName val="new_tech_flt_bldg6"/>
      <sheetName val="Approved_MTD_Proj_#'s6"/>
      <sheetName val="CFForecast_detail5"/>
      <sheetName val="Sheet3_(2)5"/>
      <sheetName val="SUPPLY_-Sanitary_Fixtures5"/>
      <sheetName val="ITEMS_FOR_CIVIL_TENDER5"/>
      <sheetName val="3cd_Annexure5"/>
      <sheetName val="Kristal_Court5"/>
      <sheetName val="August_TB5"/>
      <sheetName val="Basement_Budget4"/>
      <sheetName val="Jams_&amp;_Cills4"/>
      <sheetName val="_x005f_x0000___x005f_x0008_p-NMR4"/>
      <sheetName val="___x005f_x0008_p-NMR4"/>
      <sheetName val="Trial_Bal_4"/>
      <sheetName val="Balance_Sheet4"/>
      <sheetName val="BASIS_-DEC_084"/>
      <sheetName val="Cash_Flow_Working4"/>
      <sheetName val="1__Acquisition4"/>
      <sheetName val="PROJECT_BRIEF(EX_NEW)4"/>
      <sheetName val="10_Linkway4"/>
      <sheetName val="11_Bus_Shelter-Bay4"/>
      <sheetName val="CANDY_BOQ4"/>
      <sheetName val="Basic_Rates4"/>
      <sheetName val="BUSDUCT_SUMMARY-SUBSTATION4"/>
      <sheetName val="tender_allowances5"/>
      <sheetName val="Other_assumptions5"/>
      <sheetName val="Builtup_Area5"/>
      <sheetName val="Boq_-_Flats4"/>
      <sheetName val="MH(on_site)4"/>
      <sheetName val="Named_ranges4"/>
      <sheetName val="Master_Equipment_List4"/>
      <sheetName val="Notes_for_BOQ4"/>
      <sheetName val="schedule_nos4"/>
      <sheetName val="A_O_R_4"/>
      <sheetName val="except_wiring4"/>
      <sheetName val="Overall_Summary_4"/>
      <sheetName val="CL_MEP_-VOL_34"/>
      <sheetName val="4__Capex4"/>
      <sheetName val="5__Opex4"/>
      <sheetName val="총괄표_(2)4"/>
      <sheetName val="gso"/>
      <sheetName val="E_Summary"/>
      <sheetName val="D_Cntnts"/>
      <sheetName val="PERCENTAGE"/>
      <sheetName val="TIE-INS"/>
      <sheetName val="細目"/>
      <sheetName val="Staff JV"/>
      <sheetName val="Elemental Buildup"/>
      <sheetName val="MSH51C"/>
      <sheetName val="Bill No 8 - A"/>
      <sheetName val="Elemental_Buildup"/>
      <sheetName val="Malaysia incl. RET"/>
      <sheetName val="BILL - 1 GNRL RMNT (2)"/>
      <sheetName val="BILL - 2 CIVIL WORKS"/>
      <sheetName val="BILL - 3.1 FIRE SUP  "/>
      <sheetName val="BILL - 3.2 PLUMBING  (2)"/>
      <sheetName val="BILL - 3.3 HVAC "/>
      <sheetName val="BILL - 3.4 AUTOMATION"/>
      <sheetName val="BILL - 4 ELEC "/>
      <sheetName val="BILL 5 - PSUM"/>
      <sheetName val="PE"/>
      <sheetName val="1-G1"/>
      <sheetName val="eqpt &amp; manpower tabulation"/>
      <sheetName val="COA"/>
      <sheetName val="C1 (calcolo)"/>
      <sheetName val="CONCRETE_PLANT"/>
      <sheetName val="SRC-B3U2"/>
      <sheetName val="rebrand"/>
      <sheetName val="Mp-team 1"/>
      <sheetName val="RA-markate"/>
      <sheetName val="BQLIST"/>
      <sheetName val="Architect Area &amp; Cost Inputs"/>
      <sheetName val="Price Groups"/>
      <sheetName val="cables"/>
      <sheetName val="综合单价组价表"/>
      <sheetName val="Bill no.8"/>
      <sheetName val="8"/>
      <sheetName val="6"/>
      <sheetName val="2"/>
      <sheetName val="投标材料清单 "/>
      <sheetName val="面积合计（藏）"/>
      <sheetName val="7"/>
      <sheetName val="装饰汇总"/>
      <sheetName val="4"/>
      <sheetName val="5"/>
      <sheetName val="eqpmad2"/>
      <sheetName val="Basis"/>
      <sheetName val="A"/>
      <sheetName val="OH-Recovery"/>
      <sheetName val="Selling Price"/>
      <sheetName val="EQUIPMENT-OLD"/>
      <sheetName val="Ticket"/>
      <sheetName val="Sheet8"/>
      <sheetName val="HYDROTEST DIAGRAM"/>
      <sheetName val="ind.prop."/>
      <sheetName val="실행철강하도"/>
      <sheetName val="words"/>
      <sheetName val="Gully"/>
      <sheetName val="office"/>
      <sheetName val="Material&amp;equipment"/>
      <sheetName val="BILL 1"/>
      <sheetName val="ind_prop_"/>
      <sheetName val="eqpt_&amp;_manpower_tabulation"/>
      <sheetName val="ind_prop_1"/>
      <sheetName val="eqpt_&amp;_manpower_tabulation1"/>
      <sheetName val="ind_prop_2"/>
      <sheetName val="eqpt_&amp;_manpower_tabulation2"/>
      <sheetName val="ind_prop_3"/>
      <sheetName val="eqpt_&amp;_manpower_tabulation3"/>
      <sheetName val="ind_prop_4"/>
      <sheetName val="eqpt_&amp;_manpower_tabulation4"/>
      <sheetName val="ind_prop_5"/>
      <sheetName val="eqpt_&amp;_manpower_tabulation5"/>
      <sheetName val="ind_prop_6"/>
      <sheetName val="eqpt_&amp;_manpower_tabulation6"/>
      <sheetName val="Labor_abs-PW7"/>
      <sheetName val="Labor_abs-NMR7"/>
      <sheetName val="Labor_bill_-_Mob7"/>
      <sheetName val="Labor_bill_-_EW7"/>
      <sheetName val="Labor_bill_-_Concrete7"/>
      <sheetName val="Labor_bill_-_Shuttering7"/>
      <sheetName val="Labor_bills_-_reinf7"/>
      <sheetName val="Labor_bills_-_Block_masonry7"/>
      <sheetName val="Labor_bill_-_Plastering7"/>
      <sheetName val="Labor_bill_Water_proofing7"/>
      <sheetName val="Labor_bill_Hard_Finish7"/>
      <sheetName val="Labor_bill_MS_items7"/>
      <sheetName val="Break_up_Sheet7"/>
      <sheetName val="ind_prop_7"/>
      <sheetName val="BOQ_Distribution7"/>
      <sheetName val="TBAL9697_-group_wise__sdpl7"/>
      <sheetName val="Rate_analysis7"/>
      <sheetName val="Labor_bills_19_08_067"/>
      <sheetName val="site_fab&amp;ernstr7"/>
      <sheetName val="new_tech_flt_bldg7"/>
      <sheetName val="Approved_MTD_Proj_#'s7"/>
      <sheetName val="eqpt_&amp;_manpower_tabulation7"/>
      <sheetName val="Labor_abs-PW8"/>
      <sheetName val="Labor_abs-NMR8"/>
      <sheetName val="Labor_bill_-_Mob8"/>
      <sheetName val="Labor_bill_-_EW8"/>
      <sheetName val="Labor_bill_-_Concrete8"/>
      <sheetName val="Labor_bill_-_Shuttering8"/>
      <sheetName val="Labor_bills_-_reinf8"/>
      <sheetName val="Labor_bills_-_Block_masonry8"/>
      <sheetName val="Labor_bill_-_Plastering8"/>
      <sheetName val="Labor_bill_Water_proofing8"/>
      <sheetName val="Labor_bill_Hard_Finish8"/>
      <sheetName val="Labor_bill_MS_items8"/>
      <sheetName val="Break_up_Sheet8"/>
      <sheetName val="ind_prop_8"/>
      <sheetName val="BOQ_Distribution8"/>
      <sheetName val="TBAL9697_-group_wise__sdpl8"/>
      <sheetName val="Rate_analysis8"/>
      <sheetName val="Labor_bills_19_08_068"/>
      <sheetName val="site_fab&amp;ernstr8"/>
      <sheetName val="new_tech_flt_bldg8"/>
      <sheetName val="Approved_MTD_Proj_#'s8"/>
      <sheetName val="eqpt_&amp;_manpower_tabulation8"/>
      <sheetName val="Price Marking"/>
      <sheetName val="manpower"/>
      <sheetName val="Materials"/>
      <sheetName val="Eqpt"/>
      <sheetName val="U.P List"/>
      <sheetName val="BILL_1"/>
      <sheetName val="Structure_Bills_Qty"/>
      <sheetName val="?__x005f_x0008_p-NMR"/>
      <sheetName val="_x005f_x005f_x005f_x0000___x005f_x005f_x005f_x0008_p-NM"/>
      <sheetName val="___x005f_x005f_x005f_x0008_p-NMR"/>
      <sheetName val="_x005f_x005f_x005f_x005f_x005f_x005f_x005f_x0000___x005"/>
      <sheetName val="___x005f_x005f_x005f_x005f_x005f_x005f_x005f_x0008_p-NM"/>
      <sheetName val="?__x005f_x005f_x005f_x0008_p-NMR"/>
      <sheetName val="_x005f_x0000___x005f_x0008_p-NM"/>
      <sheetName val="_x005f_x005f_x005f_x0000___x005"/>
      <sheetName val="___x005f_x005f_x005f_x0008_p-NM"/>
      <sheetName val="HYDROTEST_DIAGRAM"/>
      <sheetName val="BILL_11"/>
      <sheetName val="Structure_Bills_Qty1"/>
      <sheetName val="?__x005f_x0008_p-NMR1"/>
      <sheetName val="_x005f_x005f_x005f_x0000___x005f_x005f_x005f_x0008_p-N1"/>
      <sheetName val="___x005f_x005f_x005f_x0008_p-NMR1"/>
      <sheetName val="_x005f_x005f_x005f_x005f_x005f_x005f_x005f_x0000___x001"/>
      <sheetName val="___x005f_x005f_x005f_x005f_x005f_x005f_x005f_x0008_p-N1"/>
      <sheetName val="?__x005f_x005f_x005f_x0008_p-NMR1"/>
      <sheetName val="_x005f_x0000___x005f_x0008_p-NM1"/>
      <sheetName val="_x005f_x005f_x005f_x0000___x0051"/>
      <sheetName val="___x005f_x005f_x005f_x0008_p-NM1"/>
      <sheetName val="HYDROTEST_DIAGRAM1"/>
      <sheetName val="Precios"/>
      <sheetName val="SCHEDULE (9)"/>
      <sheetName val="SCHEDULE"/>
      <sheetName val="P&amp;L"/>
      <sheetName val="Vendors"/>
      <sheetName val="Recon Template"/>
      <sheetName val="#3e1_gcr"/>
      <sheetName val="Key Assumptions"/>
      <sheetName val="Detail excavation"/>
      <sheetName val="PriceSummary"/>
      <sheetName val="HARGA MATERIAL"/>
      <sheetName val="PROFITABILITY ANALYSIS (MONTH)"/>
      <sheetName val="PROFITABILITY ANALYSIS (YTD)"/>
      <sheetName val="Kitchen"/>
      <sheetName val="Adimi bldg"/>
      <sheetName val="Pump House"/>
      <sheetName val="Fuel Regu Station"/>
      <sheetName val="Cashflow"/>
      <sheetName val="Debits as on 12.04.08"/>
      <sheetName val="old boq"/>
      <sheetName val="Field Values"/>
      <sheetName val="PROFITABILITY_ANALYSIS_(MONTH)"/>
      <sheetName val="PROFITABILITY_ANALYSIS_(YTD)"/>
      <sheetName val="Adimi_bldg"/>
      <sheetName val="Pump_House"/>
      <sheetName val="Fuel_Regu_Station"/>
      <sheetName val="Project_Budget_Worksheet"/>
      <sheetName val="HARGA_MATERIAL"/>
      <sheetName val="BLOCK-A_(MEA_SHEET)"/>
      <sheetName val="Construction"/>
      <sheetName val="Quotation"/>
      <sheetName val="p&amp;m"/>
      <sheetName val="nVision"/>
      <sheetName val="Formulas"/>
      <sheetName val="pile Fabrication"/>
      <sheetName val="Top Line - WWW"/>
      <sheetName val="Pile cap"/>
      <sheetName val="Master Data Sheet"/>
      <sheetName val="Building 1"/>
      <sheetName val="SILICATE"/>
      <sheetName val="INDIGINEOUS ITEMS "/>
      <sheetName val="Macro1"/>
      <sheetName val="Mico"/>
      <sheetName val="10. &amp; 11. Rate Code &amp; BQ"/>
      <sheetName val="Results"/>
      <sheetName val="PLGroupings"/>
      <sheetName val="Variables_x"/>
      <sheetName val="Detail"/>
      <sheetName val="Design Sheet"/>
      <sheetName val="Portfolio Summary"/>
      <sheetName val="Fin. Assumpt. - Sensitivities"/>
      <sheetName val="Load Details-220kV"/>
      <sheetName val="jobhist"/>
      <sheetName val="Cable-data"/>
      <sheetName val="p1-costg"/>
      <sheetName val="MH Compensate-Nov"/>
      <sheetName val="RCC_Ret_ Wall"/>
      <sheetName val="Data sheet"/>
      <sheetName val="Charge Rates"/>
      <sheetName val="INPUT SHEET"/>
      <sheetName val="RES-PLANNING"/>
      <sheetName val="13. Steel - Ratio"/>
      <sheetName val="PRICE-COMP"/>
      <sheetName val="Pay_Sep06"/>
      <sheetName val="4K - (6a) Non Manual Breakdown"/>
      <sheetName val="Comparative"/>
      <sheetName val="9. Package split - Cost "/>
      <sheetName val="beam-reinft-IIInd floor"/>
      <sheetName val="Area Statement."/>
      <sheetName val="Settings"/>
      <sheetName val="ridgewood"/>
      <sheetName val="Lookups"/>
      <sheetName val="Variance Report"/>
      <sheetName val="Detail In Door Stad"/>
      <sheetName val="RCC,Ret. Wall"/>
      <sheetName val="Financials"/>
      <sheetName val="SPEC"/>
      <sheetName val="Concrete measurement"/>
      <sheetName val="2.civil-RA"/>
      <sheetName val="labour coeff"/>
      <sheetName val="Lead"/>
      <sheetName val="Model (Not Merged)"/>
      <sheetName val="BFS"/>
      <sheetName val="TOS-F"/>
      <sheetName val="GBW"/>
      <sheetName val="iNDEX"/>
      <sheetName val="Labour &amp; Plant"/>
      <sheetName val="S &amp; A"/>
      <sheetName val="nishanth"/>
      <sheetName val="PX1DATA"/>
      <sheetName val="PX2DATA"/>
      <sheetName val="Depreciation"/>
      <sheetName val="complexall"/>
      <sheetName val="RGF-0004-1"/>
      <sheetName val="RAW DATA"/>
      <sheetName val="1"/>
      <sheetName val="Intro."/>
      <sheetName val="PLAN_FEB97"/>
      <sheetName val="Own summary"/>
      <sheetName val="Measurment"/>
      <sheetName val="Net TB"/>
      <sheetName val="Labour Rate "/>
      <sheetName val="doq"/>
      <sheetName val="Factors"/>
      <sheetName val="dBase"/>
      <sheetName val="Formulae"/>
      <sheetName val="Variance_Report"/>
      <sheetName val="Pile_cap"/>
      <sheetName val="Top_Line_-_WWW"/>
      <sheetName val="COLUMN"/>
      <sheetName val="Area"/>
      <sheetName val="Sectional  Summary"/>
      <sheetName val="sumary"/>
      <sheetName val="concrete"/>
      <sheetName val="inter"/>
      <sheetName val="Licences"/>
      <sheetName val="Performance Report"/>
      <sheetName val="RA"/>
      <sheetName val="BHANDUP"/>
      <sheetName val="Open"/>
      <sheetName val="OpenSched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>
        <row r="43">
          <cell r="K43">
            <v>357.72499999999991</v>
          </cell>
        </row>
      </sheetData>
      <sheetData sheetId="54">
        <row r="43">
          <cell r="K43">
            <v>357.72499999999991</v>
          </cell>
        </row>
      </sheetData>
      <sheetData sheetId="55">
        <row r="43">
          <cell r="K43">
            <v>357.72499999999991</v>
          </cell>
        </row>
      </sheetData>
      <sheetData sheetId="56">
        <row r="43">
          <cell r="K43">
            <v>357.72499999999991</v>
          </cell>
        </row>
      </sheetData>
      <sheetData sheetId="57">
        <row r="43">
          <cell r="K43">
            <v>357.72499999999991</v>
          </cell>
        </row>
      </sheetData>
      <sheetData sheetId="58">
        <row r="43">
          <cell r="K43">
            <v>357.72499999999991</v>
          </cell>
        </row>
      </sheetData>
      <sheetData sheetId="59">
        <row r="43">
          <cell r="K43">
            <v>357.72499999999991</v>
          </cell>
        </row>
      </sheetData>
      <sheetData sheetId="60">
        <row r="43">
          <cell r="K43">
            <v>357.72499999999991</v>
          </cell>
        </row>
      </sheetData>
      <sheetData sheetId="61">
        <row r="43">
          <cell r="K43">
            <v>357.72499999999991</v>
          </cell>
        </row>
      </sheetData>
      <sheetData sheetId="62">
        <row r="43">
          <cell r="K43">
            <v>357.72499999999991</v>
          </cell>
        </row>
      </sheetData>
      <sheetData sheetId="63">
        <row r="43">
          <cell r="K43">
            <v>357.72499999999991</v>
          </cell>
        </row>
      </sheetData>
      <sheetData sheetId="64">
        <row r="43">
          <cell r="K43">
            <v>357.72499999999991</v>
          </cell>
        </row>
      </sheetData>
      <sheetData sheetId="65">
        <row r="43">
          <cell r="K43">
            <v>357.72499999999991</v>
          </cell>
        </row>
      </sheetData>
      <sheetData sheetId="66">
        <row r="43">
          <cell r="K43">
            <v>357.72499999999991</v>
          </cell>
        </row>
      </sheetData>
      <sheetData sheetId="67">
        <row r="43">
          <cell r="K43">
            <v>357.72499999999991</v>
          </cell>
        </row>
      </sheetData>
      <sheetData sheetId="68">
        <row r="43">
          <cell r="K43">
            <v>357.72499999999991</v>
          </cell>
        </row>
      </sheetData>
      <sheetData sheetId="69">
        <row r="43">
          <cell r="K43">
            <v>357.72499999999991</v>
          </cell>
        </row>
      </sheetData>
      <sheetData sheetId="70">
        <row r="43">
          <cell r="K43">
            <v>357.72499999999991</v>
          </cell>
        </row>
      </sheetData>
      <sheetData sheetId="71">
        <row r="43">
          <cell r="K43">
            <v>357.72499999999991</v>
          </cell>
        </row>
      </sheetData>
      <sheetData sheetId="72">
        <row r="43">
          <cell r="K43">
            <v>357.72499999999991</v>
          </cell>
        </row>
      </sheetData>
      <sheetData sheetId="73">
        <row r="43">
          <cell r="K43">
            <v>357.72499999999991</v>
          </cell>
        </row>
      </sheetData>
      <sheetData sheetId="74" refreshError="1"/>
      <sheetData sheetId="75" refreshError="1"/>
      <sheetData sheetId="76" refreshError="1"/>
      <sheetData sheetId="77" refreshError="1"/>
      <sheetData sheetId="78">
        <row r="43">
          <cell r="K43">
            <v>357.72499999999991</v>
          </cell>
        </row>
      </sheetData>
      <sheetData sheetId="79">
        <row r="43">
          <cell r="K43">
            <v>357.72499999999991</v>
          </cell>
        </row>
      </sheetData>
      <sheetData sheetId="80">
        <row r="43">
          <cell r="K43">
            <v>357.72499999999991</v>
          </cell>
        </row>
      </sheetData>
      <sheetData sheetId="81">
        <row r="43">
          <cell r="K43">
            <v>357.72499999999991</v>
          </cell>
        </row>
      </sheetData>
      <sheetData sheetId="82" refreshError="1"/>
      <sheetData sheetId="83" refreshError="1"/>
      <sheetData sheetId="84" refreshError="1"/>
      <sheetData sheetId="85" refreshError="1"/>
      <sheetData sheetId="86" refreshError="1"/>
      <sheetData sheetId="87">
        <row r="43">
          <cell r="K43">
            <v>357.72499999999991</v>
          </cell>
        </row>
      </sheetData>
      <sheetData sheetId="88" refreshError="1"/>
      <sheetData sheetId="89">
        <row r="43">
          <cell r="K43">
            <v>357.72499999999991</v>
          </cell>
        </row>
      </sheetData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>
        <row r="43">
          <cell r="K43">
            <v>357.72499999999991</v>
          </cell>
        </row>
      </sheetData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>
        <row r="43">
          <cell r="K43">
            <v>357.72499999999991</v>
          </cell>
        </row>
      </sheetData>
      <sheetData sheetId="105">
        <row r="43">
          <cell r="K43">
            <v>357.72499999999991</v>
          </cell>
        </row>
      </sheetData>
      <sheetData sheetId="106">
        <row r="43">
          <cell r="K43">
            <v>357.72499999999991</v>
          </cell>
        </row>
      </sheetData>
      <sheetData sheetId="107">
        <row r="43">
          <cell r="K43">
            <v>357.72499999999991</v>
          </cell>
        </row>
      </sheetData>
      <sheetData sheetId="108">
        <row r="43">
          <cell r="K43">
            <v>357.72499999999991</v>
          </cell>
        </row>
      </sheetData>
      <sheetData sheetId="109">
        <row r="43">
          <cell r="K43">
            <v>357.72499999999991</v>
          </cell>
        </row>
      </sheetData>
      <sheetData sheetId="110">
        <row r="43">
          <cell r="K43">
            <v>357.72499999999991</v>
          </cell>
        </row>
      </sheetData>
      <sheetData sheetId="111">
        <row r="43">
          <cell r="K43">
            <v>357.72499999999991</v>
          </cell>
        </row>
      </sheetData>
      <sheetData sheetId="112">
        <row r="43">
          <cell r="K43">
            <v>357.72499999999991</v>
          </cell>
        </row>
      </sheetData>
      <sheetData sheetId="113">
        <row r="43">
          <cell r="K43">
            <v>357.72499999999991</v>
          </cell>
        </row>
      </sheetData>
      <sheetData sheetId="114">
        <row r="43">
          <cell r="K43">
            <v>357.72499999999991</v>
          </cell>
        </row>
      </sheetData>
      <sheetData sheetId="115">
        <row r="43">
          <cell r="K43">
            <v>357.72499999999991</v>
          </cell>
        </row>
      </sheetData>
      <sheetData sheetId="116">
        <row r="43">
          <cell r="K43">
            <v>357.72499999999991</v>
          </cell>
        </row>
      </sheetData>
      <sheetData sheetId="117">
        <row r="43">
          <cell r="K43">
            <v>357.72499999999991</v>
          </cell>
        </row>
      </sheetData>
      <sheetData sheetId="118">
        <row r="43">
          <cell r="K43">
            <v>357.72499999999991</v>
          </cell>
        </row>
      </sheetData>
      <sheetData sheetId="119">
        <row r="7">
          <cell r="I7" t="str">
            <v>Manpower</v>
          </cell>
        </row>
      </sheetData>
      <sheetData sheetId="120">
        <row r="7">
          <cell r="I7" t="str">
            <v>Manpower</v>
          </cell>
        </row>
      </sheetData>
      <sheetData sheetId="121">
        <row r="7">
          <cell r="I7" t="str">
            <v>Manpower</v>
          </cell>
        </row>
      </sheetData>
      <sheetData sheetId="122">
        <row r="43">
          <cell r="K43">
            <v>357.72499999999991</v>
          </cell>
        </row>
      </sheetData>
      <sheetData sheetId="123">
        <row r="43">
          <cell r="K43">
            <v>357.72499999999991</v>
          </cell>
        </row>
      </sheetData>
      <sheetData sheetId="124">
        <row r="43">
          <cell r="K43">
            <v>357.72499999999991</v>
          </cell>
        </row>
      </sheetData>
      <sheetData sheetId="125">
        <row r="43">
          <cell r="K43">
            <v>357.72499999999991</v>
          </cell>
        </row>
      </sheetData>
      <sheetData sheetId="126">
        <row r="43">
          <cell r="K43">
            <v>357.72499999999991</v>
          </cell>
        </row>
      </sheetData>
      <sheetData sheetId="127">
        <row r="43">
          <cell r="K43">
            <v>357.72499999999991</v>
          </cell>
        </row>
      </sheetData>
      <sheetData sheetId="128">
        <row r="43">
          <cell r="K43">
            <v>357.72499999999991</v>
          </cell>
        </row>
      </sheetData>
      <sheetData sheetId="129">
        <row r="43">
          <cell r="K43">
            <v>357.72499999999991</v>
          </cell>
        </row>
      </sheetData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>
        <row r="43">
          <cell r="K43">
            <v>357.72499999999991</v>
          </cell>
        </row>
      </sheetData>
      <sheetData sheetId="166">
        <row r="43">
          <cell r="K43">
            <v>357.72499999999991</v>
          </cell>
        </row>
      </sheetData>
      <sheetData sheetId="167">
        <row r="43">
          <cell r="K43">
            <v>357.72499999999991</v>
          </cell>
        </row>
      </sheetData>
      <sheetData sheetId="168">
        <row r="43">
          <cell r="K43">
            <v>357.72499999999991</v>
          </cell>
        </row>
      </sheetData>
      <sheetData sheetId="169">
        <row r="43">
          <cell r="K43">
            <v>357.72499999999991</v>
          </cell>
        </row>
      </sheetData>
      <sheetData sheetId="170">
        <row r="43">
          <cell r="K43">
            <v>357.72499999999991</v>
          </cell>
        </row>
      </sheetData>
      <sheetData sheetId="171">
        <row r="43">
          <cell r="K43">
            <v>357.72499999999991</v>
          </cell>
        </row>
      </sheetData>
      <sheetData sheetId="172">
        <row r="43">
          <cell r="K43">
            <v>357.72499999999991</v>
          </cell>
        </row>
      </sheetData>
      <sheetData sheetId="173">
        <row r="43">
          <cell r="K43">
            <v>357.72499999999991</v>
          </cell>
        </row>
      </sheetData>
      <sheetData sheetId="174">
        <row r="43">
          <cell r="K43">
            <v>357.72499999999991</v>
          </cell>
        </row>
      </sheetData>
      <sheetData sheetId="175">
        <row r="43">
          <cell r="K43">
            <v>357.72499999999991</v>
          </cell>
        </row>
      </sheetData>
      <sheetData sheetId="176">
        <row r="43">
          <cell r="K43">
            <v>357.72499999999991</v>
          </cell>
        </row>
      </sheetData>
      <sheetData sheetId="177">
        <row r="43">
          <cell r="K43">
            <v>357.72499999999991</v>
          </cell>
        </row>
      </sheetData>
      <sheetData sheetId="178">
        <row r="43">
          <cell r="K43">
            <v>357.72499999999991</v>
          </cell>
        </row>
      </sheetData>
      <sheetData sheetId="179">
        <row r="43">
          <cell r="K43">
            <v>357.72499999999991</v>
          </cell>
        </row>
      </sheetData>
      <sheetData sheetId="180" refreshError="1"/>
      <sheetData sheetId="181" refreshError="1"/>
      <sheetData sheetId="182" refreshError="1"/>
      <sheetData sheetId="183"/>
      <sheetData sheetId="184">
        <row r="7">
          <cell r="I7" t="str">
            <v>Manpower</v>
          </cell>
        </row>
      </sheetData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>
        <row r="7">
          <cell r="I7" t="str">
            <v>Manpower</v>
          </cell>
        </row>
      </sheetData>
      <sheetData sheetId="208">
        <row r="7">
          <cell r="I7" t="str">
            <v>Manpower</v>
          </cell>
        </row>
      </sheetData>
      <sheetData sheetId="209">
        <row r="7">
          <cell r="I7" t="str">
            <v>Manpower</v>
          </cell>
        </row>
      </sheetData>
      <sheetData sheetId="210">
        <row r="7">
          <cell r="I7" t="str">
            <v>Manpower</v>
          </cell>
        </row>
      </sheetData>
      <sheetData sheetId="211">
        <row r="43">
          <cell r="K43">
            <v>357.72499999999991</v>
          </cell>
        </row>
      </sheetData>
      <sheetData sheetId="212"/>
      <sheetData sheetId="213"/>
      <sheetData sheetId="214"/>
      <sheetData sheetId="215">
        <row r="43">
          <cell r="K43">
            <v>357.72499999999991</v>
          </cell>
        </row>
      </sheetData>
      <sheetData sheetId="216">
        <row r="43">
          <cell r="K43">
            <v>357.72499999999991</v>
          </cell>
        </row>
      </sheetData>
      <sheetData sheetId="217">
        <row r="43">
          <cell r="K43">
            <v>357.72499999999991</v>
          </cell>
        </row>
      </sheetData>
      <sheetData sheetId="218">
        <row r="43">
          <cell r="K43">
            <v>357.72499999999991</v>
          </cell>
        </row>
      </sheetData>
      <sheetData sheetId="219">
        <row r="43">
          <cell r="K43">
            <v>357.72499999999991</v>
          </cell>
        </row>
      </sheetData>
      <sheetData sheetId="220">
        <row r="43">
          <cell r="K43">
            <v>357.72499999999991</v>
          </cell>
        </row>
      </sheetData>
      <sheetData sheetId="221"/>
      <sheetData sheetId="222"/>
      <sheetData sheetId="223"/>
      <sheetData sheetId="224">
        <row r="43">
          <cell r="K43">
            <v>357.72499999999991</v>
          </cell>
        </row>
      </sheetData>
      <sheetData sheetId="225"/>
      <sheetData sheetId="226"/>
      <sheetData sheetId="227"/>
      <sheetData sheetId="228"/>
      <sheetData sheetId="229"/>
      <sheetData sheetId="230"/>
      <sheetData sheetId="231"/>
      <sheetData sheetId="232">
        <row r="7">
          <cell r="I7" t="str">
            <v>Manpower</v>
          </cell>
        </row>
      </sheetData>
      <sheetData sheetId="233"/>
      <sheetData sheetId="234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/>
      <sheetData sheetId="270"/>
      <sheetData sheetId="271"/>
      <sheetData sheetId="272"/>
      <sheetData sheetId="273"/>
      <sheetData sheetId="274"/>
      <sheetData sheetId="275"/>
      <sheetData sheetId="276">
        <row r="43">
          <cell r="K43">
            <v>357.72499999999991</v>
          </cell>
        </row>
      </sheetData>
      <sheetData sheetId="277">
        <row r="43">
          <cell r="K43">
            <v>357.72499999999991</v>
          </cell>
        </row>
      </sheetData>
      <sheetData sheetId="278"/>
      <sheetData sheetId="279"/>
      <sheetData sheetId="280"/>
      <sheetData sheetId="281"/>
      <sheetData sheetId="282">
        <row r="43">
          <cell r="K43">
            <v>357.72499999999991</v>
          </cell>
        </row>
      </sheetData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>
        <row r="43">
          <cell r="K43">
            <v>357.72499999999991</v>
          </cell>
        </row>
      </sheetData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>
        <row r="43">
          <cell r="K43">
            <v>357.72499999999991</v>
          </cell>
        </row>
      </sheetData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>
        <row r="43">
          <cell r="K43">
            <v>357.72499999999991</v>
          </cell>
        </row>
      </sheetData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>
        <row r="43">
          <cell r="K43">
            <v>357.72499999999991</v>
          </cell>
        </row>
      </sheetData>
      <sheetData sheetId="387"/>
      <sheetData sheetId="388"/>
      <sheetData sheetId="389"/>
      <sheetData sheetId="390"/>
      <sheetData sheetId="391"/>
      <sheetData sheetId="392"/>
      <sheetData sheetId="393"/>
      <sheetData sheetId="394" refreshError="1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>
        <row r="7">
          <cell r="I7" t="str">
            <v>Manpower</v>
          </cell>
        </row>
      </sheetData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 refreshError="1"/>
      <sheetData sheetId="434" refreshError="1"/>
      <sheetData sheetId="435"/>
      <sheetData sheetId="436" refreshError="1"/>
      <sheetData sheetId="437"/>
      <sheetData sheetId="438"/>
      <sheetData sheetId="439" refreshError="1"/>
      <sheetData sheetId="440" refreshError="1"/>
      <sheetData sheetId="44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 refreshError="1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"/>
      <sheetName val="Supply"/>
      <sheetName val="Demand"/>
      <sheetName val="New Hotel Induced Demand"/>
      <sheetName val="Hotel Expansion Induced Demand"/>
      <sheetName val="Occ"/>
      <sheetName val="ADR"/>
      <sheetName val="Calculation"/>
      <sheetName val="Ref"/>
      <sheetName val="7.0 CASHFLOW"/>
      <sheetName val="rc01"/>
      <sheetName val="INPUT"/>
      <sheetName val="Main"/>
      <sheetName val="ESTIM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"/>
      <sheetName val="OpHis"/>
      <sheetName val="FxVar"/>
      <sheetName val="ProForma"/>
      <sheetName val="SVF"/>
      <sheetName val="SVF2"/>
      <sheetName val="Sensitivity Matrix"/>
      <sheetName val="Ref"/>
      <sheetName val="Demand"/>
      <sheetName val="ADR"/>
      <sheetName val="Supply"/>
      <sheetName val="Occ"/>
      <sheetName val="New Hotel Induced Demand"/>
      <sheetName val="Hotel Expansion Induced Demand"/>
      <sheetName val="Calculation"/>
      <sheetName val="Contents"/>
      <sheetName val="Input Key"/>
      <sheetName val="Sensitivit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t-10.1 "/>
      <sheetName val="Att-10.2"/>
      <sheetName val="Att-10.3 "/>
      <sheetName val="Att-10.4"/>
      <sheetName val="Att11.1"/>
      <sheetName val="Att11.2"/>
      <sheetName val="Att11.3 "/>
      <sheetName val="Att11.4"/>
      <sheetName val="ENG_PROG"/>
      <sheetName val="ENG_mp"/>
      <sheetName val="PRC_PROG "/>
      <sheetName val="PRC_mp)"/>
      <sheetName val="PWV "/>
      <sheetName val="PMH"/>
      <sheetName val="EWV"/>
      <sheetName val="EMH"/>
      <sheetName val="Att-10_1_"/>
      <sheetName val="Att-10_2"/>
      <sheetName val="Att-10_3_"/>
      <sheetName val="Att-10_4"/>
      <sheetName val="Att11_1"/>
      <sheetName val="Att11_2"/>
      <sheetName val="Att11_3_"/>
      <sheetName val="Att11_4"/>
      <sheetName val="PRC_PROG_"/>
      <sheetName val="PWV_"/>
      <sheetName val="Labor abs-NMR"/>
      <sheetName val="tender allowanc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7">
          <cell r="D7">
            <v>1</v>
          </cell>
        </row>
      </sheetData>
      <sheetData sheetId="25"/>
      <sheetData sheetId="26" refreshError="1"/>
      <sheetData sheetId="2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Sheets"/>
      <sheetName val="Cover Page"/>
      <sheetName val="Qtrly CF"/>
      <sheetName val="Notes"/>
      <sheetName val="Lease Flows"/>
      <sheetName val="Rent Roll"/>
      <sheetName val="Sum Lease Flows"/>
      <sheetName val="Mini Dev Budget"/>
      <sheetName val="Asset Descript."/>
      <sheetName val="Annual CF"/>
      <sheetName val="Loan"/>
      <sheetName val="ROLLUP"/>
      <sheetName val="Assumptions"/>
      <sheetName val="Deal Flows"/>
      <sheetName val="Summary Table"/>
      <sheetName val="Sheet1"/>
      <sheetName val="Control Page"/>
      <sheetName val="Promotes"/>
      <sheetName val="Fees"/>
      <sheetName val="Partner"/>
      <sheetName val="Perimeter"/>
      <sheetName val="Macro1"/>
      <sheetName val="Module1"/>
      <sheetName val="Macro2"/>
      <sheetName val="Macro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Loan account - LCC rate"/>
      <sheetName val="Consolidated summary"/>
      <sheetName val="Sensitivities"/>
      <sheetName val="Value &amp;  distribution summary"/>
      <sheetName val="Monthly report"/>
      <sheetName val="Monthly invoice "/>
      <sheetName val="Partnership summary"/>
      <sheetName val="Fund  summary ex developer"/>
      <sheetName val="Project cashflow totals"/>
      <sheetName val="Hotel resi and sites 21 22 cost"/>
      <sheetName val="Fund cashflow"/>
      <sheetName val="Fund cashflow cumulative"/>
      <sheetName val="LCC profit share calculation"/>
      <sheetName val="Main construction"/>
      <sheetName val="Total equity"/>
      <sheetName val="Grosvenor equity"/>
      <sheetName val="Investor equity"/>
      <sheetName val="Equity and debt split"/>
      <sheetName val="Loan account and shortfalls"/>
      <sheetName val="Letting covenants"/>
      <sheetName val="Assumptions"/>
      <sheetName val="Chart1"/>
      <sheetName val="Residential"/>
      <sheetName val="Car park lease"/>
      <sheetName val="Offices"/>
      <sheetName val="Unit rents and incentives"/>
      <sheetName val="Funding check"/>
      <sheetName val="Changes"/>
      <sheetName val="Net rent analysis"/>
      <sheetName val="@risk rents and incentives"/>
      <sheetName val="Loan_account_-_LCC_rate"/>
      <sheetName val="Consolidated_summary"/>
      <sheetName val="Value_&amp;__distribution_summary"/>
      <sheetName val="Monthly_report"/>
      <sheetName val="Monthly_invoice_"/>
      <sheetName val="Partnership_summary"/>
      <sheetName val="Fund__summary_ex_developer"/>
      <sheetName val="Project_cashflow_totals"/>
      <sheetName val="Hotel_resi_and_sites_21_22_cost"/>
      <sheetName val="Fund_cashflow"/>
      <sheetName val="Fund_cashflow_cumulative"/>
      <sheetName val="LCC_profit_share_calculation"/>
      <sheetName val="Main_construction"/>
      <sheetName val="Total_equity"/>
      <sheetName val="Grosvenor_equity"/>
      <sheetName val="Investor_equity"/>
      <sheetName val="Equity_and_debt_split"/>
      <sheetName val="Loan_account_and_shortfalls"/>
      <sheetName val="Letting_covenants"/>
      <sheetName val="Car_park_lease"/>
      <sheetName val="Unit_rents_and_incentives"/>
      <sheetName val="Funding_check"/>
      <sheetName val="Net_rent_analysis"/>
      <sheetName val="@risk_rents_and_incentives"/>
      <sheetName val="Loan_account_-_LCC_rate1"/>
      <sheetName val="Consolidated_summary1"/>
      <sheetName val="Value_&amp;__distribution_summary1"/>
      <sheetName val="Monthly_report1"/>
      <sheetName val="Monthly_invoice_1"/>
      <sheetName val="Partnership_summary1"/>
      <sheetName val="Fund__summary_ex_developer1"/>
      <sheetName val="Project_cashflow_totals1"/>
      <sheetName val="Hotel_resi_and_sites_21_22_cos1"/>
      <sheetName val="Fund_cashflow1"/>
      <sheetName val="Fund_cashflow_cumulative1"/>
      <sheetName val="LCC_profit_share_calculation1"/>
      <sheetName val="Main_construction1"/>
      <sheetName val="Total_equity1"/>
      <sheetName val="Grosvenor_equity1"/>
      <sheetName val="Investor_equity1"/>
      <sheetName val="Equity_and_debt_split1"/>
      <sheetName val="Loan_account_and_shortfalls1"/>
      <sheetName val="Letting_covenants1"/>
      <sheetName val="Car_park_lease1"/>
      <sheetName val="Unit_rents_and_incentives1"/>
      <sheetName val="Funding_check1"/>
      <sheetName val="Net_rent_analysis1"/>
      <sheetName val="@risk_rents_and_incentives1"/>
      <sheetName val="Raw Data"/>
      <sheetName val="Basis"/>
      <sheetName val="Intro"/>
      <sheetName val="ECI Summary"/>
      <sheetName val="NPV new"/>
      <sheetName val="Key Assumptions"/>
      <sheetName val="Control"/>
      <sheetName val="C3"/>
      <sheetName val="CIF COST ITEM"/>
      <sheetName val="_risk rents and incentives"/>
      <sheetName val="2-Cash Flow"/>
      <sheetName val=""/>
      <sheetName val="SubmitCal"/>
      <sheetName val="Addition-ProtectionSummary"/>
      <sheetName val="Electrical_database"/>
      <sheetName val="March completion - version 3112"/>
      <sheetName val="Cash Flow"/>
      <sheetName val="Summary"/>
      <sheetName val="Sch. Areas"/>
      <sheetName val="Notes"/>
      <sheetName val="6.2 MR"/>
      <sheetName val="6.3 SS1-MV1"/>
      <sheetName val="6.4 SS2_Genset-MV2"/>
      <sheetName val="6.5 HV_SG"/>
      <sheetName val="6.6ChillerYard"/>
      <sheetName val="6.7 Pump"/>
      <sheetName val="6.8 Xplosive room"/>
      <sheetName val="Details"/>
      <sheetName val="final abstract"/>
      <sheetName val="Option"/>
      <sheetName val="PriceSummary"/>
      <sheetName val="Valves"/>
      <sheetName val="CERTIFICATE"/>
      <sheetName val="Sheet7"/>
      <sheetName val="Loan_account_-_LCC_rate2"/>
      <sheetName val="Consolidated_summary2"/>
      <sheetName val="Value_&amp;__distribution_summary2"/>
      <sheetName val="Monthly_report2"/>
      <sheetName val="Monthly_invoice_2"/>
      <sheetName val="Partnership_summary2"/>
      <sheetName val="Fund__summary_ex_developer2"/>
      <sheetName val="Project_cashflow_totals2"/>
      <sheetName val="Hotel_resi_and_sites_21_22_cos2"/>
      <sheetName val="Fund_cashflow2"/>
      <sheetName val="Fund_cashflow_cumulative2"/>
      <sheetName val="LCC_profit_share_calculation2"/>
      <sheetName val="Main_construction2"/>
      <sheetName val="Total_equity2"/>
      <sheetName val="Grosvenor_equity2"/>
      <sheetName val="Investor_equity2"/>
      <sheetName val="Equity_and_debt_split2"/>
      <sheetName val="Loan_account_and_shortfalls2"/>
      <sheetName val="Letting_covenants2"/>
      <sheetName val="Car_park_lease2"/>
      <sheetName val="Unit_rents_and_incentives2"/>
      <sheetName val="Funding_check2"/>
      <sheetName val="Net_rent_analysis2"/>
      <sheetName val="@risk_rents_and_incentives2"/>
      <sheetName val="pipes"/>
      <sheetName val="List"/>
      <sheetName val="Cover"/>
      <sheetName val="G702"/>
      <sheetName val="Summ"/>
      <sheetName val="Occ"/>
      <sheetName val="Design Devmt"/>
      <sheetName val="analysis"/>
      <sheetName val="BOQ"/>
      <sheetName val="Categories"/>
      <sheetName val="PL"/>
      <sheetName val="cover page"/>
      <sheetName val="Register"/>
      <sheetName val="Areas"/>
      <sheetName val="Ops"/>
      <sheetName val="Material Price"/>
      <sheetName val="Bill No 8 - A"/>
      <sheetName val="Project Information"/>
    </sheetNames>
    <sheetDataSet>
      <sheetData sheetId="0">
        <row r="1">
          <cell r="B1" t="str">
            <v>no</v>
          </cell>
        </row>
      </sheetData>
      <sheetData sheetId="1">
        <row r="1">
          <cell r="B1" t="str">
            <v>no</v>
          </cell>
        </row>
      </sheetData>
      <sheetData sheetId="2">
        <row r="25">
          <cell r="W25">
            <v>39538</v>
          </cell>
        </row>
      </sheetData>
      <sheetData sheetId="3">
        <row r="21">
          <cell r="C21" t="str">
            <v>Year</v>
          </cell>
        </row>
      </sheetData>
      <sheetData sheetId="4">
        <row r="190">
          <cell r="J190">
            <v>39538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21">
          <cell r="C21" t="str">
            <v>Year</v>
          </cell>
        </row>
      </sheetData>
      <sheetData sheetId="20">
        <row r="21">
          <cell r="C21" t="str">
            <v>Year</v>
          </cell>
        </row>
      </sheetData>
      <sheetData sheetId="21" refreshError="1"/>
      <sheetData sheetId="22" refreshError="1"/>
      <sheetData sheetId="23"/>
      <sheetData sheetId="24">
        <row r="21">
          <cell r="C21" t="str">
            <v>Year</v>
          </cell>
        </row>
      </sheetData>
      <sheetData sheetId="25">
        <row r="21">
          <cell r="C21" t="str">
            <v>Year</v>
          </cell>
        </row>
      </sheetData>
      <sheetData sheetId="26">
        <row r="190">
          <cell r="J190">
            <v>39538</v>
          </cell>
        </row>
      </sheetData>
      <sheetData sheetId="27"/>
      <sheetData sheetId="28"/>
      <sheetData sheetId="29">
        <row r="190">
          <cell r="J190">
            <v>39538</v>
          </cell>
        </row>
      </sheetData>
      <sheetData sheetId="30">
        <row r="25">
          <cell r="W25">
            <v>39538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/>
      <sheetData sheetId="86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Sheets"/>
      <sheetName val="Cover Page"/>
      <sheetName val="Qtrly CF"/>
      <sheetName val="Notes"/>
      <sheetName val="Lease Flows"/>
      <sheetName val="Rent Roll"/>
      <sheetName val="Sum Lease Flows"/>
      <sheetName val="Mini Dev Budget"/>
      <sheetName val="Asset Descript."/>
      <sheetName val="Annual CF"/>
      <sheetName val="Loan"/>
      <sheetName val="ROLLUP"/>
      <sheetName val="Assumptions"/>
      <sheetName val="Deal Flows"/>
      <sheetName val="Summary Table"/>
      <sheetName val="Sheet1"/>
      <sheetName val="Control Page"/>
      <sheetName val="Promotes"/>
      <sheetName val="Fees"/>
      <sheetName val="Partner"/>
      <sheetName val="Perimeter"/>
      <sheetName val="Macro1"/>
      <sheetName val="Module1"/>
      <sheetName val="Macro2"/>
      <sheetName val="Macro3"/>
      <sheetName val="argentera"/>
      <sheetName val="Depreciation AR"/>
      <sheetName val="Tickmarks"/>
      <sheetName val="Input Key"/>
      <sheetName val="Summ"/>
      <sheetName val="Register"/>
      <sheetName val="1-G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"/>
      <sheetName val="PHE-working"/>
      <sheetName val="HAVC"/>
      <sheetName val="phe"/>
      <sheetName val="ANNEX-C"/>
      <sheetName val="SUMRY"/>
      <sheetName val="ANNEX-B"/>
      <sheetName val=" ANNEX- A"/>
      <sheetName val="CHECK LIST "/>
      <sheetName val="CEM RECP "/>
      <sheetName val="STEEL REC"/>
      <sheetName val="CERTI C"/>
      <sheetName val="CEM CONS  NTI"/>
      <sheetName val="CEM CONS  B"/>
      <sheetName val="CEM CONS  A "/>
      <sheetName val="#REF"/>
      <sheetName val="Form 6"/>
      <sheetName val="WORK TABLE"/>
      <sheetName val="BOQ_Direct_selling cost"/>
      <sheetName val="RCC,Ret. Wall"/>
      <sheetName val="Break up Sheet"/>
      <sheetName val="RA-markate"/>
      <sheetName val="dummy"/>
      <sheetName val="sept-plan"/>
      <sheetName val="Detail"/>
      <sheetName val="Data sheet"/>
      <sheetName val="Per Unit"/>
      <sheetName val="Door"/>
      <sheetName val="dlvoid"/>
      <sheetName val="Window"/>
      <sheetName val="Labor abs-NMR"/>
      <sheetName val="Equipment"/>
      <sheetName val="TBAL9697 -group wise  sdpl"/>
      <sheetName val="Field Values"/>
      <sheetName val="AK-Offertstammblatt"/>
      <sheetName val="10. &amp; 11. Rate Code &amp; BQ"/>
      <sheetName val="fromat - hvac-rab-1"/>
      <sheetName val="girder"/>
      <sheetName val="Fill this out first..."/>
      <sheetName val="Legal Risk Analysis"/>
      <sheetName val="cubes_M20"/>
      <sheetName val="WWR"/>
      <sheetName val="calcul"/>
      <sheetName val="final abstract"/>
      <sheetName val="Boq"/>
      <sheetName val="Detailed Summary (5)"/>
      <sheetName val="Mat.-Rates"/>
      <sheetName val="SITE OVERHEADS"/>
      <sheetName val="Labour"/>
      <sheetName val="list"/>
      <sheetName val="Sheet2"/>
      <sheetName val="BOQ_SERENO"/>
      <sheetName val="Aseet1998"/>
      <sheetName val="Results"/>
      <sheetName val="PLGroupings"/>
      <sheetName val="Site Dev BOQ"/>
      <sheetName val="7 Other Costs"/>
      <sheetName val="Labour productivity"/>
      <sheetName val="Cable-data"/>
      <sheetName val="CABLE DATA"/>
      <sheetName val="SUMMARY"/>
      <sheetName val="RECAPITULATION"/>
      <sheetName val="Plant Cost"/>
      <sheetName val="GBW"/>
      <sheetName val="Rate analysis"/>
      <sheetName val="labour coeff"/>
      <sheetName val="Main-Material"/>
      <sheetName val="Data"/>
      <sheetName val="Lead"/>
      <sheetName val="India F&amp;S Templ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Y"/>
      <sheetName val="org.CODE"/>
      <sheetName val="27-0000198"/>
      <sheetName val="245114237REN (2)"/>
      <sheetName val="245114237RR"/>
      <sheetName val="245114238REN (2)"/>
      <sheetName val="245114238RR"/>
      <sheetName val="245114239RR"/>
      <sheetName val="245114240REN (2)"/>
      <sheetName val="245114240RR"/>
      <sheetName val="245114242"/>
      <sheetName val="245114242RR"/>
      <sheetName val="245114243ENG"/>
      <sheetName val="245114243RR"/>
      <sheetName val="CODESORTED"/>
      <sheetName val="27-0000331"/>
      <sheetName val="THARD. INTEREST"/>
      <sheetName val="367000043LES."/>
      <sheetName val="36-7000006A"/>
      <sheetName val="36-7000006B"/>
      <sheetName val="36-7000006C"/>
      <sheetName val="36-7000006D"/>
      <sheetName val="27-0000113LES"/>
      <sheetName val="27-0000113RR"/>
      <sheetName val="168878901"/>
      <sheetName val="367000043RR"/>
      <sheetName val="142-60"/>
      <sheetName val="18-351"/>
      <sheetName val="885051013"/>
      <sheetName val="885051014"/>
      <sheetName val="885051015"/>
      <sheetName val="367000020RR"/>
      <sheetName val="367000020RC"/>
      <sheetName val="367000020OR"/>
      <sheetName val="367000045RR"/>
      <sheetName val="367000045RREM"/>
      <sheetName val="367000045OR"/>
      <sheetName val="367000053RR"/>
      <sheetName val="367000053RRR"/>
      <sheetName val="142-24B"/>
      <sheetName val="142-24A"/>
      <sheetName val="142-56A"/>
      <sheetName val="142-56B"/>
      <sheetName val="18-171"/>
      <sheetName val="888868971b"/>
      <sheetName val="888868971a"/>
      <sheetName val="911"/>
      <sheetName val="924"/>
      <sheetName val="364"/>
      <sheetName val="348"/>
      <sheetName val="335"/>
      <sheetName val="351"/>
      <sheetName val="367-35A"/>
      <sheetName val="367-35B"/>
      <sheetName val="32-151"/>
      <sheetName val="18-10a"/>
      <sheetName val="18-10b"/>
      <sheetName val="18-10c"/>
      <sheetName val="18-39A"/>
      <sheetName val="18-39B"/>
      <sheetName val="18-39C"/>
      <sheetName val="18-39D"/>
      <sheetName val="18-39E"/>
      <sheetName val="18-39F"/>
      <sheetName val="18-40A"/>
      <sheetName val="18-40B"/>
      <sheetName val="18-40C"/>
      <sheetName val="18-40D"/>
      <sheetName val="1"/>
      <sheetName val="88-8868836"/>
      <sheetName val="18-171c"/>
      <sheetName val="18-171b"/>
      <sheetName val="18-171a"/>
      <sheetName val="142-058"/>
      <sheetName val="142-63A"/>
      <sheetName val="142-63B"/>
      <sheetName val="142-68A"/>
      <sheetName val="142-68B"/>
      <sheetName val="142-61B"/>
      <sheetName val="142-61A"/>
      <sheetName val="142-069"/>
      <sheetName val="142-69A"/>
      <sheetName val="142-54A"/>
      <sheetName val="142-54B"/>
      <sheetName val="142-80A"/>
      <sheetName val="142-80B"/>
      <sheetName val="142-65a"/>
      <sheetName val="142-65b"/>
      <sheetName val="142-58A"/>
      <sheetName val="142-37A"/>
      <sheetName val="142-37B"/>
      <sheetName val="142-66A"/>
      <sheetName val="142-66B"/>
      <sheetName val="367-22A"/>
      <sheetName val="367-22B"/>
      <sheetName val="367-79"/>
      <sheetName val="01-500"/>
      <sheetName val="14-2010"/>
      <sheetName val="14-2040A"/>
      <sheetName val="14-2040B"/>
      <sheetName val="14-5113912A"/>
      <sheetName val="14-5113912B"/>
      <sheetName val="18-052A"/>
      <sheetName val="18-052B"/>
      <sheetName val="18-127"/>
      <sheetName val="18-131A"/>
      <sheetName val="18-131B"/>
      <sheetName val="18-167"/>
      <sheetName val="18-176"/>
      <sheetName val="18-242"/>
      <sheetName val="18-291"/>
      <sheetName val="19-503"/>
      <sheetName val="19-503A"/>
      <sheetName val="19-503B"/>
      <sheetName val="19-5114016"/>
      <sheetName val="22-004D"/>
      <sheetName val="22-004J"/>
      <sheetName val="22-004F"/>
      <sheetName val="24-5114125"/>
      <sheetName val="24-5114219"/>
      <sheetName val="24-5114132"/>
      <sheetName val="32-010"/>
      <sheetName val="32-018"/>
      <sheetName val="32-025A"/>
      <sheetName val="32-025B"/>
      <sheetName val="32-025C"/>
      <sheetName val="32-036"/>
      <sheetName val="32-026A"/>
      <sheetName val="32-026B"/>
      <sheetName val="32-026C"/>
      <sheetName val="32-067A"/>
      <sheetName val="32-067B"/>
      <sheetName val="32-083"/>
      <sheetName val="32-146D"/>
      <sheetName val="32-146J"/>
      <sheetName val="32-146F"/>
      <sheetName val="36-7096"/>
      <sheetName val="88-8868971A"/>
      <sheetName val="88-8868971B"/>
      <sheetName val="DD-AUG"/>
      <sheetName val="DD-SEPT"/>
      <sheetName val="DD-OCT"/>
      <sheetName val="DD-NOV"/>
      <sheetName val="DD-DEC"/>
      <sheetName val="DD-JAN"/>
      <sheetName val="DD-FEB"/>
      <sheetName val="DD-MARCH"/>
      <sheetName val="36-328"/>
      <sheetName val="36-328 (2)"/>
      <sheetName val="245114237REN"/>
      <sheetName val="245114238REN"/>
      <sheetName val="245114240REN"/>
      <sheetName val="Sheet6"/>
      <sheetName val="Sheet4"/>
      <sheetName val="LookupTables"/>
      <sheetName val="Qtrly CF"/>
      <sheetName val="graphs"/>
      <sheetName val="POWER 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vement Schedule"/>
      <sheetName val="Depreciation AR"/>
      <sheetName val="XREF"/>
      <sheetName val="Tickmarks"/>
      <sheetName val="Summ"/>
      <sheetName val="Painting"/>
      <sheetName val="Macro1"/>
      <sheetName val="Belgium"/>
      <sheetName val="mecon-summary"/>
      <sheetName val="14-2010"/>
      <sheetName val="w't table"/>
      <sheetName val="Option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見積書 8月５日提出"/>
      <sheetName val="見積書 8月７日変更"/>
      <sheetName val="表紙"/>
      <sheetName val="表紙 (2)"/>
      <sheetName val="見積書 11月20日"/>
      <sheetName val="細目"/>
      <sheetName val="見積書 11月20日 連動"/>
      <sheetName val="ドル移行"/>
      <sheetName val="準備期間経費"/>
      <sheetName val="見積金額一覧表"/>
      <sheetName val="wordsdata"/>
      <sheetName val="RateAnalysis"/>
      <sheetName val="GM &amp; TA"/>
      <sheetName val="Micro"/>
      <sheetName val="Macro"/>
      <sheetName val="Scaff-Rose"/>
      <sheetName val="Consolidated"/>
      <sheetName val="MPR_PA_1"/>
      <sheetName val="Inter unit set off"/>
      <sheetName val="Unit cost- Drain-Protection-2"/>
      <sheetName val="Unit cost- Drain-Protection-1 "/>
      <sheetName val="일위대가"/>
      <sheetName val="HL8"/>
      <sheetName val="見積書_8月５日提出"/>
      <sheetName val="見積書_8月７日変更"/>
      <sheetName val="表紙_(2)"/>
      <sheetName val="見積書_11月20日"/>
      <sheetName val="見積書_11月20日_連動"/>
      <sheetName val="GM_&amp;_TA"/>
      <sheetName val="Civil Boq"/>
      <sheetName val="PRECAST lightconc-II"/>
      <sheetName val="Cover letter"/>
      <sheetName val="Invoice"/>
      <sheetName val="BoQ"/>
      <sheetName val="Room Matrix"/>
      <sheetName val="2ELEC"/>
      <sheetName val="Sheet1"/>
      <sheetName val="CHIFLET"/>
      <sheetName val="Contents"/>
      <sheetName val="CCNs"/>
      <sheetName val="TOSHIBA-Structure"/>
      <sheetName val="Summary"/>
      <sheetName val="SCHEDULE"/>
      <sheetName val="Construction"/>
      <sheetName val="VENDOR LIST"/>
      <sheetName val="Özet"/>
      <sheetName val="L&amp;T Shop Floor Drawings Status"/>
      <sheetName val="Load Details(B1)"/>
      <sheetName val="std.wt."/>
      <sheetName val="Wag&amp;Sal"/>
      <sheetName val="seT"/>
      <sheetName val="Matrix"/>
      <sheetName val="NLD - Assum"/>
      <sheetName val="Attributes"/>
      <sheetName val="見積書_8月５日提出1"/>
      <sheetName val="見積書_8月７日変更1"/>
      <sheetName val="表紙_(2)1"/>
      <sheetName val="見積書_11月20日1"/>
      <sheetName val="見積書_11月20日_連動1"/>
      <sheetName val="GM_&amp;_TA1"/>
      <sheetName val="L&amp;T_Shop_Floor_Drawings_Status"/>
      <sheetName val="Load_Details(B1)"/>
      <sheetName val="std_wt_"/>
      <sheetName val="PRECAST_lightconc-II"/>
      <sheetName val="Balance Sheet"/>
      <sheetName val="rate analysis"/>
      <sheetName val="rates"/>
      <sheetName val="6.1.7 Grand Summary"/>
      <sheetName val="Break up Sheet"/>
      <sheetName val="FitOutConfCentre"/>
      <sheetName val="見積書_8月５日提出2"/>
      <sheetName val="見積書_8月７日変更2"/>
      <sheetName val="表紙_(2)2"/>
      <sheetName val="見積書_11月20日2"/>
      <sheetName val="見積書_11月20日_連動2"/>
      <sheetName val="GM_&amp;_TA2"/>
      <sheetName val="Civil_Boq"/>
      <sheetName val="Inter_unit_set_off"/>
      <sheetName val="Unit_cost-_Drain-Protection-2"/>
      <sheetName val="Unit_cost-_Drain-Protection-1_"/>
      <sheetName val="PRECAST_lightconc-II1"/>
      <sheetName val="Cover_letter"/>
      <sheetName val="Room_Matrix"/>
      <sheetName val="VENDOR_LIST"/>
      <sheetName val="L&amp;T_Shop_Floor_Drawings_Status1"/>
      <sheetName val="Load_Details(B1)1"/>
      <sheetName val="std_wt_1"/>
      <sheetName val="NLD_-_Assum"/>
      <sheetName val="Balance_Sheet"/>
      <sheetName val="Project Man."/>
      <sheetName val="Labor abs-NMR"/>
      <sheetName val="Labor_abs-NMR"/>
      <sheetName val="見積書_8月５日提出3"/>
      <sheetName val="見積書_8月７日変更3"/>
      <sheetName val="表紙_(2)3"/>
      <sheetName val="見積書_11月20日3"/>
      <sheetName val="見積書_11月20日_連動3"/>
      <sheetName val="GM_&amp;_TA3"/>
      <sheetName val="L&amp;T_Shop_Floor_Drawings_Status2"/>
      <sheetName val="Load_Details(B1)2"/>
      <sheetName val="std_wt_2"/>
      <sheetName val="PRECAST_lightconc-II2"/>
      <sheetName val="NLD_-_Assum1"/>
      <sheetName val="Balance_Sheet1"/>
      <sheetName val="Labor_abs-NMR1"/>
      <sheetName val="accumdeprn"/>
      <sheetName val="Trial Bal "/>
      <sheetName val="pvc vent"/>
      <sheetName val="w_dn_idd"/>
      <sheetName val="col-reinft1"/>
      <sheetName val="Mechanical"/>
      <sheetName val="STEEL STRUCTURE"/>
      <sheetName val="Boq_ structure "/>
      <sheetName val="경비공통"/>
      <sheetName val="Fin Sum"/>
      <sheetName val="Project Brief"/>
      <sheetName val="S"/>
      <sheetName val="EK B.3"/>
      <sheetName val="Wall Sched"/>
      <sheetName val="11. Weekly Progress"/>
      <sheetName val="Civil_Boq1"/>
      <sheetName val="Inter_unit_set_off1"/>
      <sheetName val="G29A"/>
      <sheetName val="MOS"/>
      <sheetName val="Index"/>
      <sheetName val="Katsayılar"/>
      <sheetName val="eot288"/>
      <sheetName val="Risk"/>
      <sheetName val="rebrand"/>
      <sheetName val="成本多栏明细账"/>
      <sheetName val="KOYO提出見積書 "/>
      <sheetName val="DATA"/>
      <sheetName val="Notes"/>
      <sheetName val="T&amp;M"/>
      <sheetName val="QUOTE_E"/>
      <sheetName val="GS"/>
      <sheetName val="Project 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/>
      <sheetData sheetId="32"/>
      <sheetData sheetId="33">
        <row r="1">
          <cell r="F1">
            <v>0</v>
          </cell>
        </row>
      </sheetData>
      <sheetData sheetId="34">
        <row r="1">
          <cell r="F1">
            <v>0</v>
          </cell>
        </row>
      </sheetData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1">
          <cell r="F1">
            <v>0</v>
          </cell>
        </row>
      </sheetData>
      <sheetData sheetId="63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1">
          <cell r="F1">
            <v>0</v>
          </cell>
        </row>
      </sheetData>
      <sheetData sheetId="83"/>
      <sheetData sheetId="84"/>
      <sheetData sheetId="85"/>
      <sheetData sheetId="86"/>
      <sheetData sheetId="87"/>
      <sheetData sheetId="88"/>
      <sheetData sheetId="89" refreshError="1"/>
      <sheetData sheetId="90" refreshError="1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/>
      <sheetData sheetId="12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Labour bills -Excav,Conc &amp; Rft"/>
      <sheetName val="Prelim-Breakup"/>
      <sheetName val="Safety material - Prorata"/>
      <sheetName val="SAFETTY ITEMS"/>
      <sheetName val="Mobilisation (2)"/>
      <sheetName val="NMR Alt"/>
      <sheetName val="Security,Acc &amp; mobile charges"/>
      <sheetName val="Backup - Mobilisation (2)"/>
      <sheetName val="GM &amp; TA"/>
      <sheetName val="Staff Salary"/>
      <sheetName val="Accts Prov"/>
      <sheetName val="Premobilisation"/>
      <sheetName val="P &amp; M "/>
      <sheetName val="C class items "/>
      <sheetName val="German tools"/>
      <sheetName val="Indian Tools"/>
      <sheetName val="Backup - Mobilisation"/>
      <sheetName val="Lab equipments"/>
      <sheetName val="Petty cash expenses"/>
      <sheetName val="Petty cash-Abstract"/>
      <sheetName val="Batch material"/>
      <sheetName val="Micro"/>
      <sheetName val="Macro"/>
      <sheetName val="Scaff-Rose"/>
      <sheetName val="wordsdata"/>
      <sheetName val="細目"/>
      <sheetName val="Fin Sum"/>
      <sheetName val="Break up Sheet"/>
      <sheetName val="est"/>
      <sheetName val="Boq_ structure "/>
      <sheetName val="SBI(Siliguri)"/>
      <sheetName val="NLD - Assum"/>
      <sheetName val="final abstract"/>
      <sheetName val="Civil Boq"/>
      <sheetName val="D5"/>
      <sheetName val="D5-P&amp;L"/>
      <sheetName val="Introduction"/>
      <sheetName val="Model (Not Merged)"/>
      <sheetName val="seT"/>
      <sheetName val="Analy_7-10"/>
      <sheetName val="analysis-superstructure"/>
      <sheetName val="Pile cap"/>
      <sheetName val="keyword"/>
      <sheetName val="Parametry"/>
      <sheetName val="RateAnalysis"/>
      <sheetName val="Consolidated"/>
      <sheetName val="Wag&amp;Sal"/>
      <sheetName val="_Labour_bills_-Excav,Conc_&amp;_Rft"/>
      <sheetName val="Safety_material_-_Prorata"/>
      <sheetName val="SAFETTY_ITEMS"/>
      <sheetName val="Mobilisation_(2)"/>
      <sheetName val="NMR_Alt"/>
      <sheetName val="Security,Acc_&amp;_mobile_charges"/>
      <sheetName val="Backup_-_Mobilisation_(2)"/>
      <sheetName val="GM_&amp;_TA"/>
      <sheetName val="Staff_Salary"/>
      <sheetName val="Accts_Prov"/>
      <sheetName val="P_&amp;_M_"/>
      <sheetName val="C_class_items_"/>
      <sheetName val="German_tools"/>
      <sheetName val="Indian_Tools"/>
      <sheetName val="Backup_-_Mobilisation"/>
      <sheetName val="Lab_equipments"/>
      <sheetName val="Petty_cash_expenses"/>
      <sheetName val="Petty_cash-Abstract"/>
      <sheetName val="Batch_material"/>
      <sheetName val="Fin_Sum"/>
      <sheetName val="Break_up_Sheet"/>
      <sheetName val="Boq__structure_"/>
      <sheetName val="NLD_-_Assum"/>
      <sheetName val="final_abstract"/>
      <sheetName val="Civil_Boq"/>
      <sheetName val="Model_(Not_Merged)"/>
      <sheetName val="Pile_cap"/>
      <sheetName val="Sheet1"/>
      <sheetName val="PRECAST lightconc-II"/>
      <sheetName val="GS"/>
      <sheetName val="Unit cost- Drain-Protection-2"/>
      <sheetName val="Unit cost- Drain-Protection-1 "/>
      <sheetName val="HL8"/>
      <sheetName val="Totowa commitment"/>
      <sheetName val="Quote Sheet"/>
      <sheetName val="Load Details(B1)"/>
      <sheetName val="Data sheet"/>
      <sheetName val="Data_sheet"/>
      <sheetName val="labour_rates"/>
      <sheetName val="Supplier"/>
      <sheetName val="_Labour_bills_-Excav,Conc_&amp;_Rf1"/>
      <sheetName val="Safety_material_-_Prorata1"/>
      <sheetName val="SAFETTY_ITEMS1"/>
      <sheetName val="Mobilisation_(2)1"/>
      <sheetName val="NMR_Alt1"/>
      <sheetName val="Security,Acc_&amp;_mobile_charges1"/>
      <sheetName val="Backup_-_Mobilisation_(2)1"/>
      <sheetName val="GM_&amp;_TA1"/>
      <sheetName val="Staff_Salary1"/>
      <sheetName val="Accts_Prov1"/>
      <sheetName val="P_&amp;_M_1"/>
      <sheetName val="C_class_items_1"/>
      <sheetName val="German_tools1"/>
      <sheetName val="Indian_Tools1"/>
      <sheetName val="Backup_-_Mobilisation1"/>
      <sheetName val="Lab_equipments1"/>
      <sheetName val="Petty_cash_expenses1"/>
      <sheetName val="Petty_cash-Abstract1"/>
      <sheetName val="Batch_material1"/>
      <sheetName val="Fin_Sum1"/>
      <sheetName val="Break_up_Sheet1"/>
      <sheetName val="Boq__structure_1"/>
      <sheetName val="NLD_-_Assum1"/>
      <sheetName val="final_abstract1"/>
      <sheetName val="Civil_Boq1"/>
      <sheetName val="Model_(Not_Merged)1"/>
      <sheetName val="Data_sheet1"/>
      <sheetName val="Headings"/>
      <sheetName val="Rate analysis"/>
      <sheetName val="labour coeff"/>
      <sheetName val="Basement Budget"/>
      <sheetName val="p&amp;m"/>
      <sheetName val="Summary year Plan"/>
      <sheetName val="Footings"/>
      <sheetName val="Ward areas"/>
      <sheetName val="D-F"/>
      <sheetName val="Control"/>
      <sheetName val="_Labour_bills_-Excav,Conc_&amp;_Rf2"/>
      <sheetName val="Safety_material_-_Prorata2"/>
      <sheetName val="SAFETTY_ITEMS2"/>
      <sheetName val="Mobilisation_(2)2"/>
      <sheetName val="NMR_Alt2"/>
      <sheetName val="Security,Acc_&amp;_mobile_charges2"/>
      <sheetName val="Backup_-_Mobilisation_(2)2"/>
      <sheetName val="GM_&amp;_TA2"/>
      <sheetName val="Staff_Salary2"/>
      <sheetName val="Accts_Prov2"/>
      <sheetName val="P_&amp;_M_2"/>
      <sheetName val="C_class_items_2"/>
      <sheetName val="German_tools2"/>
      <sheetName val="Indian_Tools2"/>
      <sheetName val="Backup_-_Mobilisation2"/>
      <sheetName val="Lab_equipments2"/>
      <sheetName val="Petty_cash_expenses2"/>
      <sheetName val="Petty_cash-Abstract2"/>
      <sheetName val="Batch_material2"/>
      <sheetName val="Fin_Sum2"/>
      <sheetName val="Break_up_Sheet2"/>
      <sheetName val="Boq__structure_2"/>
      <sheetName val="NLD_-_Assum2"/>
      <sheetName val="final_abstract2"/>
      <sheetName val="Civil_Boq2"/>
      <sheetName val="Model_(Not_Merged)2"/>
      <sheetName val="Pile_cap1"/>
      <sheetName val="Totowa_commitment"/>
      <sheetName val="Quote_Sheet"/>
      <sheetName val="Load_Details(B1)"/>
      <sheetName val="Data_sheet2"/>
      <sheetName val="Balance Sheet"/>
      <sheetName val="입찰내역 발주처 양식"/>
      <sheetName val="Project Data"/>
      <sheetName val="CHIFLET"/>
      <sheetName val="改加胶玻璃、室外栏杆"/>
      <sheetName val="Invoice summary"/>
      <sheetName val="_Labour_bills_-Excav,Conc_&amp;_Rf3"/>
      <sheetName val="Safety_material_-_Prorata3"/>
      <sheetName val="SAFETTY_ITEMS3"/>
      <sheetName val="Mobilisation_(2)3"/>
      <sheetName val="NMR_Alt3"/>
      <sheetName val="Security,Acc_&amp;_mobile_charges3"/>
      <sheetName val="Backup_-_Mobilisation_(2)3"/>
      <sheetName val="GM_&amp;_TA3"/>
      <sheetName val="Staff_Salary3"/>
      <sheetName val="Accts_Prov3"/>
      <sheetName val="P_&amp;_M_3"/>
      <sheetName val="C_class_items_3"/>
      <sheetName val="German_tools3"/>
      <sheetName val="Indian_Tools3"/>
      <sheetName val="Backup_-_Mobilisation3"/>
      <sheetName val="Lab_equipments3"/>
      <sheetName val="Petty_cash_expenses3"/>
      <sheetName val="Petty_cash-Abstract3"/>
      <sheetName val="Batch_material3"/>
      <sheetName val="Fin_Sum3"/>
      <sheetName val="Break_up_Sheet3"/>
      <sheetName val="Boq__structure_3"/>
      <sheetName val="NLD_-_Assum3"/>
      <sheetName val="final_abstract3"/>
      <sheetName val="Civil_Boq3"/>
      <sheetName val="Model_(Not_Merged)3"/>
      <sheetName val="Pile_cap2"/>
      <sheetName val="PRECAST_lightconc-II"/>
      <sheetName val="Unit_cost-_Drain-Protection-2"/>
      <sheetName val="Unit_cost-_Drain-Protection-1_"/>
      <sheetName val="Totowa_commitment1"/>
      <sheetName val="Quote_Sheet1"/>
      <sheetName val="Load_Details(B1)1"/>
      <sheetName val="Data_sheet3"/>
      <sheetName val="Rate_analysis"/>
      <sheetName val="labour_coeff"/>
      <sheetName val="Basement_Budget"/>
      <sheetName val="Summary_year_Plan"/>
      <sheetName val="Ward_areas"/>
      <sheetName val="Balance_Sheet"/>
      <sheetName val="Project Man."/>
      <sheetName val="_Labour_bills_-Excav,Conc_&amp;_Rf4"/>
      <sheetName val="Safety_material_-_Prorata4"/>
      <sheetName val="SAFETTY_ITEMS4"/>
      <sheetName val="Mobilisation_(2)4"/>
      <sheetName val="NMR_Alt4"/>
      <sheetName val="Security,Acc_&amp;_mobile_charges4"/>
      <sheetName val="Backup_-_Mobilisation_(2)4"/>
      <sheetName val="GM_&amp;_TA4"/>
      <sheetName val="Staff_Salary4"/>
      <sheetName val="Accts_Prov4"/>
      <sheetName val="P_&amp;_M_4"/>
      <sheetName val="C_class_items_4"/>
      <sheetName val="German_tools4"/>
      <sheetName val="Indian_Tools4"/>
      <sheetName val="Backup_-_Mobilisation4"/>
      <sheetName val="Lab_equipments4"/>
      <sheetName val="Petty_cash_expenses4"/>
      <sheetName val="Petty_cash-Abstract4"/>
      <sheetName val="Batch_material4"/>
      <sheetName val="Fin_Sum4"/>
      <sheetName val="Break_up_Sheet4"/>
      <sheetName val="Boq__structure_4"/>
      <sheetName val="NLD_-_Assum4"/>
      <sheetName val="final_abstract4"/>
      <sheetName val="Civil_Boq4"/>
      <sheetName val="Model_(Not_Merged)4"/>
      <sheetName val="Pile_cap3"/>
      <sheetName val="Totowa_commitment2"/>
      <sheetName val="Quote_Sheet2"/>
      <sheetName val="Load_Details(B1)2"/>
      <sheetName val="Data_sheet4"/>
      <sheetName val="Rate_analysis1"/>
      <sheetName val="labour_coeff1"/>
      <sheetName val="Basement_Budget1"/>
      <sheetName val="Summary_year_Plan1"/>
      <sheetName val="Ward_areas1"/>
      <sheetName val="Balance_Sheet1"/>
      <sheetName val="Names"/>
      <sheetName val="Inter unit set off"/>
      <sheetName val="입찰내역_발주처_양식"/>
      <sheetName val="입찰내역_발주처_양식1"/>
      <sheetName val="PRECAST_lightconc-II1"/>
      <sheetName val="Unit_cost-_Drain-Protection-21"/>
      <sheetName val="Unit_cost-_Drain-Protection-1_1"/>
      <sheetName val="FIN-QTY"/>
      <sheetName val="eval"/>
      <sheetName val="COLUMN"/>
      <sheetName val="RA-markate"/>
      <sheetName val="Design"/>
      <sheetName val="Labor abs-NMR"/>
      <sheetName val="Attributes"/>
      <sheetName val="concrete"/>
      <sheetName val="SPT vs PHI"/>
      <sheetName val="FB-can-7.2.09"/>
      <sheetName val="US RCP Sep"/>
      <sheetName val="PURCHASE REQUISITION STATUS"/>
      <sheetName val="XREF"/>
      <sheetName val="master"/>
      <sheetName val="Arch"/>
      <sheetName val="CA"/>
      <sheetName val="Construction"/>
      <sheetName val="Tie Beams "/>
      <sheetName val="Stair-Data"/>
      <sheetName val="13M TRUSS-TOP CHORD"/>
      <sheetName val="Source - Never delete"/>
      <sheetName val="Boq"/>
      <sheetName val="Data"/>
      <sheetName val="AN3"/>
      <sheetName val="見積書 8月５日提出"/>
      <sheetName val="G29A"/>
      <sheetName val="Summary"/>
      <sheetName val="预算封面"/>
      <sheetName val="材料单价"/>
      <sheetName val="2A"/>
      <sheetName val="材料数量"/>
      <sheetName val="rebrand"/>
      <sheetName val="Risk"/>
      <sheetName val="Storage Units"/>
      <sheetName val="T&amp;M"/>
      <sheetName val="AOR"/>
      <sheetName val="VENDOR LIST"/>
      <sheetName val="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>
        <row r="5">
          <cell r="F5" t="str">
            <v>No of Days</v>
          </cell>
          <cell r="G5" t="str">
            <v>No of Months</v>
          </cell>
          <cell r="I5" t="str">
            <v>HRA</v>
          </cell>
          <cell r="J5" t="str">
            <v>TA</v>
          </cell>
          <cell r="K5" t="str">
            <v>OA</v>
          </cell>
          <cell r="L5" t="str">
            <v>Gross</v>
          </cell>
          <cell r="M5" t="str">
            <v>LA</v>
          </cell>
          <cell r="N5" t="str">
            <v>MA</v>
          </cell>
          <cell r="O5" t="str">
            <v>ESI</v>
          </cell>
          <cell r="P5" t="str">
            <v>PF</v>
          </cell>
          <cell r="Q5" t="str">
            <v>Gratuity</v>
          </cell>
          <cell r="R5" t="str">
            <v>Bonus</v>
          </cell>
          <cell r="S5" t="str">
            <v>Cost to Company</v>
          </cell>
          <cell r="T5" t="str">
            <v>Per day Cost</v>
          </cell>
        </row>
        <row r="8">
          <cell r="F8">
            <v>136</v>
          </cell>
          <cell r="G8">
            <v>4.5333333333333332</v>
          </cell>
          <cell r="I8">
            <v>8800</v>
          </cell>
          <cell r="J8">
            <v>8800</v>
          </cell>
          <cell r="K8">
            <v>4400</v>
          </cell>
          <cell r="L8">
            <v>44000</v>
          </cell>
          <cell r="M8">
            <v>1833.3333333333333</v>
          </cell>
          <cell r="N8">
            <v>1833.3333333333333</v>
          </cell>
          <cell r="O8">
            <v>0</v>
          </cell>
          <cell r="P8">
            <v>2640</v>
          </cell>
          <cell r="Q8">
            <v>916.66666666666663</v>
          </cell>
          <cell r="R8">
            <v>2750</v>
          </cell>
          <cell r="S8">
            <v>53973.333333333336</v>
          </cell>
          <cell r="T8">
            <v>1799.1111111111111</v>
          </cell>
        </row>
        <row r="9">
          <cell r="F9">
            <v>81</v>
          </cell>
          <cell r="G9">
            <v>2.7</v>
          </cell>
          <cell r="I9">
            <v>15200</v>
          </cell>
          <cell r="J9">
            <v>15200</v>
          </cell>
          <cell r="K9">
            <v>7600</v>
          </cell>
          <cell r="L9">
            <v>76000</v>
          </cell>
          <cell r="M9">
            <v>3166.6666666666665</v>
          </cell>
          <cell r="N9">
            <v>3166.6666666666665</v>
          </cell>
          <cell r="O9">
            <v>0</v>
          </cell>
          <cell r="P9">
            <v>4560</v>
          </cell>
          <cell r="Q9">
            <v>1583.3333333333333</v>
          </cell>
          <cell r="R9">
            <v>4750</v>
          </cell>
          <cell r="S9">
            <v>93226.666666666672</v>
          </cell>
          <cell r="T9">
            <v>3107.5555555555557</v>
          </cell>
        </row>
        <row r="10">
          <cell r="F10">
            <v>58</v>
          </cell>
          <cell r="G10">
            <v>1.9333333333333333</v>
          </cell>
          <cell r="I10">
            <v>8800</v>
          </cell>
          <cell r="J10">
            <v>8800</v>
          </cell>
          <cell r="K10">
            <v>4400</v>
          </cell>
          <cell r="L10">
            <v>44000</v>
          </cell>
          <cell r="M10">
            <v>1833.3333333333333</v>
          </cell>
          <cell r="N10">
            <v>1833.3333333333333</v>
          </cell>
          <cell r="O10">
            <v>0</v>
          </cell>
          <cell r="P10">
            <v>2640</v>
          </cell>
          <cell r="Q10">
            <v>916.66666666666663</v>
          </cell>
          <cell r="R10">
            <v>2750</v>
          </cell>
          <cell r="S10">
            <v>53973.333333333336</v>
          </cell>
          <cell r="T10">
            <v>1799.1111111111111</v>
          </cell>
        </row>
        <row r="15">
          <cell r="F15">
            <v>81</v>
          </cell>
          <cell r="G15">
            <v>2.7</v>
          </cell>
          <cell r="I15">
            <v>1620</v>
          </cell>
          <cell r="J15">
            <v>1620</v>
          </cell>
          <cell r="K15">
            <v>810</v>
          </cell>
          <cell r="L15">
            <v>8100</v>
          </cell>
          <cell r="M15">
            <v>337.5</v>
          </cell>
          <cell r="N15">
            <v>337.5</v>
          </cell>
          <cell r="O15">
            <v>0</v>
          </cell>
          <cell r="P15">
            <v>486</v>
          </cell>
          <cell r="Q15">
            <v>168.75</v>
          </cell>
          <cell r="R15">
            <v>506.25</v>
          </cell>
          <cell r="S15">
            <v>9936</v>
          </cell>
          <cell r="T15">
            <v>331.2</v>
          </cell>
        </row>
        <row r="16">
          <cell r="F16">
            <v>76</v>
          </cell>
          <cell r="G16">
            <v>2.5333333333333332</v>
          </cell>
          <cell r="I16">
            <v>1400</v>
          </cell>
          <cell r="J16">
            <v>1400</v>
          </cell>
          <cell r="K16">
            <v>700</v>
          </cell>
          <cell r="L16">
            <v>7000</v>
          </cell>
          <cell r="M16">
            <v>291.66666666666669</v>
          </cell>
          <cell r="N16">
            <v>291.66666666666669</v>
          </cell>
          <cell r="O16">
            <v>0</v>
          </cell>
          <cell r="P16">
            <v>420</v>
          </cell>
          <cell r="Q16">
            <v>145.83333333333334</v>
          </cell>
          <cell r="R16">
            <v>437.5</v>
          </cell>
          <cell r="S16">
            <v>8586.6666666666679</v>
          </cell>
          <cell r="T16">
            <v>286.22222222222229</v>
          </cell>
        </row>
        <row r="17">
          <cell r="F17">
            <v>120</v>
          </cell>
          <cell r="G17">
            <v>4</v>
          </cell>
          <cell r="I17">
            <v>1400</v>
          </cell>
          <cell r="J17">
            <v>1400</v>
          </cell>
          <cell r="K17">
            <v>700</v>
          </cell>
          <cell r="L17">
            <v>7000</v>
          </cell>
          <cell r="M17">
            <v>291.66666666666669</v>
          </cell>
          <cell r="N17">
            <v>291.66666666666669</v>
          </cell>
          <cell r="O17">
            <v>0</v>
          </cell>
          <cell r="P17">
            <v>420</v>
          </cell>
          <cell r="Q17">
            <v>145.83333333333334</v>
          </cell>
          <cell r="R17">
            <v>437.5</v>
          </cell>
          <cell r="S17">
            <v>8586.6666666666679</v>
          </cell>
          <cell r="T17">
            <v>286.22222222222229</v>
          </cell>
        </row>
        <row r="20">
          <cell r="F20">
            <v>218</v>
          </cell>
          <cell r="G20">
            <v>7.2666666666666666</v>
          </cell>
          <cell r="I20">
            <v>24452.400000000001</v>
          </cell>
          <cell r="J20">
            <v>24452.400000000001</v>
          </cell>
          <cell r="K20">
            <v>12226.2</v>
          </cell>
          <cell r="L20">
            <v>122261.99999999999</v>
          </cell>
          <cell r="M20">
            <v>5094.25</v>
          </cell>
          <cell r="N20">
            <v>5094.25</v>
          </cell>
          <cell r="O20">
            <v>0</v>
          </cell>
          <cell r="P20">
            <v>7335.7199999999993</v>
          </cell>
          <cell r="Q20">
            <v>2547.125</v>
          </cell>
          <cell r="R20">
            <v>7641.375</v>
          </cell>
          <cell r="S20">
            <v>149974.72</v>
          </cell>
          <cell r="T20">
            <v>4999.1573333333336</v>
          </cell>
        </row>
        <row r="21">
          <cell r="F21">
            <v>218</v>
          </cell>
          <cell r="G21">
            <v>7.2666666666666666</v>
          </cell>
          <cell r="I21">
            <v>1800</v>
          </cell>
          <cell r="J21">
            <v>1800</v>
          </cell>
          <cell r="K21">
            <v>900</v>
          </cell>
          <cell r="L21">
            <v>9000</v>
          </cell>
          <cell r="M21">
            <v>375</v>
          </cell>
          <cell r="N21">
            <v>375</v>
          </cell>
          <cell r="O21">
            <v>0</v>
          </cell>
          <cell r="P21">
            <v>540</v>
          </cell>
          <cell r="Q21">
            <v>187.5</v>
          </cell>
          <cell r="R21">
            <v>562.5</v>
          </cell>
          <cell r="S21">
            <v>11040</v>
          </cell>
          <cell r="T21">
            <v>368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/>
      <sheetData sheetId="162"/>
      <sheetData sheetId="163"/>
      <sheetData sheetId="164"/>
      <sheetData sheetId="165"/>
      <sheetData sheetId="166"/>
      <sheetData sheetId="167"/>
      <sheetData sheetId="168">
        <row r="5">
          <cell r="F5" t="str">
            <v>No of Days</v>
          </cell>
        </row>
      </sheetData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>
        <row r="5">
          <cell r="F5" t="str">
            <v>No of Days</v>
          </cell>
        </row>
      </sheetData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 refreshError="1"/>
      <sheetData sheetId="240" refreshError="1"/>
      <sheetData sheetId="241"/>
      <sheetData sheetId="242"/>
      <sheetData sheetId="243"/>
      <sheetData sheetId="244"/>
      <sheetData sheetId="245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 refreshError="1"/>
      <sheetData sheetId="280" refreshError="1"/>
      <sheetData sheetId="281" refreshError="1"/>
      <sheetData sheetId="282" refreshError="1"/>
      <sheetData sheetId="28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산근"/>
      <sheetName val="Factor"/>
      <sheetName val="HVAC"/>
      <sheetName val="공문"/>
      <sheetName val="갑지"/>
      <sheetName val="jobhist"/>
      <sheetName val="合成単価作成表-BLDG"/>
      <sheetName val="#2CDU실행"/>
      <sheetName val="w't table"/>
      <sheetName val="#REF"/>
      <sheetName val="해평견적"/>
      <sheetName val="토목(대안)"/>
      <sheetName val="할증 "/>
      <sheetName val="뜃맟뭁돽띿맟?-BLDG"/>
      <sheetName val="12CGOU"/>
      <sheetName val="단가집"/>
      <sheetName val="Main"/>
      <sheetName val="내역서"/>
      <sheetName val=" Sum"/>
      <sheetName val="Chi tiet"/>
      <sheetName val="Gia vat tu"/>
      <sheetName val="환율표"/>
      <sheetName val="기계내역서"/>
      <sheetName val="Macro"/>
      <sheetName val="GM &amp; TA"/>
      <sheetName val="2A"/>
      <sheetName val="개산공사비"/>
      <sheetName val="Consolidated"/>
      <sheetName val="eot288"/>
      <sheetName val="공정계획(내부계획25%,내부w.f)"/>
      <sheetName val="h-013211-2"/>
      <sheetName val="BATCH"/>
      <sheetName val="단가"/>
      <sheetName val="99노임기준"/>
      <sheetName val="일위대가"/>
      <sheetName val="제잡비"/>
      <sheetName val="공내역서"/>
      <sheetName val="식재"/>
      <sheetName val="시설물"/>
      <sheetName val="식재출력용"/>
      <sheetName val="유지관리"/>
      <sheetName val="단가조사"/>
      <sheetName val="계수시트"/>
      <sheetName val="원가계산서"/>
      <sheetName val="대림경상68억"/>
      <sheetName val="시설물일위"/>
      <sheetName val="수목데이타"/>
      <sheetName val="가설공사"/>
      <sheetName val="단가결정"/>
      <sheetName val="내역아"/>
      <sheetName val="울타리"/>
      <sheetName val="Piping(Methanol)"/>
      <sheetName val="HO ENG MH CAL"/>
      <sheetName val="Sheet1"/>
      <sheetName val="수지표"/>
      <sheetName val="셀명"/>
      <sheetName val="PipWT"/>
      <sheetName val="inter"/>
      <sheetName val="PIPE"/>
      <sheetName val="FLANGE"/>
      <sheetName val="VALVE"/>
      <sheetName val="cal"/>
      <sheetName val="Piping Design Data"/>
      <sheetName val="2-1. 경관조명 내역총괄표"/>
      <sheetName val="CAT_5"/>
      <sheetName val="뜃맟뭁돽띿맟_-BLDG"/>
      <sheetName val="원가계산"/>
      <sheetName val="재료비"/>
      <sheetName val="Currencies"/>
      <sheetName val="Price Summary Sheet (Final BQ)"/>
      <sheetName val="EQT-ESTN"/>
      <sheetName val="PDS U-1400"/>
      <sheetName val="PROGRESS"/>
      <sheetName val="일위대가표"/>
      <sheetName val="장비종합부표"/>
      <sheetName val="집계표_식재"/>
      <sheetName val="부표"/>
      <sheetName val="경비"/>
      <sheetName val="Summary"/>
      <sheetName val="AREA"/>
      <sheetName val="Sheet5"/>
      <sheetName val="D"/>
      <sheetName val="Report"/>
      <sheetName val="관련부서"/>
      <sheetName val="추가예산"/>
      <sheetName val="갑지(추정)"/>
      <sheetName val="공통(20-91)"/>
      <sheetName val="DATE"/>
      <sheetName val="Spec1"/>
      <sheetName val="8"/>
      <sheetName val="10"/>
      <sheetName val="12"/>
      <sheetName val="9"/>
      <sheetName val="11"/>
      <sheetName val="2"/>
      <sheetName val="AA"/>
      <sheetName val="도급"/>
      <sheetName val="도면자료제출일정"/>
      <sheetName val="MB(LAB_No.2)"/>
      <sheetName val="견적기준"/>
      <sheetName val="노임이"/>
      <sheetName val="공사_산출"/>
      <sheetName val="산출내역"/>
      <sheetName val="준공조서갑지"/>
      <sheetName val="PSV2701F"/>
      <sheetName val="costing_CV"/>
      <sheetName val="Chiet tinh dz35"/>
      <sheetName val="Chiet tinh dz22"/>
      <sheetName val="CT Thang Mo"/>
      <sheetName val="CT  PL"/>
      <sheetName val="MTP"/>
      <sheetName val="MTP1"/>
      <sheetName val="공사비 내역 (가)"/>
      <sheetName val="PBS"/>
      <sheetName val="편성절차"/>
      <sheetName val="AILC004"/>
      <sheetName val="SUBCON"/>
      <sheetName val="설계"/>
      <sheetName val="TOT-SUM"/>
      <sheetName val="cement"/>
      <sheetName val="예총"/>
      <sheetName val="UNIT PRICES"/>
      <sheetName val="주관사업"/>
      <sheetName val="기자재집계"/>
      <sheetName val="2002년12월"/>
      <sheetName val="일위대가목차"/>
      <sheetName val="노임단가"/>
      <sheetName val="전기"/>
      <sheetName val="BASE DE PERSONAL"/>
      <sheetName val="Facturación A"/>
      <sheetName val="TABLAS"/>
      <sheetName val="RES"/>
      <sheetName val="SILICATE"/>
      <sheetName val="CODE"/>
      <sheetName val="cable-data"/>
      <sheetName val="Pile"/>
      <sheetName val="SS2"/>
      <sheetName val="TRANSFER"/>
      <sheetName val="견적대비표"/>
      <sheetName val="Process Piping"/>
      <sheetName val="MEPS Structural Steel Index 비교"/>
      <sheetName val="MEPS CS Index 비교"/>
      <sheetName val="??-BLDG"/>
      <sheetName val="KP1590_E"/>
      <sheetName val="BOX 설계"/>
      <sheetName val="1.설계조건"/>
      <sheetName val="member design"/>
      <sheetName val="design criteria"/>
      <sheetName val="working load at the btm ft."/>
      <sheetName val="plan&amp;section of foundation"/>
      <sheetName val="soil bearing check"/>
      <sheetName val="SKETCH"/>
      <sheetName val="CAL."/>
      <sheetName val="토공개요"/>
      <sheetName val="실행내역"/>
      <sheetName val="name"/>
      <sheetName val="BQMPALOC"/>
      <sheetName val="ESTI."/>
      <sheetName val="DI-ESTI"/>
      <sheetName val="96.12"/>
      <sheetName val="영업소실적"/>
      <sheetName val="3514-HV-0201"/>
      <sheetName val="PROJECT"/>
      <sheetName val="eq_data"/>
      <sheetName val="COA-17"/>
      <sheetName val="C-18"/>
      <sheetName val="XLR_NoRangeSheet"/>
      <sheetName val="DELIVERIES"/>
      <sheetName val="참고자료"/>
      <sheetName val="見積条件入力画面"/>
      <sheetName val="性能取り纏め"/>
      <sheetName val="설계명세서"/>
      <sheetName val="품셈표"/>
      <sheetName val="設計条件"/>
      <sheetName val="Precall-new"/>
      <sheetName val="TIE-INS"/>
      <sheetName val="A01"/>
      <sheetName val="A11"/>
      <sheetName val="A16"/>
      <sheetName val="A02"/>
      <sheetName val="A03"/>
      <sheetName val="A04"/>
      <sheetName val="A05"/>
      <sheetName val="A06"/>
      <sheetName val="A07"/>
      <sheetName val="A08a"/>
      <sheetName val="A08b"/>
      <sheetName val="CE-ORG"/>
      <sheetName val="Variations"/>
      <sheetName val="잡비계산"/>
      <sheetName val="명세서"/>
      <sheetName val="98수지배부(수정)"/>
      <sheetName val="총괄표"/>
      <sheetName val="실행철강하도"/>
      <sheetName val="마감집계(창고)"/>
      <sheetName val="도장면적"/>
      <sheetName val="마감산근(창고)"/>
      <sheetName val="자재단가조사표-수목"/>
      <sheetName val="C3"/>
      <sheetName val="집계표(OPTION)"/>
      <sheetName val="M"/>
      <sheetName val="Total"/>
      <sheetName val="건축명"/>
      <sheetName val="기계명"/>
      <sheetName val="전기명"/>
      <sheetName val="토목명"/>
      <sheetName val="수주추정"/>
      <sheetName val="자금운영"/>
      <sheetName val="골조시행"/>
      <sheetName val="상반기손익차2총괄"/>
      <sheetName val="1100-1200-1300-1910-2140-LEV 2"/>
      <sheetName val="AU"/>
      <sheetName val="wp DESCRIPTION"/>
      <sheetName val="Civil Boq"/>
      <sheetName val="Data"/>
      <sheetName val="9-1차이내역"/>
      <sheetName val="Questions to Vendor"/>
      <sheetName val="요약배부"/>
      <sheetName val="대창(함평)"/>
      <sheetName val="대창(장성)"/>
      <sheetName val="경비집계"/>
      <sheetName val="CONSTANTES"/>
      <sheetName val="Weights"/>
      <sheetName val="당진1,2호기전선관설치및접지4차공사내역서-을지"/>
      <sheetName val="hGH정제"/>
      <sheetName val="POWER"/>
      <sheetName val="설명서 "/>
      <sheetName val="토목"/>
      <sheetName val="15100"/>
      <sheetName val="BM"/>
      <sheetName val="MEXICO-C"/>
      <sheetName val="laroux"/>
      <sheetName val="단중표-ST"/>
      <sheetName val="Segment"/>
      <sheetName val="실행내역서 "/>
      <sheetName val="Q5434 EQ LIST"/>
      <sheetName val="Pump"/>
      <sheetName val="costing_Misc"/>
      <sheetName val="거래처계좌"/>
      <sheetName val="대비표"/>
      <sheetName val="차액보증"/>
      <sheetName val="H_param"/>
      <sheetName val="Civil"/>
      <sheetName val="DB@Acess"/>
      <sheetName val="INDIRECTS"/>
      <sheetName val="Project Details"/>
      <sheetName val="steel data sheet"/>
      <sheetName val="CTEMCOST"/>
      <sheetName val="2. Project Orgarnization(Site)"/>
      <sheetName val="__-BLDG"/>
      <sheetName val="FAB별"/>
      <sheetName val="부서코드표"/>
      <sheetName val="각계정원장"/>
      <sheetName val="간접비차이_PJT"/>
      <sheetName val="자바라1"/>
      <sheetName val="X17-TOTAL"/>
      <sheetName val="견"/>
      <sheetName val="Det_IH"/>
      <sheetName val="Final(1)summary"/>
      <sheetName val="TENDER PROG."/>
      <sheetName val="Katsayılar"/>
      <sheetName val="왕갑지"/>
      <sheetName val="Sheet2"/>
      <sheetName val="Sheet3"/>
      <sheetName val="Sheet4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_REF"/>
      <sheetName val="지수"/>
      <sheetName val="INVOICE_CERT EIV'S"/>
      <sheetName val="w't_table"/>
      <sheetName val="wp_DESCRIPTION"/>
      <sheetName val="할증_"/>
      <sheetName val="INVOICE_CERT_EIV'S"/>
      <sheetName val="P2-Project Data"/>
      <sheetName val="PI"/>
      <sheetName val="자재코드"/>
      <sheetName val="Table"/>
      <sheetName val="기초입력"/>
      <sheetName val="입력"/>
      <sheetName val="구조물철거타공정이월"/>
      <sheetName val="Testing"/>
      <sheetName val="PROJECT DATA"/>
      <sheetName val="7-2"/>
      <sheetName val="BP"/>
      <sheetName val="INSTR"/>
      <sheetName val="찍기"/>
      <sheetName val="건축"/>
      <sheetName val="상계견적"/>
      <sheetName val="cover"/>
      <sheetName val="BEND LOSS"/>
      <sheetName val="M-EQPT-Z"/>
      <sheetName val="공사개요"/>
      <sheetName val="기준"/>
      <sheetName val="환율"/>
      <sheetName val="6.현장조직도"/>
      <sheetName val="Utility and Fire flange"/>
      <sheetName val="Quantity"/>
      <sheetName val="COST-TZ"/>
      <sheetName val="출금실적"/>
      <sheetName val="Status"/>
      <sheetName val="Fax"/>
      <sheetName val="비주거용"/>
      <sheetName val="Summary Sheets"/>
      <sheetName val="A(Rev.3)"/>
      <sheetName val="UnitList"/>
      <sheetName val="Macro1"/>
      <sheetName val="Aweer"/>
      <sheetName val="EQUIPMENT"/>
      <sheetName val="C-850R0.XLS"/>
      <sheetName val="Pittsburge"/>
      <sheetName val="activity"/>
      <sheetName val="1.cs sl(150)"/>
      <sheetName val="steam table"/>
      <sheetName val="GEN PROG"/>
      <sheetName val="TOTAL MHRS"/>
      <sheetName val="철거산출근거"/>
      <sheetName val="대치판정"/>
      <sheetName val="CC16-내역서"/>
      <sheetName val="معد .ث"/>
      <sheetName val="TTL"/>
      <sheetName val="D-623D"/>
      <sheetName val="ASCEandUBC"/>
      <sheetName val="1단계"/>
      <sheetName val="을"/>
      <sheetName val="계약자료"/>
      <sheetName val="Panel제작명세서"/>
      <sheetName val="CA1"/>
      <sheetName val="Contents"/>
      <sheetName val="SYS_DB"/>
      <sheetName val="건축내역"/>
      <sheetName val="소화실적"/>
      <sheetName val="D-3503"/>
      <sheetName val="Eq. Mobilization"/>
      <sheetName val="PROCURE"/>
      <sheetName val="BoQ"/>
      <sheetName val="DESIGN"/>
      <sheetName val="도"/>
      <sheetName val="수목단가"/>
      <sheetName val="시설수량표"/>
      <sheetName val="식재수량표"/>
      <sheetName val="일위목록"/>
      <sheetName val="자재단가"/>
      <sheetName val="Taux"/>
      <sheetName val="Graph (LGEN)"/>
      <sheetName val="out_prog"/>
      <sheetName val="선적schedule (2)"/>
      <sheetName val="가도공"/>
      <sheetName val="INDEX"/>
      <sheetName val="Food court "/>
      <sheetName val="부재력정리"/>
      <sheetName val="WIND"/>
      <sheetName val="Rates"/>
      <sheetName val="WITHOUT C&amp;I PROFIT (3)"/>
      <sheetName val="EIs Progress"/>
      <sheetName val="RFP003B"/>
      <sheetName val="5.) Time Delays"/>
      <sheetName val="BASE_DE_PERSONAL"/>
      <sheetName val="_Sum"/>
      <sheetName val="Facturación_A"/>
      <sheetName val="공정계획(내부계획25%,내부w_f)"/>
      <sheetName val="HO_ENG_MH_CAL"/>
      <sheetName val="Gia_vat_tu"/>
      <sheetName val="Piping_Design_Data"/>
      <sheetName val="2-1__경관조명_내역총괄표"/>
      <sheetName val="PDS_U-1400"/>
      <sheetName val="Price_Summary_Sheet_(Final_BQ)"/>
      <sheetName val="Chi_tiet"/>
      <sheetName val="Chiet_tinh_dz35"/>
      <sheetName val="Chiet_tinh_dz22"/>
      <sheetName val="CT_Thang_Mo"/>
      <sheetName val="CT__PL"/>
      <sheetName val="MB(LAB_No_2)"/>
      <sheetName val="UNIT_PRICES"/>
      <sheetName val="실행내역서_"/>
      <sheetName val="Q5434_EQ_LIST"/>
      <sheetName val="MEPS_Structural_Steel_Index_비교"/>
      <sheetName val="MEPS_CS_Index_비교"/>
      <sheetName val="Civil_Boq"/>
      <sheetName val="공사비_내역_(가)"/>
      <sheetName val="PipeLines"/>
      <sheetName val="공사비 내역 _가_"/>
      <sheetName val="ESTI_"/>
      <sheetName val="96_12"/>
      <sheetName val="Process_Piping"/>
      <sheetName val="BOX_설계"/>
      <sheetName val="1_설계조건"/>
      <sheetName val="member_design"/>
      <sheetName val="design_criteria"/>
      <sheetName val="working_load_at_the_btm_ft_"/>
      <sheetName val="plan&amp;section_of_foundation"/>
      <sheetName val="soil_bearing_check"/>
      <sheetName val="CAL_"/>
      <sheetName val="base"/>
      <sheetName val="ANALYSER"/>
      <sheetName val="WIP"/>
      <sheetName val="데이타"/>
      <sheetName val="식재인부"/>
      <sheetName val="기기리스트"/>
      <sheetName val="정부노임단가"/>
      <sheetName val="INGENIERÍA"/>
      <sheetName val="당초"/>
      <sheetName val="변경"/>
      <sheetName val="집계표"/>
      <sheetName val="CB"/>
      <sheetName val="cvr"/>
      <sheetName val="sum"/>
      <sheetName val="indirect"/>
      <sheetName val="bm (2)"/>
      <sheetName val="Instrument"/>
      <sheetName val="Junction Box"/>
      <sheetName val="JB_Final checked"/>
      <sheetName val="F&amp;G System"/>
      <sheetName val="F&amp;G System (Detail)"/>
      <sheetName val="MOTOR"/>
      <sheetName val="동결보온"/>
      <sheetName val="BID"/>
      <sheetName val="금액내역서"/>
      <sheetName val=" 배관자재비-SKEC구매분"/>
      <sheetName val="제경비"/>
      <sheetName val="abc"/>
      <sheetName val="108"/>
      <sheetName val="JCS"/>
      <sheetName val="Working"/>
      <sheetName val="Manpower"/>
      <sheetName val="Datas"/>
      <sheetName val="Int. Pr.-Shell"/>
      <sheetName val="Ext. Pr.-Shell"/>
      <sheetName val="Int. Pr.-D'End"/>
      <sheetName val="Ext. Pr.-D'End"/>
      <sheetName val="Reinforcement Pad"/>
      <sheetName val="Nozzles"/>
      <sheetName val="Painting"/>
      <sheetName val="수입"/>
      <sheetName val="품셈"/>
      <sheetName val="Onerous Terms"/>
      <sheetName val="fitting"/>
      <sheetName val="Erection"/>
      <sheetName val="Proposal"/>
      <sheetName val="WORK-VOL"/>
      <sheetName val="FAB_I"/>
      <sheetName val="적용환율"/>
      <sheetName val="조도계산서 (도서)"/>
      <sheetName val="도급양식"/>
      <sheetName val="입찰안"/>
      <sheetName val="직원동원SCH"/>
      <sheetName val="D-3109"/>
      <sheetName val="기성내역"/>
      <sheetName val="현장지지물물량"/>
      <sheetName val="General Data"/>
      <sheetName val="COST SUMMARY"/>
      <sheetName val="PIPING"/>
      <sheetName val="bm_(2)"/>
      <sheetName val="Junction_Box"/>
      <sheetName val="JB_Final_checked"/>
      <sheetName val="F&amp;G_System"/>
      <sheetName val="F&amp;G_System_(Detail)"/>
      <sheetName val="_배관자재비-SKEC구매분"/>
      <sheetName val="extensions lookup"/>
      <sheetName val="3. Piping"/>
      <sheetName val="EQUIP"/>
      <sheetName val="작성방법"/>
      <sheetName val="자격 땡겨오기"/>
      <sheetName val="연돌일위집계"/>
      <sheetName val="ITEM"/>
      <sheetName val="영업2"/>
      <sheetName val="4300 UTILITY BLDG (2)"/>
      <sheetName val="공정율 기초 Data"/>
      <sheetName val="가격분석@1100(990104)"/>
      <sheetName val="Escalation"/>
      <sheetName val="Rate Analysis"/>
      <sheetName val="wall"/>
      <sheetName val="결재판(삭제하지말아주세요)"/>
      <sheetName val="광통신 견적내역서1"/>
      <sheetName val="A-12"/>
      <sheetName val="MAN-Sch"/>
      <sheetName val="RING WALL"/>
      <sheetName val="HP-Steamdrum"/>
      <sheetName val="P-Ph3-F-002"/>
      <sheetName val="pvc vent"/>
      <sheetName val="산출근거#2-3"/>
      <sheetName val="A1 Thru A11- LUMP SUM CONSTR"/>
      <sheetName val="Utility_and_Fire_flange"/>
      <sheetName val="Questions_to_Vendor"/>
      <sheetName val="NIML"/>
      <sheetName val="BGT-00F2907"/>
      <sheetName val="COLUMN"/>
      <sheetName val="DRUM"/>
      <sheetName val="Dike(H=0.9m)"/>
      <sheetName val="PIPING_total"/>
      <sheetName val="static.cal"/>
      <sheetName val="TO_COST_PPS_METRIC"/>
      <sheetName val="NAMES"/>
      <sheetName val="RFP009"/>
      <sheetName val="CASE A1 CPP"/>
      <sheetName val="Sheet1 (2)"/>
      <sheetName val="est"/>
      <sheetName val="S1BOQ"/>
      <sheetName val="FORM7"/>
      <sheetName val="Labour"/>
      <sheetName val="Material"/>
      <sheetName val=" CC26R Tender Stag BoQ"/>
      <sheetName val="Balance Sheet"/>
      <sheetName val="CoverShawIntl"/>
      <sheetName val="VS배관내역서"/>
      <sheetName val="Database"/>
      <sheetName val="근거 및 가정"/>
      <sheetName val="NEWDRAW"/>
      <sheetName val="조명시설"/>
      <sheetName val="실행(ALT1)"/>
      <sheetName val="0110이후"/>
      <sheetName val="보수0831"/>
      <sheetName val="ANALYSIS"/>
      <sheetName val="w't_table1"/>
      <sheetName val="할증_1"/>
      <sheetName val="_Sum1"/>
      <sheetName val="공정계획(내부계획25%,내부w_f)1"/>
      <sheetName val="HO_ENG_MH_CAL1"/>
      <sheetName val="Gia_vat_tu1"/>
      <sheetName val="Piping_Design_Data1"/>
      <sheetName val="2-1__경관조명_내역총괄표1"/>
      <sheetName val="BASE_DE_PERSONAL1"/>
      <sheetName val="Facturación_A1"/>
      <sheetName val="Price_Summary_Sheet_(Final_BQ)1"/>
      <sheetName val="Chi_tiet1"/>
      <sheetName val="PDS_U-14001"/>
      <sheetName val="Chiet_tinh_dz351"/>
      <sheetName val="Chiet_tinh_dz221"/>
      <sheetName val="CT_Thang_Mo1"/>
      <sheetName val="CT__PL1"/>
      <sheetName val="MB(LAB_No_2)1"/>
      <sheetName val="UNIT_PRICES1"/>
      <sheetName val="Q5434_EQ_LIST1"/>
      <sheetName val="공사비_내역_(가)1"/>
      <sheetName val="MEPS_Structural_Steel_Index_비교1"/>
      <sheetName val="MEPS_CS_Index_비교1"/>
      <sheetName val="wp_DESCRIPTION1"/>
      <sheetName val="Civil_Boq1"/>
      <sheetName val="실행내역서_1"/>
      <sheetName val="Process_Piping1"/>
      <sheetName val="BOX_설계1"/>
      <sheetName val="1_설계조건1"/>
      <sheetName val="member_design1"/>
      <sheetName val="design_criteria1"/>
      <sheetName val="working_load_at_the_btm_ft_1"/>
      <sheetName val="plan&amp;section_of_foundation1"/>
      <sheetName val="soil_bearing_check1"/>
      <sheetName val="CAL_1"/>
      <sheetName val="Project_Details"/>
      <sheetName val="steel_data_sheet"/>
      <sheetName val="ESTI_1"/>
      <sheetName val="96_121"/>
      <sheetName val="설명서_"/>
      <sheetName val="5_)_Time_Delays"/>
      <sheetName val="1100-1200-1300-1910-2140-LEV_2"/>
      <sheetName val="P2-Project_Data"/>
      <sheetName val="2__Project_Orgarnization(Site)"/>
      <sheetName val="TENDER_PROG_"/>
      <sheetName val="Summary_Sheets"/>
      <sheetName val="INVOICE_CERT_EIV'S1"/>
      <sheetName val="공사비_내역__가_"/>
      <sheetName val="6_현장조직도"/>
      <sheetName val="w't_table2"/>
      <sheetName val="할증_2"/>
      <sheetName val="_Sum2"/>
      <sheetName val="공정계획(내부계획25%,내부w_f)2"/>
      <sheetName val="HO_ENG_MH_CAL2"/>
      <sheetName val="Gia_vat_tu2"/>
      <sheetName val="Piping_Design_Data2"/>
      <sheetName val="2-1__경관조명_내역총괄표2"/>
      <sheetName val="BASE_DE_PERSONAL2"/>
      <sheetName val="Facturación_A2"/>
      <sheetName val="Price_Summary_Sheet_(Final_BQ)2"/>
      <sheetName val="Chi_tiet2"/>
      <sheetName val="PDS_U-14002"/>
      <sheetName val="Chiet_tinh_dz352"/>
      <sheetName val="Chiet_tinh_dz222"/>
      <sheetName val="CT_Thang_Mo2"/>
      <sheetName val="CT__PL2"/>
      <sheetName val="MB(LAB_No_2)2"/>
      <sheetName val="UNIT_PRICES2"/>
      <sheetName val="Q5434_EQ_LIST2"/>
      <sheetName val="공사비_내역_(가)2"/>
      <sheetName val="MEPS_Structural_Steel_Index_비교2"/>
      <sheetName val="MEPS_CS_Index_비교2"/>
      <sheetName val="wp_DESCRIPTION2"/>
      <sheetName val="Civil_Boq2"/>
      <sheetName val="실행내역서_2"/>
      <sheetName val="Process_Piping2"/>
      <sheetName val="BOX_설계2"/>
      <sheetName val="1_설계조건2"/>
      <sheetName val="member_design2"/>
      <sheetName val="design_criteria2"/>
      <sheetName val="working_load_at_the_btm_ft_2"/>
      <sheetName val="plan&amp;section_of_foundation2"/>
      <sheetName val="soil_bearing_check2"/>
      <sheetName val="CAL_2"/>
      <sheetName val="Project_Details1"/>
      <sheetName val="steel_data_sheet1"/>
      <sheetName val="ESTI_2"/>
      <sheetName val="96_122"/>
      <sheetName val="Questions_to_Vendor1"/>
      <sheetName val="설명서_1"/>
      <sheetName val="5_)_Time_Delays1"/>
      <sheetName val="1100-1200-1300-1910-2140-LEV_21"/>
      <sheetName val="P2-Project_Data1"/>
      <sheetName val="Utility_and_Fire_flange1"/>
      <sheetName val="2__Project_Orgarnization(Site)1"/>
      <sheetName val="TENDER_PROG_1"/>
      <sheetName val="Summary_Sheets1"/>
      <sheetName val="INVOICE_CERT_EIV'S2"/>
      <sheetName val="공사비_내역__가_1"/>
      <sheetName val="6_현장조직도1"/>
      <sheetName val="vlookup - do not print"/>
      <sheetName val="안전장치"/>
      <sheetName val="EQUIPMENT ERECTION BREAKDOWN"/>
      <sheetName val="RING_WALL"/>
      <sheetName val="pvc_vent"/>
      <sheetName val="bm_(2)1"/>
      <sheetName val="Junction_Box1"/>
      <sheetName val="JB_Final_checked1"/>
      <sheetName val="F&amp;G_System1"/>
      <sheetName val="F&amp;G_System_(Detail)1"/>
      <sheetName val="_배관자재비-SKEC구매분1"/>
      <sheetName val="Int__Pr_-Shell"/>
      <sheetName val="Ext__Pr_-Shell"/>
      <sheetName val="Int__Pr_-D'End"/>
      <sheetName val="Ext__Pr_-D'End"/>
      <sheetName val="Reinforcement_Pad"/>
      <sheetName val="Onerous_Terms"/>
      <sheetName val="조도계산서_(도서)"/>
      <sheetName val="General_Data"/>
      <sheetName val="COST_SUMMARY"/>
      <sheetName val="extensions_lookup"/>
      <sheetName val="3__Piping"/>
      <sheetName val="자격_땡겨오기"/>
      <sheetName val="4300_UTILITY_BLDG_(2)"/>
      <sheetName val="공정율_기초_Data"/>
      <sheetName val="Rate_Analysis"/>
      <sheetName val="광통신_견적내역서1"/>
      <sheetName val="Dike(H=0_9m)"/>
      <sheetName val="static_cal"/>
      <sheetName val="BEND_LOSS"/>
      <sheetName val="A1_Thru_A11-_LUMP_SUM_CONSTR"/>
      <sheetName val="Optio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/>
      <sheetData sheetId="634"/>
      <sheetData sheetId="635"/>
      <sheetData sheetId="636"/>
      <sheetData sheetId="637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eel total"/>
      <sheetName val="V1"/>
      <sheetName val="V4"/>
      <sheetName val="V5"/>
      <sheetName val="steel v1"/>
      <sheetName val="steel v4"/>
      <sheetName val="steel v5"/>
      <sheetName val="Sketch"/>
      <sheetName val="Steel List"/>
      <sheetName val="steel_total"/>
      <sheetName val="steel_v1"/>
      <sheetName val="steel_v4"/>
      <sheetName val="steel_v5"/>
      <sheetName val="Steel_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B"/>
      <sheetName val="C"/>
      <sheetName val="D"/>
      <sheetName val="E"/>
      <sheetName val="G"/>
      <sheetName val="H"/>
      <sheetName val="I"/>
      <sheetName val="J"/>
      <sheetName val="K"/>
      <sheetName val="L"/>
      <sheetName val="M"/>
      <sheetName val="N"/>
      <sheetName val="O"/>
      <sheetName val="P"/>
      <sheetName val="Q"/>
      <sheetName val="R"/>
      <sheetName val="S"/>
      <sheetName val="T"/>
      <sheetName val="U"/>
      <sheetName val="V"/>
      <sheetName val="W"/>
      <sheetName val="X"/>
      <sheetName val="Y"/>
      <sheetName val="Z"/>
      <sheetName val="AA"/>
      <sheetName val="Cash1"/>
      <sheetName val="Cash2"/>
      <sheetName val="Cash_Sum"/>
      <sheetName val="Scope"/>
      <sheetName val="C1ㅇ"/>
      <sheetName val="Base BM-rebar"/>
      <sheetName val="Raw Data"/>
      <sheetName val="List"/>
      <sheetName val="BOQ"/>
      <sheetName val="Fit Out B2a"/>
      <sheetName val="Qo-1585"/>
      <sheetName val="FOL - Bar"/>
      <sheetName val="katsayı"/>
      <sheetName val="Testing"/>
      <sheetName val="ANALIZ"/>
      <sheetName val="③赤紙(日文)"/>
      <sheetName val="KADIKES2"/>
      <sheetName val="Co_Ef"/>
      <sheetName val="Co Eff"/>
      <sheetName val="TESİSAT"/>
      <sheetName val="C3"/>
      <sheetName val="Option"/>
      <sheetName val="기계내역서"/>
      <sheetName val="Calendar"/>
      <sheetName val="FitOutConfCentre"/>
      <sheetName val="Day work"/>
      <sheetName val="Base_BM-rebar"/>
      <sheetName val="Raw_Data"/>
      <sheetName val="COST"/>
      <sheetName val="1"/>
      <sheetName val="Payments and Cash Calls"/>
      <sheetName val="Schedules"/>
      <sheetName val="SubmitCal"/>
      <sheetName val="Register"/>
      <sheetName val="Trade"/>
      <sheetName val="Sheet1"/>
      <sheetName val="mvac_Offer"/>
      <sheetName val="mvac_BOQ"/>
      <sheetName val="Summary"/>
      <sheetName val="Factors"/>
      <sheetName val="Basic Material Costs"/>
      <sheetName val="Control"/>
      <sheetName val="Direct"/>
      <sheetName val="#REF"/>
      <sheetName val="KABLO"/>
      <sheetName val="NPV"/>
      <sheetName val="Chiet tinh dz22"/>
      <sheetName val="입찰내역 발주처 양식"/>
      <sheetName val="Co_Eff"/>
      <sheetName val="Fit_Out_B2a"/>
      <sheetName val="AOP Summary-2"/>
      <sheetName val="공사내역"/>
      <sheetName val="SPT vs PHI"/>
      <sheetName val="Base_BM-rebar1"/>
      <sheetName val="Raw_Data1"/>
      <sheetName val="Fit_Out_B2a1"/>
      <sheetName val="FOL_-_Bar"/>
      <sheetName val="Co_Eff1"/>
      <sheetName val="Payments_and_Cash_Calls"/>
      <sheetName val="Day_work"/>
      <sheetName val="Chiet_tinh_dz22"/>
      <sheetName val="입찰내역_발주처_양식"/>
      <sheetName val="AOP_Summary-2"/>
      <sheetName val="SPT_vs_PHI"/>
      <sheetName val="1.11.b"/>
      <sheetName val="NOTES"/>
      <sheetName val="Lstsub"/>
      <sheetName val="QUOTE_E"/>
      <sheetName val="SEX"/>
      <sheetName val="item #13  Structur"/>
      <sheetName val="Item # 20 Structure"/>
      <sheetName val="opstat"/>
      <sheetName val="costs"/>
      <sheetName val="data"/>
      <sheetName val="Eq. Mobilization"/>
      <sheetName val="MASTER_RATE ANALYSIS"/>
      <sheetName val="Gravel in pond"/>
      <sheetName val="(Not to print)"/>
      <sheetName val="Architect"/>
      <sheetName val="공문"/>
      <sheetName val="Takeoff"/>
      <sheetName val="upa"/>
      <sheetName val="BYBU96"/>
      <sheetName val="Base_BM-rebar2"/>
      <sheetName val="Raw_Data2"/>
      <sheetName val="FOL_-_Bar1"/>
      <sheetName val="Day_work1"/>
      <sheetName val="Payments_and_Cash_Calls1"/>
      <sheetName val="item_#13__Structur"/>
      <sheetName val="Item_#_20_Structure"/>
      <sheetName val="MASTER_RATE_ANALYSIS"/>
      <sheetName val="Gravel_in_pond"/>
      <sheetName val="Eq__Mobilization"/>
      <sheetName val="ERECIN"/>
      <sheetName val="COLUMN"/>
      <sheetName val="MOS"/>
      <sheetName val="PE"/>
      <sheetName val="15.13"/>
      <sheetName val="Part-A"/>
      <sheetName val="New Rates"/>
      <sheetName val="11"/>
      <sheetName val="Equip"/>
      <sheetName val="laroux"/>
      <sheetName val="Summary "/>
      <sheetName val="VVa"/>
      <sheetName val="BOQ-FD PA"/>
      <sheetName val="Price List FD PA"/>
      <sheetName val="SRC-B3U2"/>
      <sheetName val="Bill07"/>
      <sheetName val="운반"/>
      <sheetName val="Rate Analysis"/>
      <sheetName val="Demand"/>
      <sheetName val="Occ"/>
      <sheetName val="Food"/>
      <sheetName val="Build-up"/>
      <sheetName val="SCHEDULE"/>
      <sheetName val="Bldg"/>
      <sheetName val="Est"/>
      <sheetName val="报价费率计算表"/>
      <sheetName val="MS08-01 S"/>
      <sheetName val="MS08-01 P"/>
      <sheetName val="Cashflow Analysis"/>
      <sheetName val="mapping"/>
      <sheetName val="DBs"/>
      <sheetName val="Cost Sheet"/>
      <sheetName val="fire detection offer"/>
      <sheetName val="fire detection cost"/>
      <sheetName val="Price List"/>
      <sheetName val="PROGRAM"/>
      <sheetName val="CASHFLOW"/>
      <sheetName val="E H Blinding"/>
      <sheetName val="E H Excavation"/>
      <sheetName val="Pc name"/>
      <sheetName val="DCF_5"/>
      <sheetName val="US Ship Repair Industry Growth"/>
      <sheetName val="Market Overview"/>
      <sheetName val="US Shipyard Repair Output"/>
      <sheetName val="Charts"/>
      <sheetName val="LBO"/>
      <sheetName val="Summary Financials"/>
      <sheetName val="Base_BM-rebar3"/>
      <sheetName val="Raw_Data3"/>
      <sheetName val="Co_Eff2"/>
      <sheetName val="Fit_Out_B2a2"/>
      <sheetName val="FOL_-_Bar2"/>
      <sheetName val="Day_work2"/>
      <sheetName val="Payments_and_Cash_Calls2"/>
      <sheetName val="Chiet_tinh_dz221"/>
      <sheetName val="입찰내역_발주처_양식1"/>
      <sheetName val="AOP_Summary-21"/>
      <sheetName val="SPT_vs_PHI1"/>
      <sheetName val="1_11_b"/>
      <sheetName val="Basic_Material_Costs"/>
      <sheetName val="item_#13__Structur1"/>
      <sheetName val="Item_#_20_Structure1"/>
      <sheetName val="MASTER_RATE_ANALYSIS1"/>
      <sheetName val="Gravel_in_pond1"/>
      <sheetName val="Eq__Mobilization1"/>
      <sheetName val="(Not_to_print)"/>
      <sheetName val="15_13"/>
      <sheetName val="mw"/>
      <sheetName val="???? ??? ??"/>
      <sheetName val=" GULF"/>
      <sheetName val="Sheet7"/>
      <sheetName val="h-013211-2"/>
      <sheetName val="당초"/>
      <sheetName val="Spread"/>
      <sheetName val="CSC"/>
      <sheetName val="Ra  stair"/>
      <sheetName val="Bill No. 3"/>
      <sheetName val="imput costi par."/>
      <sheetName val="BILL 1"/>
      <sheetName val="BT3-Package 05"/>
      <sheetName val="BOQ-Civil"/>
      <sheetName val="VIABILITY"/>
      <sheetName val="BQMPALOC"/>
      <sheetName val="OnSchedule"/>
      <sheetName val="Budget"/>
      <sheetName val="Curve"/>
      <sheetName val="Headings"/>
      <sheetName val="Basement Budget"/>
      <sheetName val="LOB"/>
      <sheetName val="sal"/>
      <sheetName val="Summ"/>
      <sheetName val="FA_SUMMARY"/>
      <sheetName val="Name"/>
      <sheetName val="1-G1"/>
      <sheetName val="dýsýplýn"/>
      <sheetName val="upa of boq"/>
      <sheetName val="inWords"/>
      <sheetName val="equipment"/>
      <sheetName val="Summary Foreign Comp"/>
      <sheetName val="grand summary"/>
      <sheetName val="labour"/>
      <sheetName val="material"/>
      <sheetName val="wordsdata"/>
      <sheetName val="Funding Drwdn"/>
      <sheetName val="GRSummary"/>
      <sheetName val="E H - H. W.P."/>
      <sheetName val="E. H. Treatment for pile cap"/>
      <sheetName val="#3E1_GCR"/>
      <sheetName val="S3 Architectural"/>
      <sheetName val="bkg"/>
      <sheetName val="cbrd460"/>
      <sheetName val="bcl"/>
      <sheetName val="1.0 Section 1 Cover"/>
      <sheetName val="col-reinft1"/>
      <sheetName val="vendor"/>
      <sheetName val="analysis"/>
      <sheetName val="Area Analysis"/>
      <sheetName val="Sensitivity"/>
      <sheetName val="DETAILED  BOQ"/>
      <sheetName val="Formulas"/>
      <sheetName val="Base_BM-rebar4"/>
      <sheetName val="Raw_Data4"/>
      <sheetName val="Co_Eff3"/>
      <sheetName val="Fit_Out_B2a3"/>
      <sheetName val="FOL_-_Bar3"/>
      <sheetName val="Day_work3"/>
      <sheetName val="Payments_and_Cash_Calls3"/>
      <sheetName val="Chiet_tinh_dz222"/>
      <sheetName val="입찰내역_발주처_양식2"/>
      <sheetName val="AOP_Summary-22"/>
      <sheetName val="SPT_vs_PHI2"/>
      <sheetName val="1_11_b1"/>
      <sheetName val="Basic_Material_Costs1"/>
      <sheetName val="item_#13__Structur2"/>
      <sheetName val="Item_#_20_Structure2"/>
      <sheetName val="MASTER_RATE_ANALYSIS2"/>
      <sheetName val="Gravel_in_pond2"/>
      <sheetName val="Eq__Mobilization2"/>
      <sheetName val="(Not_to_print)1"/>
      <sheetName val="15_131"/>
      <sheetName val="????_???_??"/>
      <sheetName val="Rate_Analysis"/>
      <sheetName val="_GULF"/>
      <sheetName val="Bill_No__3"/>
      <sheetName val="New_Rates"/>
      <sheetName val="1_0_Section_1_Cover"/>
      <sheetName val="Summary_"/>
      <sheetName val="BOQ-FD_PA"/>
      <sheetName val="Price_List_FD_PA"/>
      <sheetName val="office"/>
      <sheetName val="Lab"/>
      <sheetName val="C P A Blinding"/>
      <sheetName val="Main Log"/>
      <sheetName val="Materials "/>
      <sheetName val="MAchinery(R1)"/>
      <sheetName val="APP. B"/>
      <sheetName val="App. A(contd)"/>
      <sheetName val="4"/>
      <sheetName val="Kur"/>
      <sheetName val="Keşif-I"/>
      <sheetName val="HAKEDİŞ "/>
      <sheetName val="BUTCE+MANHOUR"/>
      <sheetName val="keşif özeti"/>
      <sheetName val="Katsayılar"/>
      <sheetName val="1. Summary Sheet (R01_Oct.2019)"/>
      <sheetName val="RTW4"/>
      <sheetName val="Filter Block"/>
      <sheetName val="FINA"/>
      <sheetName val="BILL-6"/>
      <sheetName val="Inputs"/>
      <sheetName val="hvac"/>
      <sheetName val="B.100"/>
      <sheetName val="ARC308-1"/>
      <sheetName val="Data Sheet"/>
      <sheetName val="DETAIL"/>
      <sheetName val="Area_Analysis"/>
      <sheetName val="DETAILED__BOQ"/>
      <sheetName val="B_100"/>
      <sheetName val="3.1"/>
      <sheetName val="2.2"/>
      <sheetName val="3.4"/>
      <sheetName val="5.4"/>
      <sheetName val="8.1"/>
      <sheetName val="5.1"/>
      <sheetName val="6.3"/>
      <sheetName val="2.3"/>
      <sheetName val="3.6"/>
      <sheetName val="2.5"/>
      <sheetName val="8.3"/>
      <sheetName val="3.2"/>
      <sheetName val="2.4"/>
      <sheetName val="2.1"/>
      <sheetName val="5.7"/>
      <sheetName val="3.3"/>
      <sheetName val="3.5"/>
      <sheetName val="2.8"/>
      <sheetName val="2.6"/>
      <sheetName val="Basis"/>
      <sheetName val="CBDG"/>
      <sheetName val="CREEL"/>
      <sheetName val="0RESULT"/>
      <sheetName val="Database"/>
      <sheetName val="schedule nos"/>
      <sheetName val="CERTIFICATE"/>
      <sheetName val="2.05 Sprinkler"/>
      <sheetName val="2.01 Electrical "/>
      <sheetName val="8.1-8.2"/>
      <sheetName val="8.3-8.4"/>
      <sheetName val="Category Lookup Table"/>
      <sheetName val="Netstatement"/>
      <sheetName val="EEV(Prilim)"/>
      <sheetName val="intr stool brkup"/>
      <sheetName val="Specs"/>
      <sheetName val="Summary Transformers"/>
      <sheetName val="FORM5"/>
      <sheetName val="PB"/>
      <sheetName val="200205C"/>
      <sheetName val="IPC"/>
      <sheetName val="Contents"/>
      <sheetName val="BILL-1"/>
      <sheetName val="BILL-3"/>
      <sheetName val="sc"/>
      <sheetName val="Sec 1 BOQ"/>
      <sheetName val="Sec 2 BOQ-MRO"/>
      <sheetName val="Sec 3 BOQ-FBO"/>
      <sheetName val="Sec 4 BOQ-CUP"/>
      <sheetName val="Adsorption - MRO"/>
      <sheetName val="Adsorption - CUP"/>
      <sheetName val="Sec 5 BOQ-ASG"/>
      <sheetName val="Sec 6 BOQ-SUBSTN"/>
      <sheetName val="Sec 8 BOQ-dayworks"/>
      <sheetName val="Bill.10"/>
      <sheetName val="일위대가"/>
      <sheetName val="rayıc"/>
      <sheetName val="HKED.KEŞFİ İmalat"/>
      <sheetName val="YEŞİL DEFTER-İmalat"/>
      <sheetName val="ESCON"/>
      <sheetName val="Rapor"/>
      <sheetName val=" N Finansal Eğri"/>
      <sheetName val="34. BLOK EK ISLER-NO1 HAKEDIS"/>
      <sheetName val="Material-1"/>
      <sheetName val="3004"/>
      <sheetName val="SERVICES I"/>
      <sheetName val="TABLO-3"/>
      <sheetName val="Degiskenler"/>
      <sheetName val="analizler"/>
      <sheetName val="Project"/>
      <sheetName val="PRICE INFO"/>
      <sheetName val="RC SUMMARY"/>
      <sheetName val="LABOUR PRODUCTIVITY-TAV"/>
      <sheetName val="MATERIAL PRICES"/>
      <sheetName val="CONCRETE ANALYSIS"/>
      <sheetName val="PriceSummary"/>
      <sheetName val="Doha Farm"/>
      <sheetName val="15 문제점"/>
      <sheetName val="Preliminaries-REVISED"/>
      <sheetName val="p&amp;m"/>
      <sheetName val="CLAY"/>
      <sheetName val="Form 6"/>
      <sheetName val="Design"/>
      <sheetName val="macros"/>
      <sheetName val="DHEQSUPT"/>
      <sheetName val="Base_BM-rebar5"/>
      <sheetName val="Raw_Data5"/>
      <sheetName val="Co_Eff4"/>
      <sheetName val="Fit_Out_B2a4"/>
      <sheetName val="FOL_-_Bar4"/>
      <sheetName val="Day_work4"/>
      <sheetName val="Payments_and_Cash_Calls4"/>
      <sheetName val="Chiet_tinh_dz223"/>
      <sheetName val="입찰내역_발주처_양식3"/>
      <sheetName val="AOP_Summary-23"/>
      <sheetName val="SPT_vs_PHI3"/>
      <sheetName val="1_11_b2"/>
      <sheetName val="Basic_Material_Costs2"/>
      <sheetName val="item_#13__Structur3"/>
      <sheetName val="Item_#_20_Structure3"/>
      <sheetName val="MASTER_RATE_ANALYSIS3"/>
      <sheetName val="Gravel_in_pond3"/>
      <sheetName val="Eq__Mobilization3"/>
      <sheetName val="(Not_to_print)2"/>
      <sheetName val="15_132"/>
      <sheetName val="????_???_??1"/>
      <sheetName val="Rate_Analysis1"/>
      <sheetName val="_GULF1"/>
      <sheetName val="Bill_No__31"/>
      <sheetName val="New_Rates1"/>
      <sheetName val="1_0_Section_1_Cover1"/>
      <sheetName val="Summary_1"/>
      <sheetName val="BOQ-FD_PA1"/>
      <sheetName val="Price_List_FD_PA1"/>
      <sheetName val="BT3-Package_05"/>
      <sheetName val="E_H_-_H__W_P_"/>
      <sheetName val="E__H__Treatment_for_pile_cap"/>
      <sheetName val="imput_costi_par_"/>
      <sheetName val="Cost_Sheet"/>
      <sheetName val="fire_detection_offer"/>
      <sheetName val="fire_detection_cost"/>
      <sheetName val="Price_List"/>
      <sheetName val="Cashflow_Analysis"/>
      <sheetName val="MS08-01_S"/>
      <sheetName val="MS08-01_P"/>
      <sheetName val="E_H_Blinding"/>
      <sheetName val="E_H_Excavation"/>
      <sheetName val="Pc_name"/>
      <sheetName val="US_Ship_Repair_Industry_Growth"/>
      <sheetName val="Market_Overview"/>
      <sheetName val="US_Shipyard_Repair_Output"/>
      <sheetName val="Summary_Financials"/>
      <sheetName val="HAKEDİŞ_"/>
      <sheetName val="keşif_özeti"/>
      <sheetName val="Base_BM-rebar6"/>
      <sheetName val="Raw_Data6"/>
      <sheetName val="Fit_Out_B2a5"/>
      <sheetName val="FOL_-_Bar5"/>
      <sheetName val="Co_Eff5"/>
      <sheetName val="Day_work5"/>
      <sheetName val="Payments_and_Cash_Calls5"/>
      <sheetName val="Chiet_tinh_dz224"/>
      <sheetName val="입찰내역_발주처_양식4"/>
      <sheetName val="AOP_Summary-24"/>
      <sheetName val="SPT_vs_PHI4"/>
      <sheetName val="1_11_b3"/>
      <sheetName val="Basic_Material_Costs3"/>
      <sheetName val="item_#13__Structur4"/>
      <sheetName val="Item_#_20_Structure4"/>
      <sheetName val="MASTER_RATE_ANALYSIS4"/>
      <sheetName val="Gravel_in_pond4"/>
      <sheetName val="Eq__Mobilization4"/>
      <sheetName val="(Not_to_print)3"/>
      <sheetName val="Sayfa1"/>
      <sheetName val="INDIRECT COST"/>
      <sheetName val="fORMAT"/>
      <sheetName val="Certificate "/>
      <sheetName val="Valn Cover"/>
      <sheetName val="Contract Part"/>
      <sheetName val="M Budget"/>
      <sheetName val="Material of Quantities"/>
      <sheetName val="unit price list"/>
      <sheetName val="Project Data"/>
      <sheetName val="Cover"/>
      <sheetName val="Ｎｏ.13"/>
      <sheetName val="아파트 "/>
      <sheetName val="6MONTHS"/>
      <sheetName val="Sign (2)"/>
      <sheetName val="COMPLEXALL"/>
      <sheetName val="SS MH"/>
      <sheetName val="GWC"/>
      <sheetName val="NWC"/>
      <sheetName val="MANP"/>
      <sheetName val="A4 Register"/>
      <sheetName val="DATI_CONS"/>
      <sheetName val="SOR"/>
      <sheetName val="MOU"/>
      <sheetName val="Contra"/>
      <sheetName val="LetterofComf"/>
      <sheetName val="Forecast"/>
      <sheetName val="VO"/>
      <sheetName val="NegVO"/>
      <sheetName val="CrNotes"/>
      <sheetName val="AEAGraph"/>
      <sheetName val="01-RESOURCE LIST"/>
      <sheetName val="Payment"/>
      <sheetName val="Input"/>
      <sheetName val="CostPlan"/>
      <sheetName val="Ti"/>
      <sheetName val="Criteria"/>
      <sheetName val="PROJECT BRIEF_EX_NEW_"/>
      <sheetName val="cal"/>
      <sheetName val="INPUT - Revenue &amp; CGS"/>
      <sheetName val="Code03"/>
      <sheetName val="Part A"/>
      <sheetName val="PROJECT_BRIEF_EX_NEW_1"/>
      <sheetName val="B_1001"/>
      <sheetName val="schedule_nos1"/>
      <sheetName val="3_11"/>
      <sheetName val="2_21"/>
      <sheetName val="3_41"/>
      <sheetName val="5_41"/>
      <sheetName val="8_11"/>
      <sheetName val="5_11"/>
      <sheetName val="6_31"/>
      <sheetName val="2_31"/>
      <sheetName val="3_61"/>
      <sheetName val="2_51"/>
      <sheetName val="8_31"/>
      <sheetName val="3_21"/>
      <sheetName val="2_41"/>
      <sheetName val="2_11"/>
      <sheetName val="5_71"/>
      <sheetName val="3_31"/>
      <sheetName val="3_51"/>
      <sheetName val="2_81"/>
      <sheetName val="2_61"/>
      <sheetName val="Area_Analysis1"/>
      <sheetName val="DETAILED__BOQ1"/>
      <sheetName val="8_1-8_21"/>
      <sheetName val="8_3-8_41"/>
      <sheetName val="2_05_Sprinkler1"/>
      <sheetName val="2_01_Electrical_1"/>
      <sheetName val="INPUT_-_Revenue_&amp;_CGS1"/>
      <sheetName val="Category_Lookup_Table1"/>
      <sheetName val="Part_A1"/>
      <sheetName val="PROJECT_BRIEF_EX_NEW_"/>
      <sheetName val="schedule_nos"/>
      <sheetName val="3_1"/>
      <sheetName val="2_2"/>
      <sheetName val="3_4"/>
      <sheetName val="5_4"/>
      <sheetName val="8_1"/>
      <sheetName val="5_1"/>
      <sheetName val="6_3"/>
      <sheetName val="2_3"/>
      <sheetName val="3_6"/>
      <sheetName val="2_5"/>
      <sheetName val="8_3"/>
      <sheetName val="3_2"/>
      <sheetName val="2_4"/>
      <sheetName val="2_1"/>
      <sheetName val="5_7"/>
      <sheetName val="3_3"/>
      <sheetName val="3_5"/>
      <sheetName val="2_8"/>
      <sheetName val="2_6"/>
      <sheetName val="8_1-8_2"/>
      <sheetName val="8_3-8_4"/>
      <sheetName val="2_05_Sprinkler"/>
      <sheetName val="2_01_Electrical_"/>
      <sheetName val="INPUT_-_Revenue_&amp;_CGS"/>
      <sheetName val="Category_Lookup_Table"/>
      <sheetName val="Part_A"/>
      <sheetName val="B_1002"/>
      <sheetName val="2_05_Sprinkler2"/>
      <sheetName val="2_01_Electrical_2"/>
      <sheetName val="schedule_nos2"/>
      <sheetName val="3_12"/>
      <sheetName val="2_22"/>
      <sheetName val="3_42"/>
      <sheetName val="5_42"/>
      <sheetName val="8_12"/>
      <sheetName val="5_12"/>
      <sheetName val="6_32"/>
      <sheetName val="2_32"/>
      <sheetName val="3_62"/>
      <sheetName val="2_52"/>
      <sheetName val="8_32"/>
      <sheetName val="3_22"/>
      <sheetName val="2_42"/>
      <sheetName val="2_12"/>
      <sheetName val="5_72"/>
      <sheetName val="3_32"/>
      <sheetName val="3_52"/>
      <sheetName val="2_82"/>
      <sheetName val="2_62"/>
      <sheetName val="Area_Analysis2"/>
      <sheetName val="DETAILED__BOQ2"/>
      <sheetName val="8_1-8_22"/>
      <sheetName val="8_3-8_42"/>
      <sheetName val="_GULF2"/>
      <sheetName val="PROJECT_BRIEF_EX_NEW_2"/>
      <sheetName val="INPUT_-_Revenue_&amp;_CGS2"/>
      <sheetName val="Category_Lookup_Table2"/>
      <sheetName val="Part_A2"/>
      <sheetName val="PROJECT BRIEF(EX.NEW)"/>
      <sheetName val="Data_Sheet"/>
      <sheetName val="Staff Acco."/>
      <sheetName val="9618UH"/>
      <sheetName val="New Issue Pipeline"/>
      <sheetName val="ELECTRICAL"/>
      <sheetName val="PLUMBING&amp;FF"/>
      <sheetName val="Bldg Wise Summaries 20-10-09"/>
      <sheetName val="Rates"/>
      <sheetName val="Master Data Sheet"/>
      <sheetName val="Manpower"/>
      <sheetName val="HKED_KEŞFİ_İmalat"/>
      <sheetName val="YEŞİL_DEFTER-İmalat"/>
      <sheetName val="_N_Finansal_Eğri"/>
      <sheetName val="34__BLOK_EK_ISLER-NO1_HAKEDIS"/>
      <sheetName val="SERVICES_I"/>
      <sheetName val="PRICE_INFO"/>
      <sheetName val="RC_SUMMARY"/>
      <sheetName val="LABOUR_PRODUCTIVITY-TAV"/>
      <sheetName val="MATERIAL_PRICES"/>
      <sheetName val="CONCRETE_ANALYSIS"/>
      <sheetName val="S3_Architectural"/>
      <sheetName val="BILL_11"/>
      <sheetName val="HAKEDİŞ_1"/>
      <sheetName val="keşif_özeti1"/>
      <sheetName val="Bill_101"/>
      <sheetName val="imput_costi_par_1"/>
      <sheetName val="BILL_1"/>
      <sheetName val="Bill_10"/>
      <sheetName val="Sec_1_BOQ"/>
      <sheetName val="Sec_2_BOQ-MRO"/>
      <sheetName val="Sec_3_BOQ-FBO"/>
      <sheetName val="Sec_4_BOQ-CUP"/>
      <sheetName val="Adsorption_-_MRO"/>
      <sheetName val="Adsorption_-_CUP"/>
      <sheetName val="Sec_5_BOQ-ASG"/>
      <sheetName val="Sec_6_BOQ-SUBSTN"/>
      <sheetName val="Sec_8_BOQ-dayworks"/>
      <sheetName val="Grand_Summary"/>
      <sheetName val="01-RESOURCE_LIST"/>
      <sheetName val="2.0 Section 2 Cover"/>
      <sheetName val="CASHFLOWS"/>
      <sheetName val="Schedule(4)"/>
      <sheetName val="SUM"/>
      <sheetName val="Sheet8"/>
      <sheetName val="钢筋"/>
      <sheetName val="Mp-team 1"/>
      <sheetName val="Area_Analysis3"/>
      <sheetName val="DETAILED__BOQ3"/>
      <sheetName val="_GULF3"/>
      <sheetName val="PROJECT_BRIEF_EX_NEW_3"/>
      <sheetName val="B_1003"/>
      <sheetName val="schedule_nos3"/>
      <sheetName val="3_13"/>
      <sheetName val="2_23"/>
      <sheetName val="3_43"/>
      <sheetName val="5_43"/>
      <sheetName val="8_13"/>
      <sheetName val="5_13"/>
      <sheetName val="6_33"/>
      <sheetName val="2_33"/>
      <sheetName val="3_63"/>
      <sheetName val="2_53"/>
      <sheetName val="8_33"/>
      <sheetName val="3_23"/>
      <sheetName val="2_43"/>
      <sheetName val="2_13"/>
      <sheetName val="5_73"/>
      <sheetName val="3_33"/>
      <sheetName val="3_53"/>
      <sheetName val="2_83"/>
      <sheetName val="2_63"/>
      <sheetName val="8_1-8_23"/>
      <sheetName val="8_3-8_43"/>
      <sheetName val="2_05_Sprinkler3"/>
      <sheetName val="2_01_Electrical_3"/>
      <sheetName val="INPUT_-_Revenue_&amp;_CGS3"/>
      <sheetName val="Category_Lookup_Table3"/>
      <sheetName val="Part_A3"/>
      <sheetName val="Data_Sheet1"/>
      <sheetName val="Gravel_in_pond5"/>
      <sheetName val="Area_Analysis4"/>
      <sheetName val="DETAILED__BOQ4"/>
      <sheetName val="Basic_Material_Costs4"/>
      <sheetName val="_GULF4"/>
      <sheetName val="PROJECT_BRIEF_EX_NEW_4"/>
      <sheetName val="B_1004"/>
      <sheetName val="schedule_nos4"/>
      <sheetName val="3_14"/>
      <sheetName val="2_24"/>
      <sheetName val="3_44"/>
      <sheetName val="5_44"/>
      <sheetName val="8_14"/>
      <sheetName val="5_14"/>
      <sheetName val="6_34"/>
      <sheetName val="2_34"/>
      <sheetName val="3_64"/>
      <sheetName val="2_54"/>
      <sheetName val="8_34"/>
      <sheetName val="3_24"/>
      <sheetName val="2_44"/>
      <sheetName val="2_14"/>
      <sheetName val="5_74"/>
      <sheetName val="3_34"/>
      <sheetName val="3_54"/>
      <sheetName val="2_84"/>
      <sheetName val="2_64"/>
      <sheetName val="8_1-8_24"/>
      <sheetName val="8_3-8_44"/>
      <sheetName val="2_05_Sprinkler4"/>
      <sheetName val="2_01_Electrical_4"/>
      <sheetName val="INPUT_-_Revenue_&amp;_CGS4"/>
      <sheetName val="Category_Lookup_Table4"/>
      <sheetName val="Part_A4"/>
      <sheetName val="Summary_Transformers"/>
      <sheetName val="PROJECT_BRIEF(EX_NEW)"/>
      <sheetName val="Summary_Transformers1"/>
      <sheetName val="PROJECT_BRIEF(EX_NEW)1"/>
      <sheetName val="HQ-TO"/>
      <sheetName val="nw4"/>
      <sheetName val="nw4 (2)"/>
      <sheetName val="VENTILATIE"/>
      <sheetName val="MALZEME"/>
      <sheetName val="Airfreight(A)"/>
      <sheetName val="IMAR(B)"/>
      <sheetName val="HD(C)"/>
      <sheetName val="Z-Lock(D)"/>
      <sheetName val="Rentals(E)"/>
      <sheetName val="Not in Budget(F)"/>
      <sheetName val="Logistics(G)"/>
      <sheetName val="BES(H)"/>
      <sheetName val="RAF(I)"/>
      <sheetName val="HD Mat'ls(J)"/>
      <sheetName val="Qty(K)"/>
      <sheetName val="Disputed Rates(L)"/>
      <sheetName val="Cable Codes"/>
      <sheetName val="FAB별"/>
      <sheetName val="India F&amp;S Template"/>
      <sheetName val="MATERIALS"/>
      <sheetName val="SIVA"/>
      <sheetName val="PRICES"/>
      <sheetName val="SW"/>
      <sheetName val="SW (2)"/>
      <sheetName val="INDIRECTS"/>
      <sheetName val="Civil Work - B Wall"/>
      <sheetName val="MEP"/>
      <sheetName val="LANDSCAPE"/>
      <sheetName val="SHADES &amp; GATES"/>
      <sheetName val="ADDITIONAL"/>
      <sheetName val="NOTES (2)"/>
      <sheetName val="LANDSCAPE (2)"/>
      <sheetName val="Civil Work - B Wall (2)"/>
      <sheetName val="LANDSCAPE (Hard &amp; Soft)"/>
      <sheetName val="Civil Work - B Wall (3)"/>
      <sheetName val="8-31-98"/>
      <sheetName val="worksheet inchican"/>
      <sheetName val="combined 9-30"/>
      <sheetName val="Control Sheet Header"/>
      <sheetName val="upa_of_boq"/>
      <sheetName val="Summary_Foreign_Comp"/>
      <sheetName val="Doha_Farm"/>
      <sheetName val="15_문제점"/>
      <sheetName val="Ra__stair"/>
      <sheetName val="Master_Data_Sheet"/>
      <sheetName val="Certificate_"/>
      <sheetName val="Valn_Cover"/>
      <sheetName val="Contract_Part"/>
      <sheetName val="Form_6"/>
      <sheetName val="APP__B"/>
      <sheetName val="App__A(contd)"/>
      <sheetName val="PLT-SUM"/>
      <sheetName val="실행"/>
      <sheetName val="Base_BM-rebar7"/>
      <sheetName val="Raw_Data7"/>
      <sheetName val="Fit_Out_B2a6"/>
      <sheetName val="FOL_-_Bar6"/>
      <sheetName val="Co_Eff6"/>
      <sheetName val="Day_work6"/>
      <sheetName val="Payments_and_Cash_Calls6"/>
      <sheetName val="Chiet_tinh_dz225"/>
      <sheetName val="입찰내역_발주처_양식5"/>
      <sheetName val="SPT_vs_PHI5"/>
      <sheetName val="item_#13__Structur5"/>
      <sheetName val="Item_#_20_Structure5"/>
      <sheetName val="AOP_Summary-25"/>
      <sheetName val="1_11_b4"/>
      <sheetName val="MASTER_RATE_ANALYSIS5"/>
      <sheetName val="Eq__Mobilization5"/>
      <sheetName val="(Not_to_print)4"/>
      <sheetName val="15_133"/>
      <sheetName val="imput_costi_par_2"/>
      <sheetName val="BILL_12"/>
      <sheetName val="Summary_2"/>
      <sheetName val="BOQ-FD_PA2"/>
      <sheetName val="Price_List_FD_PA2"/>
      <sheetName val="Cost_Sheet1"/>
      <sheetName val="fire_detection_offer1"/>
      <sheetName val="fire_detection_cost1"/>
      <sheetName val="Price_List1"/>
      <sheetName val="HAKEDİŞ_2"/>
      <sheetName val="keşif_özeti2"/>
      <sheetName val="Rate_Analysis2"/>
      <sheetName val="BT3-Package_051"/>
      <sheetName val="????_???_??2"/>
      <sheetName val="Bill_No__32"/>
      <sheetName val="New_Rates2"/>
      <sheetName val="1_0_Section_1_Cover2"/>
      <sheetName val="E_H_-_H__W_P_1"/>
      <sheetName val="E__H__Treatment_for_pile_cap1"/>
      <sheetName val="Cashflow_Analysis1"/>
      <sheetName val="MS08-01_S1"/>
      <sheetName val="MS08-01_P1"/>
      <sheetName val="E_H_Blinding1"/>
      <sheetName val="E_H_Excavation1"/>
      <sheetName val="Pc_name1"/>
      <sheetName val="US_Ship_Repair_Industry_Growth1"/>
      <sheetName val="Market_Overview1"/>
      <sheetName val="US_Shipyard_Repair_Output1"/>
      <sheetName val="Summary_Financials1"/>
      <sheetName val="Bill_102"/>
      <sheetName val="C_P_A_Blinding"/>
      <sheetName val="Basement_Budget"/>
      <sheetName val="intr_stool_brkup"/>
      <sheetName val="Funding_Drwdn"/>
      <sheetName val="Bldg_Wise_Summaries_20-10-09"/>
      <sheetName val="A4_Register"/>
      <sheetName val="INDIRECT_COST"/>
      <sheetName val="M_Budget"/>
      <sheetName val="Material_of_Quantities"/>
      <sheetName val="unit_price_list"/>
      <sheetName val="Project_Data"/>
      <sheetName val="Ｎｏ_13"/>
      <sheetName val="아파트_"/>
      <sheetName val="Sign_(2)"/>
      <sheetName val="Materials_"/>
      <sheetName val="Staff_Acco_"/>
      <sheetName val="New_Issue_Pipeline"/>
      <sheetName val="1__Summary_Sheet_(R01_Oct_2019)"/>
      <sheetName val="Main_Log"/>
      <sheetName val="Not_in_Budget(F)"/>
      <sheetName val="HD_Mat'ls(J)"/>
      <sheetName val="Disputed_Rates(L)"/>
      <sheetName val="Filter_Block"/>
      <sheetName val="SS_MH"/>
      <sheetName val="Base_BM-rebar8"/>
      <sheetName val="Raw_Data8"/>
      <sheetName val="Fit_Out_B2a7"/>
      <sheetName val="Co_Eff7"/>
      <sheetName val="FOL_-_Bar7"/>
      <sheetName val="Payments_and_Cash_Calls7"/>
      <sheetName val="Day_work7"/>
      <sheetName val="Chiet_tinh_dz226"/>
      <sheetName val="입찰내역_발주처_양식6"/>
      <sheetName val="AOP_Summary-26"/>
      <sheetName val="SPT_vs_PHI6"/>
      <sheetName val="item_#13__Structur6"/>
      <sheetName val="Item_#_20_Structure6"/>
      <sheetName val="Basic_Material_Costs5"/>
      <sheetName val="1_11_b5"/>
      <sheetName val="MASTER_RATE_ANALYSIS6"/>
      <sheetName val="Gravel_in_pond6"/>
      <sheetName val="Eq__Mobilization6"/>
      <sheetName val="(Not_to_print)5"/>
      <sheetName val="imput_costi_par_3"/>
      <sheetName val="Summary_3"/>
      <sheetName val="BOQ-FD_PA3"/>
      <sheetName val="Price_List_FD_PA3"/>
      <sheetName val="Cost_Sheet2"/>
      <sheetName val="fire_detection_offer2"/>
      <sheetName val="fire_detection_cost2"/>
      <sheetName val="Price_List2"/>
      <sheetName val="15_134"/>
      <sheetName val="BILL_13"/>
      <sheetName val="HAKEDİŞ_3"/>
      <sheetName val="keşif_özeti3"/>
      <sheetName val="Rate_Analysis3"/>
      <sheetName val="BT3-Package_052"/>
      <sheetName val="New_Rates3"/>
      <sheetName val="????_???_??3"/>
      <sheetName val="Bill_No__33"/>
      <sheetName val="intr_stool_brkup1"/>
      <sheetName val="MS08-01_S2"/>
      <sheetName val="MS08-01_P2"/>
      <sheetName val="Cashflow_Analysis2"/>
      <sheetName val="upa_of_boq1"/>
      <sheetName val="Summary_Foreign_Comp1"/>
      <sheetName val="grand_summary1"/>
      <sheetName val="15_문제점1"/>
      <sheetName val="Doha_Farm1"/>
      <sheetName val="Ra__stair1"/>
      <sheetName val="Master_Data_Sheet1"/>
      <sheetName val="PRICE_INFO1"/>
      <sheetName val="RC_SUMMARY1"/>
      <sheetName val="LABOUR_PRODUCTIVITY-TAV1"/>
      <sheetName val="MATERIAL_PRICES1"/>
      <sheetName val="CONCRETE_ANALYSIS1"/>
      <sheetName val="Certificate_1"/>
      <sheetName val="Valn_Cover1"/>
      <sheetName val="Contract_Part1"/>
      <sheetName val="_N_Finansal_Eğri1"/>
      <sheetName val="HKED_KEŞFİ_İmalat1"/>
      <sheetName val="YEŞİL_DEFTER-İmalat1"/>
      <sheetName val="SERVICES_I1"/>
      <sheetName val="34__BLOK_EK_ISLER-NO1_HAKEDIS1"/>
      <sheetName val="Form_61"/>
      <sheetName val="APP__B1"/>
      <sheetName val="App__A(contd)1"/>
      <sheetName val="1_0_Section_1_Cover3"/>
      <sheetName val="E_H_Blinding2"/>
      <sheetName val="E_H_Excavation2"/>
      <sheetName val="Pc_name2"/>
      <sheetName val="US_Ship_Repair_Industry_Growth2"/>
      <sheetName val="Market_Overview2"/>
      <sheetName val="US_Shipyard_Repair_Output2"/>
      <sheetName val="Summary_Financials2"/>
      <sheetName val="C_P_A_Blinding1"/>
      <sheetName val="Basement_Budget1"/>
      <sheetName val="S3_Architectural1"/>
      <sheetName val="E_H_-_H__W_P_2"/>
      <sheetName val="E__H__Treatment_for_pile_cap2"/>
      <sheetName val="Bill_103"/>
      <sheetName val="Sec_1_BOQ1"/>
      <sheetName val="Sec_2_BOQ-MRO1"/>
      <sheetName val="Sec_3_BOQ-FBO1"/>
      <sheetName val="Sec_4_BOQ-CUP1"/>
      <sheetName val="Adsorption_-_MRO1"/>
      <sheetName val="Adsorption_-_CUP1"/>
      <sheetName val="Sec_5_BOQ-ASG1"/>
      <sheetName val="Sec_6_BOQ-SUBSTN1"/>
      <sheetName val="Sec_8_BOQ-dayworks1"/>
      <sheetName val="A4_Register1"/>
      <sheetName val="Bldg_Wise_Summaries_20-10-091"/>
      <sheetName val="Funding_Drwdn1"/>
      <sheetName val="INDIRECT_COST1"/>
      <sheetName val="M_Budget1"/>
      <sheetName val="Material_of_Quantities1"/>
      <sheetName val="unit_price_list1"/>
      <sheetName val="Project_Data1"/>
      <sheetName val="Ｎｏ_131"/>
      <sheetName val="아파트_1"/>
      <sheetName val="Sign_(2)1"/>
      <sheetName val="01-RESOURCE_LIST1"/>
      <sheetName val="Materials_1"/>
      <sheetName val="Not_in_Budget(F)1"/>
      <sheetName val="HD_Mat'ls(J)1"/>
      <sheetName val="Disputed_Rates(L)1"/>
      <sheetName val="Filter_Block1"/>
      <sheetName val="1__Summary_Sheet_(R01_Oct_20191"/>
      <sheetName val="Data_Sheet2"/>
      <sheetName val="SW_(2)"/>
      <sheetName val="Civil_Work_-_B_Wall"/>
      <sheetName val="SHADES_&amp;_GATES"/>
      <sheetName val="NOTES_(2)"/>
      <sheetName val="LANDSCAPE_(2)"/>
      <sheetName val="Civil_Work_-_B_Wall_(2)"/>
      <sheetName val="LANDSCAPE_(Hard_&amp;_Soft)"/>
      <sheetName val="Civil_Work_-_B_Wall_(3)"/>
      <sheetName val="Staff_Acco_1"/>
      <sheetName val="New_Issue_Pipeline1"/>
      <sheetName val="Main_Log1"/>
      <sheetName val="SS_MH1"/>
      <sheetName val="2_0_Section_2_Cover"/>
      <sheetName val="____ ___ __"/>
      <sheetName val="___________"/>
      <sheetName val="___________1"/>
      <sheetName val="Col-Schedule"/>
      <sheetName val="BORDGC"/>
      <sheetName val="G2- Ground works"/>
      <sheetName val="slipsumpR"/>
      <sheetName val="STAFFSCHED "/>
      <sheetName val="MAIN"/>
      <sheetName val="Competitors"/>
      <sheetName val="업무처리전"/>
      <sheetName val="Labor (HA)"/>
      <sheetName val="Equiment (HA)"/>
      <sheetName val="MTP"/>
      <sheetName val="Compar 28.12.17"/>
      <sheetName val="Master"/>
      <sheetName val="PNT-QUOT-#3"/>
      <sheetName val="COAT&amp;WRAP-QIOT-#3"/>
      <sheetName val="VL"/>
      <sheetName val="TN"/>
      <sheetName val="ND"/>
      <sheetName val="RAB AR&amp;STR"/>
      <sheetName val="tifico"/>
      <sheetName val="負荷集計（断熱不燃）"/>
      <sheetName val="A2 (4)"/>
      <sheetName val="Earthwork"/>
      <sheetName val="XL4Poppy"/>
      <sheetName val="Compar_28_12_17"/>
      <sheetName val="SUM-AIR-Submit"/>
      <sheetName val="MTO REV_2_ARMOR_"/>
      <sheetName val="Sheet2"/>
      <sheetName val="AQA"/>
      <sheetName val="Currency"/>
      <sheetName val="Sheet4"/>
      <sheetName val="도급양식"/>
      <sheetName val="CONS. PROJECT HITS"/>
      <sheetName val="Cost_Any."/>
      <sheetName val="Costing"/>
      <sheetName val="Mat.Cost"/>
      <sheetName val="Mat_Cost"/>
      <sheetName val="Assumptions"/>
      <sheetName val="@risk rents and incentives"/>
      <sheetName val="Car park lease"/>
      <sheetName val="Net rent analysis"/>
      <sheetName val="1.1. Manpower(Data Ref)"/>
      <sheetName val=" "/>
      <sheetName val="sheet6"/>
      <sheetName val="_"/>
      <sheetName val="Ra__stair2"/>
      <sheetName val="_2"/>
      <sheetName val="_1"/>
      <sheetName val="B9"/>
      <sheetName val="sumary"/>
      <sheetName val="Xenon(R2)"/>
      <sheetName val="Rate Analysis "/>
      <sheetName val="PROJECT_BRIEF(EX_NEW)2"/>
      <sheetName val="Staff_Acco_2"/>
      <sheetName val="Rate_Analysis_1"/>
      <sheetName val="Rate_Analysis_"/>
      <sheetName val="TB09"/>
      <sheetName val="Schedule of Material Submittals"/>
      <sheetName val="Categories"/>
      <sheetName val="Area_Analysis5"/>
      <sheetName val="DETAILED__BOQ5"/>
      <sheetName val="_GULF5"/>
      <sheetName val="PROJECT_BRIEF_EX_NEW_5"/>
      <sheetName val="B_1005"/>
      <sheetName val="schedule_nos5"/>
      <sheetName val="3_15"/>
      <sheetName val="2_25"/>
      <sheetName val="3_45"/>
      <sheetName val="5_45"/>
      <sheetName val="8_15"/>
      <sheetName val="5_15"/>
      <sheetName val="6_35"/>
      <sheetName val="2_35"/>
      <sheetName val="3_65"/>
      <sheetName val="2_55"/>
      <sheetName val="8_35"/>
      <sheetName val="3_25"/>
      <sheetName val="2_45"/>
      <sheetName val="2_15"/>
      <sheetName val="5_75"/>
      <sheetName val="3_35"/>
      <sheetName val="3_55"/>
      <sheetName val="2_85"/>
      <sheetName val="2_65"/>
      <sheetName val="8_1-8_25"/>
      <sheetName val="8_3-8_45"/>
      <sheetName val="2_05_Sprinkler5"/>
      <sheetName val="2_01_Electrical_5"/>
      <sheetName val="INPUT_-_Revenue_&amp;_CGS5"/>
      <sheetName val="Category_Lookup_Table5"/>
      <sheetName val="Part_A5"/>
      <sheetName val="Activity"/>
      <sheetName val="Crew"/>
      <sheetName val="Piping"/>
      <sheetName val="Pipe Supports"/>
      <sheetName val="Doha WBS Clean"/>
      <sheetName val="Finansal tamamlanma Eğrisi"/>
      <sheetName val="BUS BAR"/>
      <sheetName val="BUTCE KURLARI"/>
      <sheetName val="GBA"/>
      <sheetName val="PRODL297"/>
      <sheetName val="Scatter"/>
      <sheetName val="Rate_Analysis4"/>
      <sheetName val="E_H_Blinding3"/>
      <sheetName val="E_H_Excavation3"/>
      <sheetName val="Pc_name3"/>
      <sheetName val="C_P_A_Blinding2"/>
      <sheetName val="imput_costi_par_4"/>
      <sheetName val="BILL_14"/>
      <sheetName val="15_135"/>
      <sheetName val="New_Rates4"/>
      <sheetName val="Basement_Budget2"/>
      <sheetName val="Summary_4"/>
      <sheetName val="BOQ-FD_PA4"/>
      <sheetName val="Price_List_FD_PA4"/>
      <sheetName val="????_???_??4"/>
      <sheetName val="MS08-01_S3"/>
      <sheetName val="MS08-01_P3"/>
      <sheetName val="Cashflow_Analysis3"/>
      <sheetName val="Cost_Sheet3"/>
      <sheetName val="fire_detection_offer3"/>
      <sheetName val="fire_detection_cost3"/>
      <sheetName val="Price_List3"/>
      <sheetName val="US_Ship_Repair_Industry_Growth3"/>
      <sheetName val="Market_Overview3"/>
      <sheetName val="US_Shipyard_Repair_Output3"/>
      <sheetName val="Summary_Financials3"/>
      <sheetName val="HAKEDİŞ_4"/>
      <sheetName val="keşif_özeti4"/>
      <sheetName val="Bill_104"/>
      <sheetName val="Sec_1_BOQ2"/>
      <sheetName val="Sec_2_BOQ-MRO2"/>
      <sheetName val="Sec_3_BOQ-FBO2"/>
      <sheetName val="Sec_4_BOQ-CUP2"/>
      <sheetName val="Adsorption_-_MRO2"/>
      <sheetName val="Adsorption_-_CUP2"/>
      <sheetName val="Sec_5_BOQ-ASG2"/>
      <sheetName val="Sec_6_BOQ-SUBSTN2"/>
      <sheetName val="Sec_8_BOQ-dayworks2"/>
      <sheetName val="Grand_Summary2"/>
      <sheetName val="1_0_Section_1_Cover4"/>
      <sheetName val="Bill_No__34"/>
      <sheetName val="intr_stool_brkup2"/>
      <sheetName val="BT3-Package_053"/>
      <sheetName val="E_H_-_H__W_P_3"/>
      <sheetName val="E__H__Treatment_for_pile_cap3"/>
      <sheetName val="2.2 STAFF Scedule"/>
      <sheetName val="Graph"/>
      <sheetName val="2"/>
      <sheetName val="BOQ Distribution"/>
      <sheetName val="prl"/>
      <sheetName val="Base_BM-rebar9"/>
      <sheetName val="Raw_Data9"/>
      <sheetName val="Co_Eff8"/>
      <sheetName val="Fit_Out_B2a8"/>
      <sheetName val="FOL_-_Bar8"/>
      <sheetName val="Day_work8"/>
      <sheetName val="Payments_and_Cash_Calls8"/>
      <sheetName val="Chiet_tinh_dz227"/>
      <sheetName val="입찰내역_발주처_양식7"/>
      <sheetName val="AOP_Summary-27"/>
      <sheetName val="SPT_vs_PHI7"/>
      <sheetName val="1_11_b6"/>
      <sheetName val="Basic_Material_Costs6"/>
      <sheetName val="item_#13__Structur7"/>
      <sheetName val="Item_#_20_Structure7"/>
      <sheetName val="MASTER_RATE_ANALYSIS7"/>
      <sheetName val="Gravel_in_pond7"/>
      <sheetName val="Eq__Mobilization7"/>
      <sheetName val="(Not_to_print)6"/>
      <sheetName val="Funding_Drwdn2"/>
      <sheetName val="SS_MH2"/>
      <sheetName val="_N_Finansal_Eğri2"/>
      <sheetName val="HKED_KEŞFİ_İmalat2"/>
      <sheetName val="YEŞİL_DEFTER-İmalat2"/>
      <sheetName val="34__BLOK_EK_ISLER-NO1_HAKEDIS2"/>
      <sheetName val="SERVICES_I2"/>
      <sheetName val="INDIRECT_COST2"/>
      <sheetName val="PRICE_INFO2"/>
      <sheetName val="RC_SUMMARY2"/>
      <sheetName val="LABOUR_PRODUCTIVITY-TAV2"/>
      <sheetName val="MATERIAL_PRICES2"/>
      <sheetName val="CONCRETE_ANALYSIS2"/>
      <sheetName val="Form_62"/>
      <sheetName val="Certificate_2"/>
      <sheetName val="Valn_Cover2"/>
      <sheetName val="Contract_Part2"/>
      <sheetName val="M_Budget2"/>
      <sheetName val="Material_of_Quantities2"/>
      <sheetName val="unit_price_list2"/>
      <sheetName val="Project_Data2"/>
      <sheetName val="Ｎｏ_132"/>
      <sheetName val="아파트_2"/>
      <sheetName val="Sign_(2)2"/>
      <sheetName val="Data_Sheet3"/>
      <sheetName val="Summary_Transformers2"/>
      <sheetName val="New_Issue_Pipeline2"/>
      <sheetName val="Bldg_Wise_Summaries_20-10-092"/>
      <sheetName val="A4_Register2"/>
      <sheetName val="01-RESOURCE_LIST2"/>
      <sheetName val="Materials_2"/>
      <sheetName val="1.2 STAFF Scedule"/>
      <sheetName val="B2-CTA"/>
      <sheetName val="B3-CTB"/>
      <sheetName val="B4-CUC"/>
      <sheetName val="B5-SBA"/>
      <sheetName val="B6-SBB"/>
      <sheetName val="B7-Walkway"/>
      <sheetName val="B8-External Works"/>
      <sheetName val="Final Summary"/>
      <sheetName val="Electrical VE"/>
      <sheetName val="CarillionYTD"/>
      <sheetName val="Mp-team_1"/>
      <sheetName val="new ext"/>
      <sheetName val="Cables Link"/>
      <sheetName val="upa_of_boq2"/>
      <sheetName val="Summary_Foreign_Comp2"/>
      <sheetName val="15_문제점2"/>
      <sheetName val="Doha_Farm2"/>
      <sheetName val="3,000"/>
      <sheetName val="5,000"/>
      <sheetName val="6,000"/>
      <sheetName val="8,000"/>
      <sheetName val="9,000"/>
      <sheetName val="Sayfa2"/>
      <sheetName val="2-Sunum"/>
      <sheetName val="갑지"/>
      <sheetName val="pencere merkezi ys ab"/>
      <sheetName val="kule pencere merk"/>
      <sheetName val="B09.1"/>
      <sheetName val="B03"/>
      <sheetName val="Boru Çap - Fiyat"/>
      <sheetName val="borç"/>
      <sheetName val="V.O."/>
      <sheetName val="GDS"/>
      <sheetName val="yansıtma"/>
      <sheetName val="yüro - eski"/>
      <sheetName val="Özet"/>
      <sheetName val="€"/>
      <sheetName val="$"/>
      <sheetName val="AU"/>
      <sheetName val="TL"/>
      <sheetName val="Manhour"/>
      <sheetName val="Sheet3"/>
      <sheetName val="Table"/>
      <sheetName val="YEŞİL DEFTER (2)"/>
      <sheetName val="total"/>
      <sheetName val="yeşil-01"/>
      <sheetName val="bfk2000"/>
      <sheetName val="ısıtma"/>
      <sheetName val="288"/>
      <sheetName val="495"/>
      <sheetName val="498"/>
      <sheetName val="500"/>
      <sheetName val="505"/>
      <sheetName val="506"/>
      <sheetName val="509"/>
      <sheetName val="512"/>
      <sheetName val="515"/>
      <sheetName val="516"/>
      <sheetName val="520"/>
      <sheetName val="521"/>
      <sheetName val="523"/>
      <sheetName val="525"/>
      <sheetName val="526"/>
      <sheetName val="527"/>
      <sheetName val="528"/>
      <sheetName val="548"/>
      <sheetName val="580"/>
      <sheetName val="581"/>
      <sheetName val="348"/>
      <sheetName val="198"/>
      <sheetName val="335"/>
      <sheetName val="337"/>
      <sheetName val="339"/>
      <sheetName val="341"/>
      <sheetName val="343"/>
      <sheetName val="552"/>
      <sheetName val="555"/>
      <sheetName val="557"/>
      <sheetName val="Cost Codes "/>
      <sheetName val="Prodinox MA R1"/>
      <sheetName val="Prodinox ET R1"/>
      <sheetName val="Papirüs"/>
      <sheetName val="upa_of_boq3"/>
      <sheetName val="Summary_Foreign_Comp3"/>
      <sheetName val="grand_summary3"/>
      <sheetName val="Doha_Farm3"/>
      <sheetName val="Master_Data_Sheet3"/>
      <sheetName val="15_문제점3"/>
      <sheetName val="SERVICES_I3"/>
      <sheetName val="_N_Finansal_Eğri3"/>
      <sheetName val="HKED_KEŞFİ_İmalat3"/>
      <sheetName val="YEŞİL_DEFTER-İmalat3"/>
      <sheetName val="34__BLOK_EK_ISLER-NO1_HAKEDIS3"/>
      <sheetName val="PRICE_INFO3"/>
      <sheetName val="RC_SUMMARY3"/>
      <sheetName val="LABOUR_PRODUCTIVITY-TAV3"/>
      <sheetName val="MATERIAL_PRICES3"/>
      <sheetName val="CONCRETE_ANALYSIS3"/>
      <sheetName val="Ra__stair3"/>
      <sheetName val="Filter_Block3"/>
      <sheetName val="Certificate_3"/>
      <sheetName val="Valn_Cover3"/>
      <sheetName val="Contract_Part3"/>
      <sheetName val="SW_(2)3"/>
      <sheetName val="Form_63"/>
      <sheetName val="APP__B3"/>
      <sheetName val="App__A(contd)3"/>
      <sheetName val="SW_(2)1"/>
      <sheetName val="Master_Data_Sheet2"/>
      <sheetName val="SW_(2)2"/>
      <sheetName val="APP__B2"/>
      <sheetName val="App__A(contd)2"/>
      <sheetName val="Filter_Block2"/>
      <sheetName val="Summary_5"/>
      <sheetName val="BOQ-FD_PA5"/>
      <sheetName val="Price_List_FD_PA5"/>
      <sheetName val="MS08-01_S4"/>
      <sheetName val="MS08-01_P4"/>
      <sheetName val="Cashflow_Analysis4"/>
      <sheetName val="Cost_Sheet4"/>
      <sheetName val="fire_detection_offer4"/>
      <sheetName val="fire_detection_cost4"/>
      <sheetName val="Price_List4"/>
      <sheetName val="upa_of_boq4"/>
      <sheetName val="Summary_Foreign_Comp4"/>
      <sheetName val="grand_summary4"/>
      <sheetName val="Doha_Farm4"/>
      <sheetName val="Master_Data_Sheet4"/>
      <sheetName val="15_문제점4"/>
      <sheetName val="SERVICES_I4"/>
      <sheetName val="_N_Finansal_Eğri4"/>
      <sheetName val="HKED_KEŞFİ_İmalat4"/>
      <sheetName val="YEŞİL_DEFTER-İmalat4"/>
      <sheetName val="34__BLOK_EK_ISLER-NO1_HAKEDIS4"/>
      <sheetName val="PRICE_INFO4"/>
      <sheetName val="RC_SUMMARY4"/>
      <sheetName val="LABOUR_PRODUCTIVITY-TAV4"/>
      <sheetName val="MATERIAL_PRICES4"/>
      <sheetName val="CONCRETE_ANALYSIS4"/>
      <sheetName val="Ra__stair4"/>
      <sheetName val="Filter_Block4"/>
      <sheetName val="BT3-Package_054"/>
      <sheetName val="Certificate_4"/>
      <sheetName val="Valn_Cover4"/>
      <sheetName val="Contract_Part4"/>
      <sheetName val="Form_64"/>
      <sheetName val="APP__B4"/>
      <sheetName val="App__A(contd)4"/>
      <sheetName val="SW_(2)4"/>
      <sheetName val="PLUMBING WORK ADDITIONS"/>
      <sheetName val="B-3"/>
      <sheetName val=" Factor  "/>
      <sheetName val="Histry Price"/>
      <sheetName val="WIP"/>
      <sheetName val="inter"/>
      <sheetName val="Bill Summary"/>
      <sheetName val="N FURNITURE EQUIPMENT "/>
      <sheetName val="R DISPOSAL SYSTEM"/>
      <sheetName val="SbStn-FLTANK"/>
      <sheetName val="S PIPED SUPPLY SYSTEM"/>
      <sheetName val="Extwrk-FoulWater"/>
      <sheetName val="Extwrk-Firefighting"/>
      <sheetName val="Tender Adjustment"/>
      <sheetName val="Extwrk-Irrigation"/>
      <sheetName val="Ancillary Bldgs."/>
      <sheetName val="11-Guardhouse(New)"/>
      <sheetName val="12-ETS Room(New)"/>
      <sheetName val="13-Driver-cleaner room(New)"/>
      <sheetName val="DB"/>
      <sheetName val="5"/>
      <sheetName val="upa_of_boq5"/>
      <sheetName val="Summary_Foreign_Comp5"/>
      <sheetName val="grand_summary5"/>
      <sheetName val="Summary_6"/>
      <sheetName val="BOQ-FD_PA6"/>
      <sheetName val="Price_List_FD_PA6"/>
      <sheetName val="MS08-01_S5"/>
      <sheetName val="MS08-01_P5"/>
      <sheetName val="Cashflow_Analysis5"/>
      <sheetName val="Rate_Analysis5"/>
      <sheetName val="Cost_Sheet5"/>
      <sheetName val="fire_detection_offer5"/>
      <sheetName val="fire_detection_cost5"/>
      <sheetName val="Price_List5"/>
      <sheetName val="Doha_Farm5"/>
      <sheetName val="Master_Data_Sheet5"/>
      <sheetName val="15_문제점5"/>
      <sheetName val="SERVICES_I5"/>
      <sheetName val="_N_Finansal_Eğri5"/>
      <sheetName val="HKED_KEŞFİ_İmalat5"/>
      <sheetName val="YEŞİL_DEFTER-İmalat5"/>
      <sheetName val="34__BLOK_EK_ISLER-NO1_HAKEDIS5"/>
      <sheetName val="imput_costi_par_5"/>
      <sheetName val="PRICE_INFO5"/>
      <sheetName val="RC_SUMMARY5"/>
      <sheetName val="LABOUR_PRODUCTIVITY-TAV5"/>
      <sheetName val="MATERIAL_PRICES5"/>
      <sheetName val="CONCRETE_ANALYSIS5"/>
      <sheetName val="Ra__stair5"/>
      <sheetName val="BT3-Package_055"/>
      <sheetName val="SW_(2)5"/>
      <sheetName val="Form_65"/>
      <sheetName val="Certificate_5"/>
      <sheetName val="Valn_Cover5"/>
      <sheetName val="Contract_Part5"/>
      <sheetName val="APP__B5"/>
      <sheetName val="App__A(contd)5"/>
      <sheetName val="15_136"/>
      <sheetName val="????_???_??5"/>
      <sheetName val="Bill_No__35"/>
      <sheetName val="New_Rates5"/>
      <sheetName val="Filter_Block5"/>
      <sheetName val="Base_BM-rebar10"/>
      <sheetName val="Raw_Data10"/>
      <sheetName val="Fit_Out_B2a9"/>
      <sheetName val="Co_Eff9"/>
      <sheetName val="FOL_-_Bar9"/>
      <sheetName val="Day_work9"/>
      <sheetName val="Payments_and_Cash_Calls9"/>
      <sheetName val="item_#13__Structur8"/>
      <sheetName val="Item_#_20_Structure8"/>
      <sheetName val="(Not_to_print)7"/>
      <sheetName val="MASTER_RATE_ANALYSIS8"/>
      <sheetName val="Gravel_in_pond8"/>
      <sheetName val="Eq__Mobilization8"/>
      <sheetName val="Chiet_tinh_dz228"/>
      <sheetName val="AOP_Summary-28"/>
      <sheetName val="입찰내역_발주처_양식8"/>
      <sheetName val="upa_of_boq6"/>
      <sheetName val="Summary_Foreign_Comp6"/>
      <sheetName val="grand_summary6"/>
      <sheetName val="Doha_Farm6"/>
      <sheetName val="Summary_7"/>
      <sheetName val="BOQ-FD_PA7"/>
      <sheetName val="Price_List_FD_PA7"/>
      <sheetName val="SPT_vs_PHI8"/>
      <sheetName val="1_11_b7"/>
      <sheetName val="Basic_Material_Costs7"/>
      <sheetName val="MS08-01_S6"/>
      <sheetName val="MS08-01_P6"/>
      <sheetName val="Cashflow_Analysis6"/>
      <sheetName val="Rate_Analysis6"/>
      <sheetName val="Cost_Sheet6"/>
      <sheetName val="fire_detection_offer6"/>
      <sheetName val="fire_detection_cost6"/>
      <sheetName val="Price_List6"/>
      <sheetName val="_GULF6"/>
      <sheetName val="Master_Data_Sheet6"/>
      <sheetName val="15_문제점6"/>
      <sheetName val="SERVICES_I6"/>
      <sheetName val="_N_Finansal_Eğri6"/>
      <sheetName val="HKED_KEŞFİ_İmalat6"/>
      <sheetName val="YEŞİL_DEFTER-İmalat6"/>
      <sheetName val="34__BLOK_EK_ISLER-NO1_HAKEDIS6"/>
      <sheetName val="imput_costi_par_6"/>
      <sheetName val="PRICE_INFO6"/>
      <sheetName val="RC_SUMMARY6"/>
      <sheetName val="LABOUR_PRODUCTIVITY-TAV6"/>
      <sheetName val="MATERIAL_PRICES6"/>
      <sheetName val="CONCRETE_ANALYSIS6"/>
      <sheetName val="Ra__stair6"/>
      <sheetName val="Filter_Block6"/>
      <sheetName val="BT3-Package_056"/>
      <sheetName val="Certificate_6"/>
      <sheetName val="Valn_Cover6"/>
      <sheetName val="Contract_Part6"/>
      <sheetName val="SW_(2)6"/>
      <sheetName val="Form_66"/>
      <sheetName val="APP__B6"/>
      <sheetName val="App__A(contd)6"/>
      <sheetName val="15_137"/>
      <sheetName val="????_???_??6"/>
      <sheetName val="Bill_No__36"/>
      <sheetName val="New_Rates6"/>
      <sheetName val="Base_BM-rebar11"/>
      <sheetName val="Raw_Data11"/>
      <sheetName val="Fit_Out_B2a10"/>
      <sheetName val="Co_Eff10"/>
      <sheetName val="FOL_-_Bar10"/>
      <sheetName val="Day_work10"/>
      <sheetName val="Payments_and_Cash_Calls10"/>
      <sheetName val="item_#13__Structur9"/>
      <sheetName val="Item_#_20_Structure9"/>
      <sheetName val="(Not_to_print)8"/>
      <sheetName val="MASTER_RATE_ANALYSIS9"/>
      <sheetName val="Gravel_in_pond9"/>
      <sheetName val="Eq__Mobilization9"/>
      <sheetName val="Chiet_tinh_dz229"/>
      <sheetName val="AOP_Summary-29"/>
      <sheetName val="입찰내역_발주처_양식9"/>
      <sheetName val="upa_of_boq7"/>
      <sheetName val="Summary_Foreign_Comp7"/>
      <sheetName val="grand_summary7"/>
      <sheetName val="Doha_Farm7"/>
      <sheetName val="Summary_8"/>
      <sheetName val="BOQ-FD_PA8"/>
      <sheetName val="Price_List_FD_PA8"/>
      <sheetName val="SPT_vs_PHI9"/>
      <sheetName val="1_11_b8"/>
      <sheetName val="Basic_Material_Costs8"/>
      <sheetName val="MS08-01_S7"/>
      <sheetName val="MS08-01_P7"/>
      <sheetName val="Cashflow_Analysis7"/>
      <sheetName val="Rate_Analysis7"/>
      <sheetName val="Cost_Sheet7"/>
      <sheetName val="fire_detection_offer7"/>
      <sheetName val="fire_detection_cost7"/>
      <sheetName val="Price_List7"/>
      <sheetName val="_GULF7"/>
      <sheetName val="Master_Data_Sheet7"/>
      <sheetName val="15_문제점7"/>
      <sheetName val="SERVICES_I7"/>
      <sheetName val="_N_Finansal_Eğri7"/>
      <sheetName val="HKED_KEŞFİ_İmalat7"/>
      <sheetName val="YEŞİL_DEFTER-İmalat7"/>
      <sheetName val="34__BLOK_EK_ISLER-NO1_HAKEDIS7"/>
      <sheetName val="imput_costi_par_7"/>
      <sheetName val="PRICE_INFO7"/>
      <sheetName val="RC_SUMMARY7"/>
      <sheetName val="LABOUR_PRODUCTIVITY-TAV7"/>
      <sheetName val="MATERIAL_PRICES7"/>
      <sheetName val="CONCRETE_ANALYSIS7"/>
      <sheetName val="Ra__stair7"/>
      <sheetName val="Filter_Block7"/>
      <sheetName val="BT3-Package_057"/>
      <sheetName val="Certificate_7"/>
      <sheetName val="Valn_Cover7"/>
      <sheetName val="Contract_Part7"/>
      <sheetName val="SW_(2)7"/>
      <sheetName val="Form_67"/>
      <sheetName val="APP__B7"/>
      <sheetName val="App__A(contd)7"/>
      <sheetName val="15_138"/>
      <sheetName val="????_???_??7"/>
      <sheetName val="Bill_No__37"/>
      <sheetName val="New_Rates7"/>
      <sheetName val="Base_BM-rebar12"/>
      <sheetName val="Raw_Data12"/>
      <sheetName val="Fit_Out_B2a11"/>
      <sheetName val="FOL_-_Bar11"/>
      <sheetName val="Co_Eff11"/>
      <sheetName val="Payments_and_Cash_Calls11"/>
      <sheetName val="Day_work11"/>
      <sheetName val="Chiet_tinh_dz2210"/>
      <sheetName val="입찰내역_발주처_양식10"/>
      <sheetName val="item_#13__Structur10"/>
      <sheetName val="Item_#_20_Structure10"/>
      <sheetName val="(Not_to_print)9"/>
      <sheetName val="MASTER_RATE_ANALYSIS10"/>
      <sheetName val="Gravel_in_pond10"/>
      <sheetName val="Eq__Mobilization10"/>
      <sheetName val="AOP_Summary-210"/>
      <sheetName val="Summary_9"/>
      <sheetName val="BOQ-FD_PA9"/>
      <sheetName val="Price_List_FD_PA9"/>
      <sheetName val="SPT_vs_PHI10"/>
      <sheetName val="1_11_b9"/>
      <sheetName val="Basic_Material_Costs9"/>
      <sheetName val="MS08-01_S8"/>
      <sheetName val="MS08-01_P8"/>
      <sheetName val="Cashflow_Analysis8"/>
      <sheetName val="Rate_Analysis8"/>
      <sheetName val="Cost_Sheet8"/>
      <sheetName val="fire_detection_offer8"/>
      <sheetName val="fire_detection_cost8"/>
      <sheetName val="Price_List8"/>
      <sheetName val="upa_of_boq8"/>
      <sheetName val="Summary_Foreign_Comp8"/>
      <sheetName val="grand_summary8"/>
      <sheetName val="Doha_Farm8"/>
      <sheetName val="_GULF8"/>
      <sheetName val="Master_Data_Sheet8"/>
      <sheetName val="15_문제점8"/>
      <sheetName val="SERVICES_I8"/>
      <sheetName val="_N_Finansal_Eğri8"/>
      <sheetName val="HKED_KEŞFİ_İmalat8"/>
      <sheetName val="YEŞİL_DEFTER-İmalat8"/>
      <sheetName val="34__BLOK_EK_ISLER-NO1_HAKEDIS8"/>
      <sheetName val="imput_costi_par_8"/>
      <sheetName val="PRICE_INFO8"/>
      <sheetName val="RC_SUMMARY8"/>
      <sheetName val="LABOUR_PRODUCTIVITY-TAV8"/>
      <sheetName val="MATERIAL_PRICES8"/>
      <sheetName val="CONCRETE_ANALYSIS8"/>
      <sheetName val="Ra__stair8"/>
      <sheetName val="Filter_Block8"/>
      <sheetName val="BT3-Package_058"/>
      <sheetName val="Certificate_8"/>
      <sheetName val="Valn_Cover8"/>
      <sheetName val="Contract_Part8"/>
      <sheetName val="SW_(2)8"/>
      <sheetName val="Form_68"/>
      <sheetName val="APP__B8"/>
      <sheetName val="App__A(contd)8"/>
      <sheetName val="15_139"/>
      <sheetName val="Base_BM-rebar13"/>
      <sheetName val="Raw_Data13"/>
      <sheetName val="Fit_Out_B2a12"/>
      <sheetName val="FOL_-_Bar12"/>
      <sheetName val="Co_Eff12"/>
      <sheetName val="Payments_and_Cash_Calls12"/>
      <sheetName val="Day_work12"/>
      <sheetName val="Chiet_tinh_dz2211"/>
      <sheetName val="입찰내역_발주처_양식11"/>
      <sheetName val="item_#13__Structur11"/>
      <sheetName val="Item_#_20_Structure11"/>
      <sheetName val="(Not_to_print)10"/>
      <sheetName val="MASTER_RATE_ANALYSIS11"/>
      <sheetName val="Gravel_in_pond11"/>
      <sheetName val="Eq__Mobilization11"/>
      <sheetName val="AOP_Summary-211"/>
      <sheetName val="Summary_10"/>
      <sheetName val="BOQ-FD_PA10"/>
      <sheetName val="Price_List_FD_PA10"/>
      <sheetName val="SPT_vs_PHI11"/>
      <sheetName val="1_11_b10"/>
      <sheetName val="Basic_Material_Costs10"/>
      <sheetName val="MS08-01_S9"/>
      <sheetName val="MS08-01_P9"/>
      <sheetName val="Cashflow_Analysis9"/>
      <sheetName val="Rate_Analysis9"/>
      <sheetName val="Cost_Sheet9"/>
      <sheetName val="fire_detection_offer9"/>
      <sheetName val="fire_detection_cost9"/>
      <sheetName val="Price_List9"/>
      <sheetName val="upa_of_boq9"/>
      <sheetName val="Summary_Foreign_Comp9"/>
      <sheetName val="grand_summary9"/>
      <sheetName val="Doha_Farm9"/>
      <sheetName val="_GULF9"/>
      <sheetName val="Master_Data_Sheet9"/>
      <sheetName val="15_문제점9"/>
      <sheetName val="SERVICES_I9"/>
      <sheetName val="_N_Finansal_Eğri9"/>
      <sheetName val="HKED_KEŞFİ_İmalat9"/>
      <sheetName val="YEŞİL_DEFTER-İmalat9"/>
      <sheetName val="34__BLOK_EK_ISLER-NO1_HAKEDIS9"/>
      <sheetName val="imput_costi_par_9"/>
      <sheetName val="PRICE_INFO9"/>
      <sheetName val="RC_SUMMARY9"/>
      <sheetName val="LABOUR_PRODUCTIVITY-TAV9"/>
      <sheetName val="MATERIAL_PRICES9"/>
      <sheetName val="CONCRETE_ANALYSIS9"/>
      <sheetName val="Ra__stair9"/>
      <sheetName val="Filter_Block9"/>
      <sheetName val="BT3-Package_059"/>
      <sheetName val="Certificate_9"/>
      <sheetName val="Valn_Cover9"/>
      <sheetName val="Contract_Part9"/>
      <sheetName val="SW_(2)9"/>
      <sheetName val="Form_69"/>
      <sheetName val="APP__B9"/>
      <sheetName val="App__A(contd)9"/>
      <sheetName val="15_1310"/>
      <sheetName val="????_???_??8"/>
      <sheetName val="Bill_No__38"/>
      <sheetName val="New_Rates8"/>
      <sheetName val="Base_BM-rebar14"/>
      <sheetName val="Raw_Data14"/>
      <sheetName val="Fit_Out_B2a13"/>
      <sheetName val="FOL_-_Bar13"/>
      <sheetName val="Co_Eff13"/>
      <sheetName val="Payments_and_Cash_Calls13"/>
      <sheetName val="Day_work13"/>
      <sheetName val="Chiet_tinh_dz2212"/>
      <sheetName val="입찰내역_발주처_양식12"/>
      <sheetName val="item_#13__Structur12"/>
      <sheetName val="Item_#_20_Structure12"/>
      <sheetName val="(Not_to_print)11"/>
      <sheetName val="MASTER_RATE_ANALYSIS12"/>
      <sheetName val="Gravel_in_pond12"/>
      <sheetName val="Eq__Mobilization12"/>
      <sheetName val="AOP_Summary-212"/>
      <sheetName val="Summary_11"/>
      <sheetName val="BOQ-FD_PA11"/>
      <sheetName val="Price_List_FD_PA11"/>
      <sheetName val="SPT_vs_PHI12"/>
      <sheetName val="1_11_b11"/>
      <sheetName val="Basic_Material_Costs11"/>
      <sheetName val="MS08-01_S10"/>
      <sheetName val="MS08-01_P10"/>
      <sheetName val="Cashflow_Analysis10"/>
      <sheetName val="Rate_Analysis10"/>
      <sheetName val="Cost_Sheet10"/>
      <sheetName val="fire_detection_offer10"/>
      <sheetName val="fire_detection_cost10"/>
      <sheetName val="Price_List10"/>
      <sheetName val="upa_of_boq10"/>
      <sheetName val="Summary_Foreign_Comp10"/>
      <sheetName val="grand_summary10"/>
      <sheetName val="Doha_Farm10"/>
      <sheetName val="_GULF10"/>
      <sheetName val="Master_Data_Sheet10"/>
      <sheetName val="15_문제점10"/>
      <sheetName val="SERVICES_I10"/>
      <sheetName val="_N_Finansal_Eğri10"/>
      <sheetName val="HKED_KEŞFİ_İmalat10"/>
      <sheetName val="YEŞİL_DEFTER-İmalat10"/>
      <sheetName val="34__BLOK_EK_ISLER-NO1_HAKEDIS10"/>
      <sheetName val="imput_costi_par_10"/>
      <sheetName val="PRICE_INFO10"/>
      <sheetName val="RC_SUMMARY10"/>
      <sheetName val="LABOUR_PRODUCTIVITY-TAV10"/>
      <sheetName val="MATERIAL_PRICES10"/>
      <sheetName val="CONCRETE_ANALYSIS10"/>
      <sheetName val="Ra__stair10"/>
      <sheetName val="Filter_Block10"/>
      <sheetName val="BT3-Package_0510"/>
      <sheetName val="Certificate_10"/>
      <sheetName val="Valn_Cover10"/>
      <sheetName val="Contract_Part10"/>
      <sheetName val="SW_(2)10"/>
      <sheetName val="Form_610"/>
      <sheetName val="APP__B10"/>
      <sheetName val="App__A(contd)10"/>
      <sheetName val="15_1311"/>
      <sheetName val="????_???_??9"/>
      <sheetName val="Bill_No__39"/>
      <sheetName val="New_Rates9"/>
      <sheetName val="Satir Bazli Odeme Listesi"/>
      <sheetName val="328"/>
      <sheetName val="333"/>
      <sheetName val="405"/>
      <sheetName val="409"/>
      <sheetName val="419"/>
      <sheetName val="423"/>
      <sheetName val="426"/>
      <sheetName val="489"/>
      <sheetName val="491"/>
      <sheetName val="HWDG"/>
      <sheetName val="Flight-1"/>
      <sheetName val="CC4.5.4"/>
      <sheetName val="산근"/>
      <sheetName val="Cape- Summary"/>
      <sheetName val="집계표(OPTION)"/>
      <sheetName val="03년국내가격7월23일자"/>
      <sheetName val="03년해외가격7월23일자"/>
      <sheetName val="QualityDeliv.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179">
          <cell r="T179">
            <v>205</v>
          </cell>
          <cell r="U179">
            <v>218</v>
          </cell>
          <cell r="V179">
            <v>302</v>
          </cell>
          <cell r="W179">
            <v>419</v>
          </cell>
          <cell r="X179">
            <v>433</v>
          </cell>
          <cell r="Y179">
            <v>430</v>
          </cell>
          <cell r="Z179">
            <v>494</v>
          </cell>
          <cell r="AA179">
            <v>520</v>
          </cell>
          <cell r="AB179">
            <v>522</v>
          </cell>
          <cell r="AC179">
            <v>508</v>
          </cell>
          <cell r="AD179">
            <v>581</v>
          </cell>
          <cell r="AE179">
            <v>524</v>
          </cell>
          <cell r="AF179">
            <v>526</v>
          </cell>
          <cell r="AG179">
            <v>502</v>
          </cell>
          <cell r="AH179">
            <v>248</v>
          </cell>
        </row>
        <row r="180">
          <cell r="T180">
            <v>205</v>
          </cell>
          <cell r="U180">
            <v>423</v>
          </cell>
          <cell r="V180">
            <v>725</v>
          </cell>
          <cell r="W180">
            <v>1144</v>
          </cell>
          <cell r="X180">
            <v>1577</v>
          </cell>
          <cell r="Y180">
            <v>2007</v>
          </cell>
          <cell r="Z180">
            <v>2501</v>
          </cell>
          <cell r="AA180">
            <v>3021</v>
          </cell>
          <cell r="AB180">
            <v>3543</v>
          </cell>
          <cell r="AC180">
            <v>4051</v>
          </cell>
          <cell r="AD180">
            <v>4632</v>
          </cell>
          <cell r="AE180">
            <v>5156</v>
          </cell>
          <cell r="AF180">
            <v>5682</v>
          </cell>
          <cell r="AG180">
            <v>6184</v>
          </cell>
          <cell r="AH180">
            <v>6432</v>
          </cell>
        </row>
      </sheetData>
      <sheetData sheetId="25" refreshError="1"/>
      <sheetData sheetId="26" refreshError="1"/>
      <sheetData sheetId="27" refreshError="1">
        <row r="16">
          <cell r="G16">
            <v>3100889.7360623879</v>
          </cell>
          <cell r="J16">
            <v>-3100889.7360623879</v>
          </cell>
          <cell r="K16">
            <v>-3100889.7360623879</v>
          </cell>
        </row>
        <row r="17">
          <cell r="G17">
            <v>934385.75607295427</v>
          </cell>
          <cell r="J17">
            <v>3270260.8906708667</v>
          </cell>
          <cell r="K17">
            <v>169371.15460847877</v>
          </cell>
        </row>
        <row r="18">
          <cell r="G18">
            <v>944284.9960087979</v>
          </cell>
          <cell r="J18">
            <v>-441747.35457777925</v>
          </cell>
          <cell r="K18">
            <v>-272376.19996930048</v>
          </cell>
        </row>
        <row r="19">
          <cell r="G19">
            <v>1100235.2378667907</v>
          </cell>
          <cell r="J19">
            <v>-565829.35575965873</v>
          </cell>
          <cell r="K19">
            <v>-838205.55572895915</v>
          </cell>
        </row>
        <row r="20">
          <cell r="G20">
            <v>1079751.2161132174</v>
          </cell>
          <cell r="J20">
            <v>-339427.47117581428</v>
          </cell>
          <cell r="K20">
            <v>-1177633.0269047734</v>
          </cell>
        </row>
        <row r="21">
          <cell r="G21">
            <v>1123783.6778401346</v>
          </cell>
          <cell r="J21">
            <v>-96645.766817710944</v>
          </cell>
          <cell r="K21">
            <v>-1274278.7937224843</v>
          </cell>
        </row>
        <row r="22">
          <cell r="G22">
            <v>1105143.8836787788</v>
          </cell>
          <cell r="J22">
            <v>-43686.328851310071</v>
          </cell>
          <cell r="K22">
            <v>-1317965.1225737943</v>
          </cell>
        </row>
        <row r="23">
          <cell r="G23">
            <v>1211873.7212221269</v>
          </cell>
          <cell r="J23">
            <v>-157770.37578145368</v>
          </cell>
          <cell r="K23">
            <v>-1475735.498355248</v>
          </cell>
        </row>
        <row r="24">
          <cell r="G24">
            <v>1242897.4469518734</v>
          </cell>
          <cell r="J24">
            <v>-31904.301259564934</v>
          </cell>
          <cell r="K24">
            <v>-1507639.7996148129</v>
          </cell>
        </row>
        <row r="25">
          <cell r="G25">
            <v>1242388.6634660121</v>
          </cell>
          <cell r="J25">
            <v>32340.963578523137</v>
          </cell>
          <cell r="K25">
            <v>-1475298.8360362898</v>
          </cell>
        </row>
        <row r="26">
          <cell r="G26">
            <v>1173097.4003922935</v>
          </cell>
          <cell r="J26">
            <v>106535.03291010531</v>
          </cell>
          <cell r="K26">
            <v>-1368763.8031261845</v>
          </cell>
        </row>
        <row r="27">
          <cell r="G27">
            <v>1246958.3770815907</v>
          </cell>
          <cell r="J27">
            <v>-1645.5875842371024</v>
          </cell>
          <cell r="K27">
            <v>-1370409.3907104216</v>
          </cell>
        </row>
        <row r="28">
          <cell r="G28">
            <v>1129849.8697283007</v>
          </cell>
          <cell r="J28">
            <v>294415.34818107402</v>
          </cell>
          <cell r="K28">
            <v>-1075994.0425293476</v>
          </cell>
        </row>
        <row r="29">
          <cell r="G29">
            <v>1362669.9593027527</v>
          </cell>
          <cell r="J29">
            <v>-78134.719742490212</v>
          </cell>
          <cell r="K29">
            <v>-1154128.7622718378</v>
          </cell>
        </row>
        <row r="30">
          <cell r="G30">
            <v>1257111.2537174637</v>
          </cell>
          <cell r="J30">
            <v>32326.792100662133</v>
          </cell>
          <cell r="K30">
            <v>-1121801.9701711757</v>
          </cell>
        </row>
        <row r="31">
          <cell r="G31">
            <v>766806.14375081041</v>
          </cell>
          <cell r="J31">
            <v>463798.22697295237</v>
          </cell>
          <cell r="K31">
            <v>-658003.7431982233</v>
          </cell>
        </row>
        <row r="32">
          <cell r="J32">
            <v>607947.97597508598</v>
          </cell>
          <cell r="K32">
            <v>-50055.767223137314</v>
          </cell>
        </row>
        <row r="33">
          <cell r="J33">
            <v>0</v>
          </cell>
          <cell r="K33">
            <v>-50055.767223137314</v>
          </cell>
        </row>
        <row r="34">
          <cell r="J34">
            <v>0</v>
          </cell>
          <cell r="K34">
            <v>-50055.767223137314</v>
          </cell>
        </row>
        <row r="35">
          <cell r="J35">
            <v>1051161.6616859552</v>
          </cell>
          <cell r="K35">
            <v>1001105.8944628179</v>
          </cell>
        </row>
        <row r="36">
          <cell r="J36">
            <v>0</v>
          </cell>
          <cell r="K36">
            <v>1001105.8944628179</v>
          </cell>
        </row>
      </sheetData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/>
      <sheetData sheetId="81"/>
      <sheetData sheetId="82">
        <row r="16">
          <cell r="J16">
            <v>0</v>
          </cell>
        </row>
      </sheetData>
      <sheetData sheetId="83"/>
      <sheetData sheetId="84"/>
      <sheetData sheetId="85">
        <row r="16">
          <cell r="G16">
            <v>1</v>
          </cell>
        </row>
      </sheetData>
      <sheetData sheetId="86">
        <row r="16">
          <cell r="G16">
            <v>1</v>
          </cell>
        </row>
      </sheetData>
      <sheetData sheetId="87"/>
      <sheetData sheetId="88">
        <row r="16">
          <cell r="G16">
            <v>1</v>
          </cell>
        </row>
      </sheetData>
      <sheetData sheetId="89">
        <row r="16">
          <cell r="G16">
            <v>1</v>
          </cell>
        </row>
      </sheetData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>
        <row r="16">
          <cell r="G16">
            <v>0</v>
          </cell>
        </row>
      </sheetData>
      <sheetData sheetId="131">
        <row r="16">
          <cell r="G16">
            <v>0</v>
          </cell>
        </row>
      </sheetData>
      <sheetData sheetId="132">
        <row r="16">
          <cell r="G16">
            <v>0</v>
          </cell>
        </row>
      </sheetData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>
        <row r="16">
          <cell r="G16">
            <v>0</v>
          </cell>
        </row>
      </sheetData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>
        <row r="16">
          <cell r="G16">
            <v>0</v>
          </cell>
        </row>
      </sheetData>
      <sheetData sheetId="167">
        <row r="16">
          <cell r="G16">
            <v>0</v>
          </cell>
        </row>
      </sheetData>
      <sheetData sheetId="168">
        <row r="16">
          <cell r="G16">
            <v>0</v>
          </cell>
        </row>
      </sheetData>
      <sheetData sheetId="169">
        <row r="16">
          <cell r="G16">
            <v>0</v>
          </cell>
        </row>
      </sheetData>
      <sheetData sheetId="170">
        <row r="16">
          <cell r="G16">
            <v>0</v>
          </cell>
        </row>
      </sheetData>
      <sheetData sheetId="171">
        <row r="16">
          <cell r="G16">
            <v>0</v>
          </cell>
        </row>
      </sheetData>
      <sheetData sheetId="172">
        <row r="16">
          <cell r="G16">
            <v>0</v>
          </cell>
        </row>
      </sheetData>
      <sheetData sheetId="173">
        <row r="16">
          <cell r="G16">
            <v>0</v>
          </cell>
        </row>
      </sheetData>
      <sheetData sheetId="174">
        <row r="16">
          <cell r="G16">
            <v>0</v>
          </cell>
        </row>
      </sheetData>
      <sheetData sheetId="175">
        <row r="16">
          <cell r="G16">
            <v>0</v>
          </cell>
        </row>
      </sheetData>
      <sheetData sheetId="176">
        <row r="16">
          <cell r="G16">
            <v>0</v>
          </cell>
        </row>
      </sheetData>
      <sheetData sheetId="177">
        <row r="16">
          <cell r="G16">
            <v>0</v>
          </cell>
        </row>
      </sheetData>
      <sheetData sheetId="178">
        <row r="16">
          <cell r="G16">
            <v>0</v>
          </cell>
        </row>
      </sheetData>
      <sheetData sheetId="179">
        <row r="16">
          <cell r="G16">
            <v>0</v>
          </cell>
        </row>
      </sheetData>
      <sheetData sheetId="180">
        <row r="16">
          <cell r="G16">
            <v>0</v>
          </cell>
        </row>
      </sheetData>
      <sheetData sheetId="181">
        <row r="16">
          <cell r="G16">
            <v>0</v>
          </cell>
        </row>
      </sheetData>
      <sheetData sheetId="182">
        <row r="16">
          <cell r="G16">
            <v>0</v>
          </cell>
        </row>
      </sheetData>
      <sheetData sheetId="183">
        <row r="16">
          <cell r="G16">
            <v>0</v>
          </cell>
        </row>
      </sheetData>
      <sheetData sheetId="184">
        <row r="16">
          <cell r="G16">
            <v>0</v>
          </cell>
        </row>
      </sheetData>
      <sheetData sheetId="185">
        <row r="16">
          <cell r="G16">
            <v>0</v>
          </cell>
        </row>
      </sheetData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>
        <row r="16">
          <cell r="G16">
            <v>0</v>
          </cell>
        </row>
      </sheetData>
      <sheetData sheetId="203"/>
      <sheetData sheetId="204">
        <row r="16">
          <cell r="G16">
            <v>0</v>
          </cell>
        </row>
      </sheetData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>
        <row r="16">
          <cell r="G16">
            <v>0</v>
          </cell>
        </row>
      </sheetData>
      <sheetData sheetId="219" refreshError="1"/>
      <sheetData sheetId="220" refreshError="1"/>
      <sheetData sheetId="22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>
        <row r="16">
          <cell r="G16">
            <v>0</v>
          </cell>
        </row>
      </sheetData>
      <sheetData sheetId="240">
        <row r="16">
          <cell r="G16">
            <v>0</v>
          </cell>
        </row>
      </sheetData>
      <sheetData sheetId="241">
        <row r="16">
          <cell r="G16">
            <v>0</v>
          </cell>
        </row>
      </sheetData>
      <sheetData sheetId="242">
        <row r="16">
          <cell r="G16">
            <v>0</v>
          </cell>
        </row>
      </sheetData>
      <sheetData sheetId="243">
        <row r="16">
          <cell r="G16">
            <v>0</v>
          </cell>
        </row>
      </sheetData>
      <sheetData sheetId="244">
        <row r="16">
          <cell r="G16">
            <v>0</v>
          </cell>
        </row>
      </sheetData>
      <sheetData sheetId="245">
        <row r="16">
          <cell r="G16">
            <v>0</v>
          </cell>
        </row>
      </sheetData>
      <sheetData sheetId="246">
        <row r="16">
          <cell r="G16">
            <v>0</v>
          </cell>
        </row>
      </sheetData>
      <sheetData sheetId="247">
        <row r="16">
          <cell r="G16">
            <v>0</v>
          </cell>
        </row>
      </sheetData>
      <sheetData sheetId="248">
        <row r="16">
          <cell r="G16">
            <v>0</v>
          </cell>
        </row>
      </sheetData>
      <sheetData sheetId="249">
        <row r="16">
          <cell r="G16">
            <v>0</v>
          </cell>
        </row>
      </sheetData>
      <sheetData sheetId="250">
        <row r="16">
          <cell r="G16">
            <v>0</v>
          </cell>
        </row>
      </sheetData>
      <sheetData sheetId="251">
        <row r="16">
          <cell r="G16">
            <v>0</v>
          </cell>
        </row>
      </sheetData>
      <sheetData sheetId="252">
        <row r="16">
          <cell r="G16">
            <v>0</v>
          </cell>
        </row>
      </sheetData>
      <sheetData sheetId="253">
        <row r="16">
          <cell r="G16">
            <v>0</v>
          </cell>
        </row>
      </sheetData>
      <sheetData sheetId="254">
        <row r="16">
          <cell r="G16">
            <v>0</v>
          </cell>
        </row>
      </sheetData>
      <sheetData sheetId="255">
        <row r="16">
          <cell r="G16">
            <v>0</v>
          </cell>
        </row>
      </sheetData>
      <sheetData sheetId="256">
        <row r="16">
          <cell r="G16">
            <v>0</v>
          </cell>
        </row>
      </sheetData>
      <sheetData sheetId="257">
        <row r="16">
          <cell r="G16">
            <v>0</v>
          </cell>
        </row>
      </sheetData>
      <sheetData sheetId="258">
        <row r="16">
          <cell r="G16">
            <v>0</v>
          </cell>
        </row>
      </sheetData>
      <sheetData sheetId="259">
        <row r="16">
          <cell r="G16">
            <v>0</v>
          </cell>
        </row>
      </sheetData>
      <sheetData sheetId="260">
        <row r="16">
          <cell r="G16">
            <v>0</v>
          </cell>
        </row>
      </sheetData>
      <sheetData sheetId="261">
        <row r="16">
          <cell r="G16">
            <v>0</v>
          </cell>
        </row>
      </sheetData>
      <sheetData sheetId="262">
        <row r="16">
          <cell r="G16">
            <v>0</v>
          </cell>
        </row>
      </sheetData>
      <sheetData sheetId="263">
        <row r="16">
          <cell r="G16">
            <v>0</v>
          </cell>
        </row>
      </sheetData>
      <sheetData sheetId="264">
        <row r="16">
          <cell r="G16">
            <v>0</v>
          </cell>
        </row>
      </sheetData>
      <sheetData sheetId="265">
        <row r="16">
          <cell r="G16">
            <v>0</v>
          </cell>
        </row>
      </sheetData>
      <sheetData sheetId="266">
        <row r="16">
          <cell r="G16">
            <v>0</v>
          </cell>
        </row>
      </sheetData>
      <sheetData sheetId="267">
        <row r="16">
          <cell r="G16">
            <v>0</v>
          </cell>
        </row>
      </sheetData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>
        <row r="16">
          <cell r="G16">
            <v>0</v>
          </cell>
        </row>
      </sheetData>
      <sheetData sheetId="295">
        <row r="16">
          <cell r="G16">
            <v>0</v>
          </cell>
        </row>
      </sheetData>
      <sheetData sheetId="296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>
        <row r="16">
          <cell r="G16">
            <v>0</v>
          </cell>
        </row>
      </sheetData>
      <sheetData sheetId="342">
        <row r="16">
          <cell r="G16">
            <v>0</v>
          </cell>
        </row>
      </sheetData>
      <sheetData sheetId="343">
        <row r="16">
          <cell r="G16">
            <v>0</v>
          </cell>
        </row>
      </sheetData>
      <sheetData sheetId="344">
        <row r="16">
          <cell r="G16">
            <v>0</v>
          </cell>
        </row>
      </sheetData>
      <sheetData sheetId="345">
        <row r="16">
          <cell r="G16">
            <v>0</v>
          </cell>
        </row>
      </sheetData>
      <sheetData sheetId="346">
        <row r="16">
          <cell r="G16">
            <v>0</v>
          </cell>
        </row>
      </sheetData>
      <sheetData sheetId="347">
        <row r="16">
          <cell r="G16">
            <v>0</v>
          </cell>
        </row>
      </sheetData>
      <sheetData sheetId="348">
        <row r="16">
          <cell r="G16">
            <v>0</v>
          </cell>
        </row>
      </sheetData>
      <sheetData sheetId="349">
        <row r="16">
          <cell r="G16">
            <v>0</v>
          </cell>
        </row>
      </sheetData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>
        <row r="16">
          <cell r="G16">
            <v>0</v>
          </cell>
        </row>
      </sheetData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>
        <row r="16">
          <cell r="G16">
            <v>0</v>
          </cell>
        </row>
      </sheetData>
      <sheetData sheetId="382">
        <row r="16">
          <cell r="G16">
            <v>0</v>
          </cell>
        </row>
      </sheetData>
      <sheetData sheetId="383">
        <row r="16">
          <cell r="G16">
            <v>0</v>
          </cell>
        </row>
      </sheetData>
      <sheetData sheetId="384">
        <row r="16">
          <cell r="G16">
            <v>0</v>
          </cell>
        </row>
      </sheetData>
      <sheetData sheetId="385">
        <row r="16">
          <cell r="G16">
            <v>0</v>
          </cell>
        </row>
      </sheetData>
      <sheetData sheetId="386">
        <row r="16">
          <cell r="G16">
            <v>0</v>
          </cell>
        </row>
      </sheetData>
      <sheetData sheetId="387">
        <row r="16">
          <cell r="G16">
            <v>0</v>
          </cell>
        </row>
      </sheetData>
      <sheetData sheetId="388">
        <row r="16">
          <cell r="G16">
            <v>0</v>
          </cell>
        </row>
      </sheetData>
      <sheetData sheetId="389">
        <row r="16">
          <cell r="G16">
            <v>0</v>
          </cell>
        </row>
      </sheetData>
      <sheetData sheetId="390">
        <row r="16">
          <cell r="G16">
            <v>0</v>
          </cell>
        </row>
      </sheetData>
      <sheetData sheetId="391">
        <row r="16">
          <cell r="G16">
            <v>0</v>
          </cell>
        </row>
      </sheetData>
      <sheetData sheetId="392">
        <row r="16">
          <cell r="G16">
            <v>0</v>
          </cell>
        </row>
      </sheetData>
      <sheetData sheetId="393">
        <row r="16">
          <cell r="G16">
            <v>0</v>
          </cell>
        </row>
      </sheetData>
      <sheetData sheetId="394">
        <row r="16">
          <cell r="G16">
            <v>0</v>
          </cell>
        </row>
      </sheetData>
      <sheetData sheetId="395">
        <row r="16">
          <cell r="G16">
            <v>0</v>
          </cell>
        </row>
      </sheetData>
      <sheetData sheetId="396">
        <row r="16">
          <cell r="G16">
            <v>0</v>
          </cell>
        </row>
      </sheetData>
      <sheetData sheetId="397">
        <row r="16">
          <cell r="G16">
            <v>0</v>
          </cell>
        </row>
      </sheetData>
      <sheetData sheetId="398">
        <row r="16">
          <cell r="G16">
            <v>0</v>
          </cell>
        </row>
      </sheetData>
      <sheetData sheetId="399">
        <row r="16">
          <cell r="G16">
            <v>0</v>
          </cell>
        </row>
      </sheetData>
      <sheetData sheetId="400">
        <row r="16">
          <cell r="G16">
            <v>0</v>
          </cell>
        </row>
      </sheetData>
      <sheetData sheetId="401">
        <row r="16">
          <cell r="G16">
            <v>0</v>
          </cell>
        </row>
      </sheetData>
      <sheetData sheetId="402">
        <row r="16">
          <cell r="G16">
            <v>0</v>
          </cell>
        </row>
      </sheetData>
      <sheetData sheetId="403">
        <row r="16">
          <cell r="G16">
            <v>0</v>
          </cell>
        </row>
      </sheetData>
      <sheetData sheetId="404">
        <row r="16">
          <cell r="G16">
            <v>0</v>
          </cell>
        </row>
      </sheetData>
      <sheetData sheetId="405">
        <row r="16">
          <cell r="G16">
            <v>0</v>
          </cell>
        </row>
      </sheetData>
      <sheetData sheetId="406">
        <row r="16">
          <cell r="G16">
            <v>0</v>
          </cell>
        </row>
      </sheetData>
      <sheetData sheetId="407">
        <row r="16">
          <cell r="G16">
            <v>0</v>
          </cell>
        </row>
      </sheetData>
      <sheetData sheetId="408">
        <row r="16">
          <cell r="G16">
            <v>0</v>
          </cell>
        </row>
      </sheetData>
      <sheetData sheetId="409">
        <row r="16">
          <cell r="G16">
            <v>0</v>
          </cell>
        </row>
      </sheetData>
      <sheetData sheetId="410">
        <row r="16">
          <cell r="G16">
            <v>0</v>
          </cell>
        </row>
      </sheetData>
      <sheetData sheetId="411">
        <row r="16">
          <cell r="G16">
            <v>0</v>
          </cell>
        </row>
      </sheetData>
      <sheetData sheetId="412">
        <row r="16">
          <cell r="G16">
            <v>0</v>
          </cell>
        </row>
      </sheetData>
      <sheetData sheetId="413">
        <row r="16">
          <cell r="G16">
            <v>0</v>
          </cell>
        </row>
      </sheetData>
      <sheetData sheetId="414">
        <row r="16">
          <cell r="G16">
            <v>0</v>
          </cell>
        </row>
      </sheetData>
      <sheetData sheetId="415">
        <row r="16">
          <cell r="G16">
            <v>0</v>
          </cell>
        </row>
      </sheetData>
      <sheetData sheetId="416">
        <row r="16">
          <cell r="G16">
            <v>0</v>
          </cell>
        </row>
      </sheetData>
      <sheetData sheetId="417">
        <row r="16">
          <cell r="G16">
            <v>0</v>
          </cell>
        </row>
      </sheetData>
      <sheetData sheetId="418">
        <row r="16">
          <cell r="G16">
            <v>0</v>
          </cell>
        </row>
      </sheetData>
      <sheetData sheetId="419">
        <row r="16">
          <cell r="G16">
            <v>0</v>
          </cell>
        </row>
      </sheetData>
      <sheetData sheetId="420">
        <row r="16">
          <cell r="G16">
            <v>0</v>
          </cell>
        </row>
      </sheetData>
      <sheetData sheetId="421">
        <row r="16">
          <cell r="G16">
            <v>0</v>
          </cell>
        </row>
      </sheetData>
      <sheetData sheetId="422">
        <row r="16">
          <cell r="G16">
            <v>0</v>
          </cell>
        </row>
      </sheetData>
      <sheetData sheetId="423">
        <row r="16">
          <cell r="G16">
            <v>0</v>
          </cell>
        </row>
      </sheetData>
      <sheetData sheetId="424">
        <row r="16">
          <cell r="G16">
            <v>0</v>
          </cell>
        </row>
      </sheetData>
      <sheetData sheetId="425">
        <row r="16">
          <cell r="G16">
            <v>0</v>
          </cell>
        </row>
      </sheetData>
      <sheetData sheetId="426">
        <row r="16">
          <cell r="G16">
            <v>0</v>
          </cell>
        </row>
      </sheetData>
      <sheetData sheetId="427">
        <row r="16">
          <cell r="G16">
            <v>0</v>
          </cell>
        </row>
      </sheetData>
      <sheetData sheetId="428">
        <row r="16">
          <cell r="G16">
            <v>0</v>
          </cell>
        </row>
      </sheetData>
      <sheetData sheetId="429">
        <row r="16">
          <cell r="G16">
            <v>0</v>
          </cell>
        </row>
      </sheetData>
      <sheetData sheetId="430">
        <row r="16">
          <cell r="G16">
            <v>0</v>
          </cell>
        </row>
      </sheetData>
      <sheetData sheetId="431">
        <row r="16">
          <cell r="G16">
            <v>0</v>
          </cell>
        </row>
      </sheetData>
      <sheetData sheetId="432">
        <row r="16">
          <cell r="G16">
            <v>0</v>
          </cell>
        </row>
      </sheetData>
      <sheetData sheetId="433">
        <row r="16">
          <cell r="G16">
            <v>1</v>
          </cell>
        </row>
      </sheetData>
      <sheetData sheetId="434">
        <row r="16">
          <cell r="G16">
            <v>0</v>
          </cell>
        </row>
      </sheetData>
      <sheetData sheetId="435">
        <row r="16">
          <cell r="G16">
            <v>0</v>
          </cell>
        </row>
      </sheetData>
      <sheetData sheetId="436">
        <row r="16">
          <cell r="G16">
            <v>0</v>
          </cell>
        </row>
      </sheetData>
      <sheetData sheetId="437">
        <row r="16">
          <cell r="G16">
            <v>0</v>
          </cell>
        </row>
      </sheetData>
      <sheetData sheetId="438">
        <row r="16">
          <cell r="G16">
            <v>0</v>
          </cell>
        </row>
      </sheetData>
      <sheetData sheetId="439">
        <row r="16">
          <cell r="G16">
            <v>0</v>
          </cell>
        </row>
      </sheetData>
      <sheetData sheetId="440">
        <row r="16">
          <cell r="G16">
            <v>0</v>
          </cell>
        </row>
      </sheetData>
      <sheetData sheetId="441">
        <row r="16">
          <cell r="G16">
            <v>1</v>
          </cell>
        </row>
      </sheetData>
      <sheetData sheetId="442">
        <row r="16">
          <cell r="G16">
            <v>0</v>
          </cell>
        </row>
      </sheetData>
      <sheetData sheetId="443">
        <row r="16">
          <cell r="G16">
            <v>0</v>
          </cell>
        </row>
      </sheetData>
      <sheetData sheetId="444">
        <row r="16">
          <cell r="G16">
            <v>0</v>
          </cell>
        </row>
      </sheetData>
      <sheetData sheetId="445">
        <row r="16">
          <cell r="G16">
            <v>0</v>
          </cell>
        </row>
      </sheetData>
      <sheetData sheetId="446">
        <row r="16">
          <cell r="G16">
            <v>0</v>
          </cell>
        </row>
      </sheetData>
      <sheetData sheetId="447">
        <row r="16">
          <cell r="G16">
            <v>0</v>
          </cell>
        </row>
      </sheetData>
      <sheetData sheetId="448">
        <row r="16">
          <cell r="G16">
            <v>0</v>
          </cell>
        </row>
      </sheetData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>
        <row r="16">
          <cell r="G16">
            <v>0</v>
          </cell>
        </row>
      </sheetData>
      <sheetData sheetId="473"/>
      <sheetData sheetId="474">
        <row r="16">
          <cell r="G16">
            <v>0</v>
          </cell>
        </row>
      </sheetData>
      <sheetData sheetId="475">
        <row r="16">
          <cell r="G16">
            <v>0</v>
          </cell>
        </row>
      </sheetData>
      <sheetData sheetId="476">
        <row r="16">
          <cell r="G16">
            <v>0</v>
          </cell>
        </row>
      </sheetData>
      <sheetData sheetId="477">
        <row r="16">
          <cell r="G16">
            <v>0</v>
          </cell>
        </row>
      </sheetData>
      <sheetData sheetId="478">
        <row r="16">
          <cell r="G16">
            <v>0</v>
          </cell>
        </row>
      </sheetData>
      <sheetData sheetId="479">
        <row r="16">
          <cell r="G16">
            <v>0</v>
          </cell>
        </row>
      </sheetData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/>
      <sheetData sheetId="492"/>
      <sheetData sheetId="493"/>
      <sheetData sheetId="494">
        <row r="16">
          <cell r="G16">
            <v>0</v>
          </cell>
        </row>
      </sheetData>
      <sheetData sheetId="495"/>
      <sheetData sheetId="496">
        <row r="16">
          <cell r="G16">
            <v>0</v>
          </cell>
        </row>
      </sheetData>
      <sheetData sheetId="497"/>
      <sheetData sheetId="498"/>
      <sheetData sheetId="499"/>
      <sheetData sheetId="500">
        <row r="16">
          <cell r="G16">
            <v>0</v>
          </cell>
        </row>
      </sheetData>
      <sheetData sheetId="501"/>
      <sheetData sheetId="502"/>
      <sheetData sheetId="503"/>
      <sheetData sheetId="504"/>
      <sheetData sheetId="505"/>
      <sheetData sheetId="506"/>
      <sheetData sheetId="507"/>
      <sheetData sheetId="508">
        <row r="16">
          <cell r="G16">
            <v>0</v>
          </cell>
        </row>
      </sheetData>
      <sheetData sheetId="509"/>
      <sheetData sheetId="510"/>
      <sheetData sheetId="511"/>
      <sheetData sheetId="512"/>
      <sheetData sheetId="513">
        <row r="16">
          <cell r="G16">
            <v>0</v>
          </cell>
        </row>
      </sheetData>
      <sheetData sheetId="514">
        <row r="16">
          <cell r="G16">
            <v>0</v>
          </cell>
        </row>
      </sheetData>
      <sheetData sheetId="515"/>
      <sheetData sheetId="516"/>
      <sheetData sheetId="517">
        <row r="16">
          <cell r="G16">
            <v>0</v>
          </cell>
        </row>
      </sheetData>
      <sheetData sheetId="518"/>
      <sheetData sheetId="519">
        <row r="16">
          <cell r="G16">
            <v>0</v>
          </cell>
        </row>
      </sheetData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>
        <row r="16">
          <cell r="G16">
            <v>1</v>
          </cell>
        </row>
      </sheetData>
      <sheetData sheetId="539">
        <row r="16">
          <cell r="G16">
            <v>1</v>
          </cell>
        </row>
      </sheetData>
      <sheetData sheetId="540"/>
      <sheetData sheetId="541"/>
      <sheetData sheetId="542"/>
      <sheetData sheetId="543">
        <row r="16">
          <cell r="G16">
            <v>0</v>
          </cell>
        </row>
      </sheetData>
      <sheetData sheetId="544">
        <row r="16">
          <cell r="G16">
            <v>1</v>
          </cell>
        </row>
      </sheetData>
      <sheetData sheetId="545">
        <row r="16">
          <cell r="G16">
            <v>1</v>
          </cell>
        </row>
      </sheetData>
      <sheetData sheetId="546"/>
      <sheetData sheetId="547">
        <row r="16">
          <cell r="G16">
            <v>1</v>
          </cell>
        </row>
      </sheetData>
      <sheetData sheetId="548">
        <row r="16">
          <cell r="G16">
            <v>1</v>
          </cell>
        </row>
      </sheetData>
      <sheetData sheetId="549">
        <row r="16">
          <cell r="G16">
            <v>1</v>
          </cell>
        </row>
      </sheetData>
      <sheetData sheetId="550">
        <row r="16">
          <cell r="G16">
            <v>1</v>
          </cell>
        </row>
      </sheetData>
      <sheetData sheetId="551">
        <row r="16">
          <cell r="G16">
            <v>0</v>
          </cell>
        </row>
      </sheetData>
      <sheetData sheetId="552"/>
      <sheetData sheetId="553">
        <row r="16">
          <cell r="G16">
            <v>0</v>
          </cell>
        </row>
      </sheetData>
      <sheetData sheetId="554">
        <row r="16">
          <cell r="G16">
            <v>1</v>
          </cell>
        </row>
      </sheetData>
      <sheetData sheetId="555">
        <row r="16">
          <cell r="G16">
            <v>1</v>
          </cell>
        </row>
      </sheetData>
      <sheetData sheetId="556">
        <row r="16">
          <cell r="G16">
            <v>1</v>
          </cell>
        </row>
      </sheetData>
      <sheetData sheetId="557"/>
      <sheetData sheetId="558"/>
      <sheetData sheetId="559">
        <row r="16">
          <cell r="G16">
            <v>1</v>
          </cell>
        </row>
      </sheetData>
      <sheetData sheetId="560">
        <row r="16">
          <cell r="G16">
            <v>0</v>
          </cell>
        </row>
      </sheetData>
      <sheetData sheetId="561">
        <row r="16">
          <cell r="G16">
            <v>0</v>
          </cell>
        </row>
      </sheetData>
      <sheetData sheetId="562">
        <row r="16">
          <cell r="G16">
            <v>0</v>
          </cell>
        </row>
      </sheetData>
      <sheetData sheetId="563">
        <row r="16">
          <cell r="G16">
            <v>0</v>
          </cell>
        </row>
      </sheetData>
      <sheetData sheetId="564"/>
      <sheetData sheetId="565">
        <row r="16">
          <cell r="G16">
            <v>1</v>
          </cell>
        </row>
      </sheetData>
      <sheetData sheetId="566">
        <row r="16">
          <cell r="G16">
            <v>1</v>
          </cell>
        </row>
      </sheetData>
      <sheetData sheetId="567">
        <row r="16">
          <cell r="G16">
            <v>1</v>
          </cell>
        </row>
      </sheetData>
      <sheetData sheetId="568"/>
      <sheetData sheetId="569">
        <row r="16">
          <cell r="G16">
            <v>1</v>
          </cell>
        </row>
      </sheetData>
      <sheetData sheetId="570">
        <row r="16">
          <cell r="G16">
            <v>1</v>
          </cell>
        </row>
      </sheetData>
      <sheetData sheetId="571">
        <row r="16">
          <cell r="G16">
            <v>1</v>
          </cell>
        </row>
      </sheetData>
      <sheetData sheetId="572">
        <row r="16">
          <cell r="G16">
            <v>1</v>
          </cell>
        </row>
      </sheetData>
      <sheetData sheetId="573">
        <row r="16">
          <cell r="G16">
            <v>1</v>
          </cell>
        </row>
      </sheetData>
      <sheetData sheetId="574">
        <row r="16">
          <cell r="G16">
            <v>1</v>
          </cell>
        </row>
      </sheetData>
      <sheetData sheetId="575">
        <row r="16">
          <cell r="G16">
            <v>1</v>
          </cell>
        </row>
      </sheetData>
      <sheetData sheetId="576">
        <row r="16">
          <cell r="G16">
            <v>1</v>
          </cell>
        </row>
      </sheetData>
      <sheetData sheetId="577">
        <row r="16">
          <cell r="G16">
            <v>1</v>
          </cell>
        </row>
      </sheetData>
      <sheetData sheetId="578">
        <row r="16">
          <cell r="G16">
            <v>1</v>
          </cell>
        </row>
      </sheetData>
      <sheetData sheetId="579"/>
      <sheetData sheetId="580">
        <row r="16">
          <cell r="G16">
            <v>1</v>
          </cell>
        </row>
      </sheetData>
      <sheetData sheetId="581">
        <row r="16">
          <cell r="G16">
            <v>1</v>
          </cell>
        </row>
      </sheetData>
      <sheetData sheetId="582" refreshError="1"/>
      <sheetData sheetId="583">
        <row r="16">
          <cell r="G16">
            <v>1</v>
          </cell>
        </row>
      </sheetData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>
        <row r="16">
          <cell r="G16">
            <v>0</v>
          </cell>
        </row>
      </sheetData>
      <sheetData sheetId="591" refreshError="1"/>
      <sheetData sheetId="592" refreshError="1"/>
      <sheetData sheetId="593">
        <row r="16">
          <cell r="G16">
            <v>0</v>
          </cell>
        </row>
      </sheetData>
      <sheetData sheetId="594">
        <row r="8">
          <cell r="B8">
            <v>43731</v>
          </cell>
        </row>
      </sheetData>
      <sheetData sheetId="595">
        <row r="16">
          <cell r="G16">
            <v>0</v>
          </cell>
        </row>
      </sheetData>
      <sheetData sheetId="596">
        <row r="16">
          <cell r="G16">
            <v>0</v>
          </cell>
        </row>
      </sheetData>
      <sheetData sheetId="597"/>
      <sheetData sheetId="598">
        <row r="16">
          <cell r="G16">
            <v>0</v>
          </cell>
        </row>
      </sheetData>
      <sheetData sheetId="599">
        <row r="16">
          <cell r="G16">
            <v>0</v>
          </cell>
        </row>
      </sheetData>
      <sheetData sheetId="600"/>
      <sheetData sheetId="601">
        <row r="16">
          <cell r="G16">
            <v>0</v>
          </cell>
        </row>
      </sheetData>
      <sheetData sheetId="602">
        <row r="16">
          <cell r="G16">
            <v>0</v>
          </cell>
        </row>
      </sheetData>
      <sheetData sheetId="603"/>
      <sheetData sheetId="604">
        <row r="16">
          <cell r="G16">
            <v>0</v>
          </cell>
        </row>
      </sheetData>
      <sheetData sheetId="605">
        <row r="16">
          <cell r="G16">
            <v>0</v>
          </cell>
        </row>
      </sheetData>
      <sheetData sheetId="606">
        <row r="16">
          <cell r="G16">
            <v>0</v>
          </cell>
        </row>
      </sheetData>
      <sheetData sheetId="607">
        <row r="16">
          <cell r="G16">
            <v>0</v>
          </cell>
        </row>
      </sheetData>
      <sheetData sheetId="608"/>
      <sheetData sheetId="609">
        <row r="16">
          <cell r="G16">
            <v>0</v>
          </cell>
        </row>
      </sheetData>
      <sheetData sheetId="610">
        <row r="16">
          <cell r="G16">
            <v>0</v>
          </cell>
        </row>
      </sheetData>
      <sheetData sheetId="611">
        <row r="16">
          <cell r="G16">
            <v>0</v>
          </cell>
        </row>
      </sheetData>
      <sheetData sheetId="612">
        <row r="16">
          <cell r="G16">
            <v>0</v>
          </cell>
        </row>
      </sheetData>
      <sheetData sheetId="613">
        <row r="16">
          <cell r="G16">
            <v>0</v>
          </cell>
        </row>
      </sheetData>
      <sheetData sheetId="614"/>
      <sheetData sheetId="615">
        <row r="16">
          <cell r="G16">
            <v>0</v>
          </cell>
        </row>
      </sheetData>
      <sheetData sheetId="616">
        <row r="16">
          <cell r="G16">
            <v>0</v>
          </cell>
        </row>
      </sheetData>
      <sheetData sheetId="617"/>
      <sheetData sheetId="618">
        <row r="16">
          <cell r="G16">
            <v>0</v>
          </cell>
        </row>
      </sheetData>
      <sheetData sheetId="619">
        <row r="16">
          <cell r="G16">
            <v>0</v>
          </cell>
        </row>
      </sheetData>
      <sheetData sheetId="620">
        <row r="16">
          <cell r="G16">
            <v>0</v>
          </cell>
        </row>
      </sheetData>
      <sheetData sheetId="621">
        <row r="16">
          <cell r="G16">
            <v>0</v>
          </cell>
        </row>
      </sheetData>
      <sheetData sheetId="622" refreshError="1"/>
      <sheetData sheetId="623" refreshError="1"/>
      <sheetData sheetId="624" refreshError="1"/>
      <sheetData sheetId="625" refreshError="1"/>
      <sheetData sheetId="626"/>
      <sheetData sheetId="627" refreshError="1"/>
      <sheetData sheetId="628" refreshError="1"/>
      <sheetData sheetId="629"/>
      <sheetData sheetId="630">
        <row r="16">
          <cell r="G16">
            <v>0</v>
          </cell>
        </row>
      </sheetData>
      <sheetData sheetId="631">
        <row r="16">
          <cell r="G16">
            <v>0</v>
          </cell>
        </row>
      </sheetData>
      <sheetData sheetId="632">
        <row r="16">
          <cell r="G16">
            <v>0</v>
          </cell>
        </row>
      </sheetData>
      <sheetData sheetId="633">
        <row r="16">
          <cell r="G16">
            <v>0</v>
          </cell>
        </row>
      </sheetData>
      <sheetData sheetId="634">
        <row r="16">
          <cell r="G16">
            <v>0</v>
          </cell>
        </row>
      </sheetData>
      <sheetData sheetId="635">
        <row r="16">
          <cell r="G16">
            <v>0</v>
          </cell>
        </row>
      </sheetData>
      <sheetData sheetId="636"/>
      <sheetData sheetId="637">
        <row r="16">
          <cell r="G16">
            <v>0</v>
          </cell>
        </row>
      </sheetData>
      <sheetData sheetId="638">
        <row r="16">
          <cell r="G16">
            <v>0</v>
          </cell>
        </row>
      </sheetData>
      <sheetData sheetId="639">
        <row r="16">
          <cell r="G16">
            <v>0</v>
          </cell>
        </row>
      </sheetData>
      <sheetData sheetId="640"/>
      <sheetData sheetId="641">
        <row r="16">
          <cell r="G16">
            <v>0</v>
          </cell>
        </row>
      </sheetData>
      <sheetData sheetId="642">
        <row r="16">
          <cell r="G16">
            <v>0</v>
          </cell>
        </row>
      </sheetData>
      <sheetData sheetId="643">
        <row r="16">
          <cell r="G16">
            <v>0</v>
          </cell>
        </row>
      </sheetData>
      <sheetData sheetId="644">
        <row r="16">
          <cell r="G16">
            <v>0</v>
          </cell>
        </row>
      </sheetData>
      <sheetData sheetId="645"/>
      <sheetData sheetId="646">
        <row r="16">
          <cell r="G16">
            <v>0</v>
          </cell>
        </row>
      </sheetData>
      <sheetData sheetId="647">
        <row r="16">
          <cell r="G16">
            <v>0</v>
          </cell>
        </row>
      </sheetData>
      <sheetData sheetId="648"/>
      <sheetData sheetId="649">
        <row r="16">
          <cell r="G16">
            <v>0</v>
          </cell>
        </row>
      </sheetData>
      <sheetData sheetId="650"/>
      <sheetData sheetId="651">
        <row r="16">
          <cell r="G16">
            <v>0</v>
          </cell>
        </row>
      </sheetData>
      <sheetData sheetId="652">
        <row r="16">
          <cell r="G16">
            <v>0</v>
          </cell>
        </row>
      </sheetData>
      <sheetData sheetId="653">
        <row r="16">
          <cell r="G16">
            <v>0</v>
          </cell>
        </row>
      </sheetData>
      <sheetData sheetId="654"/>
      <sheetData sheetId="655">
        <row r="16">
          <cell r="G16">
            <v>0</v>
          </cell>
        </row>
      </sheetData>
      <sheetData sheetId="656"/>
      <sheetData sheetId="657">
        <row r="16">
          <cell r="G16">
            <v>0</v>
          </cell>
        </row>
      </sheetData>
      <sheetData sheetId="658">
        <row r="16">
          <cell r="G16">
            <v>0</v>
          </cell>
        </row>
      </sheetData>
      <sheetData sheetId="659">
        <row r="16">
          <cell r="G16">
            <v>0</v>
          </cell>
        </row>
      </sheetData>
      <sheetData sheetId="660"/>
      <sheetData sheetId="661">
        <row r="16">
          <cell r="G16">
            <v>0</v>
          </cell>
        </row>
      </sheetData>
      <sheetData sheetId="662">
        <row r="16">
          <cell r="G16">
            <v>0</v>
          </cell>
        </row>
      </sheetData>
      <sheetData sheetId="663">
        <row r="16">
          <cell r="G16">
            <v>0</v>
          </cell>
        </row>
      </sheetData>
      <sheetData sheetId="664"/>
      <sheetData sheetId="665">
        <row r="16">
          <cell r="G16">
            <v>0</v>
          </cell>
        </row>
      </sheetData>
      <sheetData sheetId="666">
        <row r="16">
          <cell r="G16">
            <v>0</v>
          </cell>
        </row>
      </sheetData>
      <sheetData sheetId="667">
        <row r="16">
          <cell r="G16">
            <v>0</v>
          </cell>
        </row>
      </sheetData>
      <sheetData sheetId="668">
        <row r="16">
          <cell r="G16">
            <v>0</v>
          </cell>
        </row>
      </sheetData>
      <sheetData sheetId="669">
        <row r="16">
          <cell r="G16">
            <v>0</v>
          </cell>
        </row>
      </sheetData>
      <sheetData sheetId="670">
        <row r="16">
          <cell r="G16">
            <v>0</v>
          </cell>
        </row>
      </sheetData>
      <sheetData sheetId="671">
        <row r="16">
          <cell r="G16">
            <v>0</v>
          </cell>
        </row>
      </sheetData>
      <sheetData sheetId="672"/>
      <sheetData sheetId="673">
        <row r="16">
          <cell r="G16">
            <v>0</v>
          </cell>
        </row>
      </sheetData>
      <sheetData sheetId="674"/>
      <sheetData sheetId="675">
        <row r="16">
          <cell r="G16">
            <v>0</v>
          </cell>
        </row>
      </sheetData>
      <sheetData sheetId="676"/>
      <sheetData sheetId="677">
        <row r="16">
          <cell r="G16">
            <v>0</v>
          </cell>
        </row>
      </sheetData>
      <sheetData sheetId="678"/>
      <sheetData sheetId="679">
        <row r="16">
          <cell r="G16">
            <v>0</v>
          </cell>
        </row>
      </sheetData>
      <sheetData sheetId="680"/>
      <sheetData sheetId="681">
        <row r="16">
          <cell r="G16">
            <v>0</v>
          </cell>
        </row>
      </sheetData>
      <sheetData sheetId="682"/>
      <sheetData sheetId="683">
        <row r="16">
          <cell r="G16">
            <v>0</v>
          </cell>
        </row>
      </sheetData>
      <sheetData sheetId="684"/>
      <sheetData sheetId="685">
        <row r="16">
          <cell r="G16">
            <v>0</v>
          </cell>
        </row>
      </sheetData>
      <sheetData sheetId="686"/>
      <sheetData sheetId="687"/>
      <sheetData sheetId="688"/>
      <sheetData sheetId="689">
        <row r="16">
          <cell r="G16">
            <v>0</v>
          </cell>
        </row>
      </sheetData>
      <sheetData sheetId="690">
        <row r="16">
          <cell r="G16">
            <v>0</v>
          </cell>
        </row>
      </sheetData>
      <sheetData sheetId="691">
        <row r="16">
          <cell r="G16">
            <v>0</v>
          </cell>
        </row>
      </sheetData>
      <sheetData sheetId="692">
        <row r="16">
          <cell r="G16">
            <v>0</v>
          </cell>
        </row>
      </sheetData>
      <sheetData sheetId="693"/>
      <sheetData sheetId="694">
        <row r="16">
          <cell r="G16">
            <v>0</v>
          </cell>
        </row>
      </sheetData>
      <sheetData sheetId="695"/>
      <sheetData sheetId="696">
        <row r="16">
          <cell r="G16">
            <v>0</v>
          </cell>
        </row>
      </sheetData>
      <sheetData sheetId="697">
        <row r="16">
          <cell r="G16">
            <v>1</v>
          </cell>
        </row>
      </sheetData>
      <sheetData sheetId="698">
        <row r="16">
          <cell r="G16">
            <v>0</v>
          </cell>
        </row>
      </sheetData>
      <sheetData sheetId="699"/>
      <sheetData sheetId="700" refreshError="1"/>
      <sheetData sheetId="701" refreshError="1"/>
      <sheetData sheetId="702" refreshError="1"/>
      <sheetData sheetId="703" refreshError="1"/>
      <sheetData sheetId="704">
        <row r="16">
          <cell r="G16">
            <v>0</v>
          </cell>
        </row>
      </sheetData>
      <sheetData sheetId="705">
        <row r="16">
          <cell r="G16">
            <v>0</v>
          </cell>
        </row>
      </sheetData>
      <sheetData sheetId="706"/>
      <sheetData sheetId="707"/>
      <sheetData sheetId="708">
        <row r="16">
          <cell r="G16">
            <v>0</v>
          </cell>
        </row>
      </sheetData>
      <sheetData sheetId="709">
        <row r="16">
          <cell r="G16">
            <v>0</v>
          </cell>
        </row>
      </sheetData>
      <sheetData sheetId="710">
        <row r="16">
          <cell r="G16">
            <v>0</v>
          </cell>
        </row>
      </sheetData>
      <sheetData sheetId="711"/>
      <sheetData sheetId="712"/>
      <sheetData sheetId="713">
        <row r="16">
          <cell r="G16">
            <v>0</v>
          </cell>
        </row>
      </sheetData>
      <sheetData sheetId="714">
        <row r="16">
          <cell r="G16">
            <v>0</v>
          </cell>
        </row>
      </sheetData>
      <sheetData sheetId="715"/>
      <sheetData sheetId="716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>
        <row r="16">
          <cell r="G16">
            <v>1</v>
          </cell>
        </row>
      </sheetData>
      <sheetData sheetId="724">
        <row r="16">
          <cell r="G16">
            <v>0</v>
          </cell>
        </row>
      </sheetData>
      <sheetData sheetId="725" refreshError="1"/>
      <sheetData sheetId="726">
        <row r="16">
          <cell r="G16">
            <v>1</v>
          </cell>
        </row>
      </sheetData>
      <sheetData sheetId="727">
        <row r="16">
          <cell r="G16">
            <v>0</v>
          </cell>
        </row>
      </sheetData>
      <sheetData sheetId="728">
        <row r="16">
          <cell r="G16">
            <v>1</v>
          </cell>
        </row>
      </sheetData>
      <sheetData sheetId="729">
        <row r="16">
          <cell r="G16">
            <v>1</v>
          </cell>
        </row>
      </sheetData>
      <sheetData sheetId="730"/>
      <sheetData sheetId="731">
        <row r="16">
          <cell r="G16">
            <v>1</v>
          </cell>
        </row>
      </sheetData>
      <sheetData sheetId="732"/>
      <sheetData sheetId="733">
        <row r="16">
          <cell r="G16">
            <v>1</v>
          </cell>
        </row>
      </sheetData>
      <sheetData sheetId="734">
        <row r="16">
          <cell r="G16">
            <v>0</v>
          </cell>
        </row>
      </sheetData>
      <sheetData sheetId="735">
        <row r="16">
          <cell r="G16">
            <v>1</v>
          </cell>
        </row>
      </sheetData>
      <sheetData sheetId="736" refreshError="1"/>
      <sheetData sheetId="737" refreshError="1"/>
      <sheetData sheetId="738" refreshError="1"/>
      <sheetData sheetId="739" refreshError="1"/>
      <sheetData sheetId="740">
        <row r="16">
          <cell r="G16">
            <v>0</v>
          </cell>
        </row>
      </sheetData>
      <sheetData sheetId="741">
        <row r="16">
          <cell r="G16">
            <v>0</v>
          </cell>
        </row>
      </sheetData>
      <sheetData sheetId="742">
        <row r="16">
          <cell r="G16">
            <v>0</v>
          </cell>
        </row>
      </sheetData>
      <sheetData sheetId="743"/>
      <sheetData sheetId="744">
        <row r="16">
          <cell r="G16">
            <v>0</v>
          </cell>
        </row>
      </sheetData>
      <sheetData sheetId="745">
        <row r="16">
          <cell r="G16">
            <v>0</v>
          </cell>
        </row>
      </sheetData>
      <sheetData sheetId="746">
        <row r="16">
          <cell r="G16">
            <v>0</v>
          </cell>
        </row>
      </sheetData>
      <sheetData sheetId="747">
        <row r="16">
          <cell r="G16">
            <v>0</v>
          </cell>
        </row>
      </sheetData>
      <sheetData sheetId="748">
        <row r="16">
          <cell r="G16">
            <v>0</v>
          </cell>
        </row>
      </sheetData>
      <sheetData sheetId="749">
        <row r="16">
          <cell r="G16">
            <v>0</v>
          </cell>
        </row>
      </sheetData>
      <sheetData sheetId="750">
        <row r="16">
          <cell r="G16">
            <v>0</v>
          </cell>
        </row>
      </sheetData>
      <sheetData sheetId="751"/>
      <sheetData sheetId="752" refreshError="1"/>
      <sheetData sheetId="753" refreshError="1"/>
      <sheetData sheetId="754">
        <row r="16">
          <cell r="G16">
            <v>0</v>
          </cell>
        </row>
      </sheetData>
      <sheetData sheetId="755"/>
      <sheetData sheetId="756">
        <row r="16">
          <cell r="G16">
            <v>0</v>
          </cell>
        </row>
      </sheetData>
      <sheetData sheetId="757">
        <row r="16">
          <cell r="G16">
            <v>0</v>
          </cell>
        </row>
      </sheetData>
      <sheetData sheetId="758"/>
      <sheetData sheetId="759"/>
      <sheetData sheetId="760">
        <row r="16">
          <cell r="G16">
            <v>0</v>
          </cell>
        </row>
      </sheetData>
      <sheetData sheetId="761"/>
      <sheetData sheetId="762">
        <row r="16">
          <cell r="G16">
            <v>0</v>
          </cell>
        </row>
      </sheetData>
      <sheetData sheetId="763">
        <row r="16">
          <cell r="G16">
            <v>0</v>
          </cell>
        </row>
      </sheetData>
      <sheetData sheetId="764">
        <row r="16">
          <cell r="G16">
            <v>0</v>
          </cell>
        </row>
      </sheetData>
      <sheetData sheetId="765"/>
      <sheetData sheetId="766">
        <row r="16">
          <cell r="G16">
            <v>0</v>
          </cell>
        </row>
      </sheetData>
      <sheetData sheetId="767">
        <row r="16">
          <cell r="G16">
            <v>0</v>
          </cell>
        </row>
      </sheetData>
      <sheetData sheetId="768"/>
      <sheetData sheetId="769"/>
      <sheetData sheetId="770">
        <row r="16">
          <cell r="G16">
            <v>0</v>
          </cell>
        </row>
      </sheetData>
      <sheetData sheetId="771"/>
      <sheetData sheetId="772">
        <row r="16">
          <cell r="G16">
            <v>0</v>
          </cell>
        </row>
      </sheetData>
      <sheetData sheetId="773">
        <row r="16">
          <cell r="G16">
            <v>0</v>
          </cell>
        </row>
      </sheetData>
      <sheetData sheetId="774">
        <row r="16">
          <cell r="G16">
            <v>0</v>
          </cell>
        </row>
      </sheetData>
      <sheetData sheetId="775">
        <row r="16">
          <cell r="G16">
            <v>1</v>
          </cell>
        </row>
      </sheetData>
      <sheetData sheetId="776">
        <row r="16">
          <cell r="G16">
            <v>0</v>
          </cell>
        </row>
      </sheetData>
      <sheetData sheetId="777"/>
      <sheetData sheetId="778">
        <row r="16">
          <cell r="G16">
            <v>0</v>
          </cell>
        </row>
      </sheetData>
      <sheetData sheetId="779">
        <row r="16">
          <cell r="G16">
            <v>0</v>
          </cell>
        </row>
      </sheetData>
      <sheetData sheetId="780">
        <row r="16">
          <cell r="G16">
            <v>0</v>
          </cell>
        </row>
      </sheetData>
      <sheetData sheetId="781"/>
      <sheetData sheetId="782">
        <row r="16">
          <cell r="G16">
            <v>0</v>
          </cell>
        </row>
      </sheetData>
      <sheetData sheetId="783">
        <row r="16">
          <cell r="G16">
            <v>0</v>
          </cell>
        </row>
      </sheetData>
      <sheetData sheetId="784">
        <row r="16">
          <cell r="G16">
            <v>0</v>
          </cell>
        </row>
      </sheetData>
      <sheetData sheetId="785"/>
      <sheetData sheetId="786">
        <row r="16">
          <cell r="G16">
            <v>0</v>
          </cell>
        </row>
      </sheetData>
      <sheetData sheetId="787">
        <row r="16">
          <cell r="G16">
            <v>0</v>
          </cell>
        </row>
      </sheetData>
      <sheetData sheetId="788">
        <row r="16">
          <cell r="G16">
            <v>0</v>
          </cell>
        </row>
      </sheetData>
      <sheetData sheetId="789">
        <row r="16">
          <cell r="G16">
            <v>0</v>
          </cell>
        </row>
      </sheetData>
      <sheetData sheetId="790">
        <row r="16">
          <cell r="G16">
            <v>0</v>
          </cell>
        </row>
      </sheetData>
      <sheetData sheetId="791"/>
      <sheetData sheetId="792">
        <row r="16">
          <cell r="G16">
            <v>0</v>
          </cell>
        </row>
      </sheetData>
      <sheetData sheetId="793">
        <row r="16">
          <cell r="G16">
            <v>0</v>
          </cell>
        </row>
      </sheetData>
      <sheetData sheetId="794">
        <row r="16">
          <cell r="G16">
            <v>0</v>
          </cell>
        </row>
      </sheetData>
      <sheetData sheetId="795">
        <row r="16">
          <cell r="G16">
            <v>0</v>
          </cell>
        </row>
      </sheetData>
      <sheetData sheetId="796">
        <row r="16">
          <cell r="G16">
            <v>0</v>
          </cell>
        </row>
      </sheetData>
      <sheetData sheetId="797">
        <row r="16">
          <cell r="G16">
            <v>0</v>
          </cell>
        </row>
      </sheetData>
      <sheetData sheetId="798">
        <row r="16">
          <cell r="G16">
            <v>0</v>
          </cell>
        </row>
      </sheetData>
      <sheetData sheetId="799"/>
      <sheetData sheetId="800">
        <row r="16">
          <cell r="G16">
            <v>0</v>
          </cell>
        </row>
      </sheetData>
      <sheetData sheetId="801">
        <row r="16">
          <cell r="G16">
            <v>0</v>
          </cell>
        </row>
      </sheetData>
      <sheetData sheetId="802">
        <row r="16">
          <cell r="G16">
            <v>0</v>
          </cell>
        </row>
      </sheetData>
      <sheetData sheetId="803">
        <row r="16">
          <cell r="G16">
            <v>0</v>
          </cell>
        </row>
      </sheetData>
      <sheetData sheetId="804">
        <row r="16">
          <cell r="G16">
            <v>0</v>
          </cell>
        </row>
      </sheetData>
      <sheetData sheetId="805">
        <row r="16">
          <cell r="G16">
            <v>0</v>
          </cell>
        </row>
      </sheetData>
      <sheetData sheetId="806">
        <row r="16">
          <cell r="G16">
            <v>0</v>
          </cell>
        </row>
      </sheetData>
      <sheetData sheetId="807">
        <row r="16">
          <cell r="G16">
            <v>0</v>
          </cell>
        </row>
      </sheetData>
      <sheetData sheetId="808">
        <row r="16">
          <cell r="G16">
            <v>0</v>
          </cell>
        </row>
      </sheetData>
      <sheetData sheetId="809">
        <row r="16">
          <cell r="G16">
            <v>0</v>
          </cell>
        </row>
      </sheetData>
      <sheetData sheetId="810"/>
      <sheetData sheetId="811"/>
      <sheetData sheetId="812">
        <row r="16">
          <cell r="G16">
            <v>0</v>
          </cell>
        </row>
      </sheetData>
      <sheetData sheetId="813">
        <row r="16">
          <cell r="G16">
            <v>0</v>
          </cell>
        </row>
      </sheetData>
      <sheetData sheetId="814">
        <row r="16">
          <cell r="G16">
            <v>0</v>
          </cell>
        </row>
      </sheetData>
      <sheetData sheetId="815">
        <row r="16">
          <cell r="G16">
            <v>0</v>
          </cell>
        </row>
      </sheetData>
      <sheetData sheetId="816">
        <row r="16">
          <cell r="G16">
            <v>0</v>
          </cell>
        </row>
      </sheetData>
      <sheetData sheetId="817">
        <row r="16">
          <cell r="G16">
            <v>0</v>
          </cell>
        </row>
      </sheetData>
      <sheetData sheetId="818">
        <row r="16">
          <cell r="G16">
            <v>0</v>
          </cell>
        </row>
      </sheetData>
      <sheetData sheetId="819"/>
      <sheetData sheetId="820"/>
      <sheetData sheetId="821">
        <row r="16">
          <cell r="G16">
            <v>0</v>
          </cell>
        </row>
      </sheetData>
      <sheetData sheetId="822"/>
      <sheetData sheetId="823">
        <row r="16">
          <cell r="G16">
            <v>0</v>
          </cell>
        </row>
      </sheetData>
      <sheetData sheetId="824">
        <row r="16">
          <cell r="G16">
            <v>1</v>
          </cell>
        </row>
      </sheetData>
      <sheetData sheetId="825"/>
      <sheetData sheetId="826">
        <row r="16">
          <cell r="G16">
            <v>0</v>
          </cell>
        </row>
      </sheetData>
      <sheetData sheetId="827">
        <row r="16">
          <cell r="G16">
            <v>0</v>
          </cell>
        </row>
      </sheetData>
      <sheetData sheetId="828">
        <row r="16">
          <cell r="G16">
            <v>1</v>
          </cell>
        </row>
      </sheetData>
      <sheetData sheetId="829">
        <row r="16">
          <cell r="G16">
            <v>0</v>
          </cell>
        </row>
      </sheetData>
      <sheetData sheetId="830"/>
      <sheetData sheetId="831">
        <row r="16">
          <cell r="G16">
            <v>0</v>
          </cell>
        </row>
      </sheetData>
      <sheetData sheetId="832"/>
      <sheetData sheetId="833">
        <row r="16">
          <cell r="G16">
            <v>0</v>
          </cell>
        </row>
      </sheetData>
      <sheetData sheetId="834"/>
      <sheetData sheetId="835">
        <row r="16">
          <cell r="G16">
            <v>0</v>
          </cell>
        </row>
      </sheetData>
      <sheetData sheetId="836"/>
      <sheetData sheetId="837"/>
      <sheetData sheetId="838"/>
      <sheetData sheetId="839">
        <row r="16">
          <cell r="G16">
            <v>0</v>
          </cell>
        </row>
      </sheetData>
      <sheetData sheetId="840"/>
      <sheetData sheetId="841"/>
      <sheetData sheetId="842">
        <row r="16">
          <cell r="G16">
            <v>0</v>
          </cell>
        </row>
      </sheetData>
      <sheetData sheetId="843"/>
      <sheetData sheetId="844"/>
      <sheetData sheetId="845">
        <row r="16">
          <cell r="G16">
            <v>0</v>
          </cell>
        </row>
      </sheetData>
      <sheetData sheetId="846"/>
      <sheetData sheetId="847"/>
      <sheetData sheetId="848">
        <row r="16">
          <cell r="G16">
            <v>0</v>
          </cell>
        </row>
      </sheetData>
      <sheetData sheetId="849">
        <row r="16">
          <cell r="G16">
            <v>0</v>
          </cell>
        </row>
      </sheetData>
      <sheetData sheetId="850">
        <row r="16">
          <cell r="G16">
            <v>0</v>
          </cell>
        </row>
      </sheetData>
      <sheetData sheetId="851">
        <row r="16">
          <cell r="G16">
            <v>0</v>
          </cell>
        </row>
      </sheetData>
      <sheetData sheetId="852"/>
      <sheetData sheetId="853">
        <row r="16">
          <cell r="G16">
            <v>0</v>
          </cell>
        </row>
      </sheetData>
      <sheetData sheetId="854">
        <row r="16">
          <cell r="G16">
            <v>0</v>
          </cell>
        </row>
      </sheetData>
      <sheetData sheetId="855">
        <row r="16">
          <cell r="G16">
            <v>0</v>
          </cell>
        </row>
      </sheetData>
      <sheetData sheetId="856">
        <row r="16">
          <cell r="G16">
            <v>0</v>
          </cell>
        </row>
      </sheetData>
      <sheetData sheetId="857"/>
      <sheetData sheetId="858"/>
      <sheetData sheetId="859">
        <row r="16">
          <cell r="G16">
            <v>0</v>
          </cell>
        </row>
      </sheetData>
      <sheetData sheetId="860">
        <row r="16">
          <cell r="G16">
            <v>0</v>
          </cell>
        </row>
      </sheetData>
      <sheetData sheetId="861">
        <row r="16">
          <cell r="G16">
            <v>0</v>
          </cell>
        </row>
      </sheetData>
      <sheetData sheetId="862"/>
      <sheetData sheetId="863"/>
      <sheetData sheetId="864">
        <row r="16">
          <cell r="G16">
            <v>0</v>
          </cell>
        </row>
      </sheetData>
      <sheetData sheetId="865"/>
      <sheetData sheetId="866"/>
      <sheetData sheetId="867">
        <row r="16">
          <cell r="G16">
            <v>0</v>
          </cell>
        </row>
      </sheetData>
      <sheetData sheetId="868">
        <row r="16">
          <cell r="G16">
            <v>0</v>
          </cell>
        </row>
      </sheetData>
      <sheetData sheetId="869"/>
      <sheetData sheetId="870">
        <row r="16">
          <cell r="G16">
            <v>0</v>
          </cell>
        </row>
      </sheetData>
      <sheetData sheetId="871">
        <row r="16">
          <cell r="G16">
            <v>0</v>
          </cell>
        </row>
      </sheetData>
      <sheetData sheetId="872"/>
      <sheetData sheetId="873"/>
      <sheetData sheetId="874">
        <row r="16">
          <cell r="G16">
            <v>0</v>
          </cell>
        </row>
      </sheetData>
      <sheetData sheetId="875"/>
      <sheetData sheetId="876">
        <row r="16">
          <cell r="G16">
            <v>0</v>
          </cell>
        </row>
      </sheetData>
      <sheetData sheetId="877"/>
      <sheetData sheetId="878"/>
      <sheetData sheetId="879"/>
      <sheetData sheetId="880"/>
      <sheetData sheetId="881">
        <row r="16">
          <cell r="G16">
            <v>0</v>
          </cell>
        </row>
      </sheetData>
      <sheetData sheetId="882">
        <row r="16">
          <cell r="G16">
            <v>0</v>
          </cell>
        </row>
      </sheetData>
      <sheetData sheetId="883">
        <row r="16">
          <cell r="G16">
            <v>0</v>
          </cell>
        </row>
      </sheetData>
      <sheetData sheetId="884"/>
      <sheetData sheetId="885"/>
      <sheetData sheetId="886"/>
      <sheetData sheetId="887"/>
      <sheetData sheetId="888"/>
      <sheetData sheetId="889">
        <row r="16">
          <cell r="G16">
            <v>0</v>
          </cell>
        </row>
      </sheetData>
      <sheetData sheetId="890"/>
      <sheetData sheetId="891"/>
      <sheetData sheetId="892">
        <row r="16">
          <cell r="G16">
            <v>0</v>
          </cell>
        </row>
      </sheetData>
      <sheetData sheetId="893">
        <row r="16">
          <cell r="G16">
            <v>0</v>
          </cell>
        </row>
      </sheetData>
      <sheetData sheetId="894">
        <row r="16">
          <cell r="G16">
            <v>0</v>
          </cell>
        </row>
      </sheetData>
      <sheetData sheetId="895">
        <row r="16">
          <cell r="G16">
            <v>0</v>
          </cell>
        </row>
      </sheetData>
      <sheetData sheetId="896"/>
      <sheetData sheetId="897">
        <row r="16">
          <cell r="G16">
            <v>0</v>
          </cell>
        </row>
      </sheetData>
      <sheetData sheetId="898">
        <row r="16">
          <cell r="G16">
            <v>0</v>
          </cell>
        </row>
      </sheetData>
      <sheetData sheetId="899">
        <row r="16">
          <cell r="G16">
            <v>0</v>
          </cell>
        </row>
      </sheetData>
      <sheetData sheetId="900">
        <row r="16">
          <cell r="G16">
            <v>0</v>
          </cell>
        </row>
      </sheetData>
      <sheetData sheetId="901"/>
      <sheetData sheetId="902"/>
      <sheetData sheetId="903">
        <row r="16">
          <cell r="G16">
            <v>0</v>
          </cell>
        </row>
      </sheetData>
      <sheetData sheetId="904"/>
      <sheetData sheetId="905">
        <row r="16">
          <cell r="G16">
            <v>0</v>
          </cell>
        </row>
      </sheetData>
      <sheetData sheetId="906">
        <row r="16">
          <cell r="G16">
            <v>0</v>
          </cell>
        </row>
      </sheetData>
      <sheetData sheetId="907">
        <row r="16">
          <cell r="G16">
            <v>0</v>
          </cell>
        </row>
      </sheetData>
      <sheetData sheetId="908"/>
      <sheetData sheetId="909">
        <row r="16">
          <cell r="G16">
            <v>0</v>
          </cell>
        </row>
      </sheetData>
      <sheetData sheetId="910"/>
      <sheetData sheetId="911">
        <row r="16">
          <cell r="G16">
            <v>0</v>
          </cell>
        </row>
      </sheetData>
      <sheetData sheetId="912"/>
      <sheetData sheetId="913"/>
      <sheetData sheetId="914">
        <row r="16">
          <cell r="G16">
            <v>0</v>
          </cell>
        </row>
      </sheetData>
      <sheetData sheetId="915">
        <row r="16">
          <cell r="G16">
            <v>0</v>
          </cell>
        </row>
      </sheetData>
      <sheetData sheetId="916"/>
      <sheetData sheetId="917">
        <row r="16">
          <cell r="G16">
            <v>0</v>
          </cell>
        </row>
      </sheetData>
      <sheetData sheetId="918"/>
      <sheetData sheetId="919">
        <row r="16">
          <cell r="G16">
            <v>0</v>
          </cell>
        </row>
      </sheetData>
      <sheetData sheetId="920">
        <row r="16">
          <cell r="G16">
            <v>0</v>
          </cell>
        </row>
      </sheetData>
      <sheetData sheetId="921">
        <row r="16">
          <cell r="G16">
            <v>0</v>
          </cell>
        </row>
      </sheetData>
      <sheetData sheetId="922">
        <row r="16">
          <cell r="G16">
            <v>0</v>
          </cell>
        </row>
      </sheetData>
      <sheetData sheetId="923"/>
      <sheetData sheetId="924">
        <row r="16">
          <cell r="G16">
            <v>0</v>
          </cell>
        </row>
      </sheetData>
      <sheetData sheetId="925"/>
      <sheetData sheetId="926"/>
      <sheetData sheetId="927">
        <row r="16">
          <cell r="G16">
            <v>0</v>
          </cell>
        </row>
      </sheetData>
      <sheetData sheetId="928">
        <row r="16">
          <cell r="G16">
            <v>0</v>
          </cell>
        </row>
      </sheetData>
      <sheetData sheetId="929"/>
      <sheetData sheetId="930"/>
      <sheetData sheetId="931"/>
      <sheetData sheetId="932">
        <row r="16">
          <cell r="G16">
            <v>0</v>
          </cell>
        </row>
      </sheetData>
      <sheetData sheetId="933">
        <row r="16">
          <cell r="G16">
            <v>0</v>
          </cell>
        </row>
      </sheetData>
      <sheetData sheetId="934"/>
      <sheetData sheetId="935">
        <row r="16">
          <cell r="G16">
            <v>0</v>
          </cell>
        </row>
      </sheetData>
      <sheetData sheetId="936"/>
      <sheetData sheetId="937"/>
      <sheetData sheetId="938">
        <row r="16">
          <cell r="G16">
            <v>0</v>
          </cell>
        </row>
      </sheetData>
      <sheetData sheetId="939"/>
      <sheetData sheetId="940"/>
      <sheetData sheetId="941">
        <row r="16">
          <cell r="G16">
            <v>0</v>
          </cell>
        </row>
      </sheetData>
      <sheetData sheetId="942"/>
      <sheetData sheetId="943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/>
      <sheetData sheetId="978">
        <row r="16">
          <cell r="G16">
            <v>0</v>
          </cell>
        </row>
      </sheetData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/>
      <sheetData sheetId="992"/>
      <sheetData sheetId="993"/>
      <sheetData sheetId="994"/>
      <sheetData sheetId="995" refreshError="1"/>
      <sheetData sheetId="996" refreshError="1"/>
      <sheetData sheetId="997" refreshError="1"/>
      <sheetData sheetId="998" refreshError="1"/>
      <sheetData sheetId="999"/>
      <sheetData sheetId="1000"/>
      <sheetData sheetId="1001"/>
      <sheetData sheetId="1002"/>
      <sheetData sheetId="1003" refreshError="1"/>
      <sheetData sheetId="1004" refreshError="1"/>
      <sheetData sheetId="1005" refreshError="1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>
        <row r="16">
          <cell r="G16">
            <v>0</v>
          </cell>
        </row>
      </sheetData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>
        <row r="16">
          <cell r="G16">
            <v>0</v>
          </cell>
        </row>
      </sheetData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>
        <row r="16">
          <cell r="G16">
            <v>0</v>
          </cell>
        </row>
      </sheetData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>
        <row r="16">
          <cell r="G16">
            <v>0</v>
          </cell>
        </row>
      </sheetData>
      <sheetData sheetId="1089"/>
      <sheetData sheetId="1090"/>
      <sheetData sheetId="1091"/>
      <sheetData sheetId="1092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/>
      <sheetData sheetId="1160" refreshError="1"/>
      <sheetData sheetId="1161" refreshError="1"/>
      <sheetData sheetId="1162"/>
      <sheetData sheetId="1163"/>
      <sheetData sheetId="1164"/>
      <sheetData sheetId="1165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>
        <row r="16">
          <cell r="G16">
            <v>18750000</v>
          </cell>
        </row>
      </sheetData>
      <sheetData sheetId="1172">
        <row r="16">
          <cell r="G16">
            <v>18750000</v>
          </cell>
        </row>
      </sheetData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 refreshError="1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/>
      <sheetData sheetId="1340"/>
      <sheetData sheetId="1341"/>
      <sheetData sheetId="1342"/>
      <sheetData sheetId="1343"/>
      <sheetData sheetId="1344"/>
      <sheetData sheetId="1345"/>
      <sheetData sheetId="1346"/>
      <sheetData sheetId="1347"/>
      <sheetData sheetId="1348"/>
      <sheetData sheetId="1349"/>
      <sheetData sheetId="1350"/>
      <sheetData sheetId="1351"/>
      <sheetData sheetId="1352"/>
      <sheetData sheetId="1353"/>
      <sheetData sheetId="1354"/>
      <sheetData sheetId="1355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/>
      <sheetData sheetId="1363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/>
      <sheetData sheetId="1491"/>
      <sheetData sheetId="1492"/>
      <sheetData sheetId="1493"/>
      <sheetData sheetId="1494"/>
      <sheetData sheetId="1495"/>
      <sheetData sheetId="1496"/>
      <sheetData sheetId="1497"/>
      <sheetData sheetId="1498"/>
      <sheetData sheetId="1499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 refreshError="1"/>
      <sheetData sheetId="1566"/>
      <sheetData sheetId="1567" refreshError="1"/>
      <sheetData sheetId="1568" refreshError="1"/>
      <sheetData sheetId="1569" refreshError="1"/>
      <sheetData sheetId="1570" refreshError="1"/>
      <sheetData sheetId="1571"/>
      <sheetData sheetId="1572"/>
      <sheetData sheetId="1573"/>
      <sheetData sheetId="1574"/>
      <sheetData sheetId="1575"/>
      <sheetData sheetId="1576"/>
      <sheetData sheetId="1577" refreshError="1"/>
      <sheetData sheetId="1578" refreshError="1"/>
      <sheetData sheetId="1579" refreshError="1"/>
      <sheetData sheetId="1580">
        <row r="16">
          <cell r="G16">
            <v>0</v>
          </cell>
        </row>
      </sheetData>
      <sheetData sheetId="1581"/>
      <sheetData sheetId="1582"/>
      <sheetData sheetId="1583" refreshError="1"/>
      <sheetData sheetId="1584"/>
      <sheetData sheetId="1585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/>
      <sheetData sheetId="160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 refreshError="1"/>
      <sheetData sheetId="1668">
        <row r="8">
          <cell r="B8">
            <v>43731</v>
          </cell>
        </row>
      </sheetData>
      <sheetData sheetId="1669" refreshError="1"/>
      <sheetData sheetId="1670" refreshError="1"/>
      <sheetData sheetId="1671" refreshError="1"/>
      <sheetData sheetId="1672" refreshError="1"/>
      <sheetData sheetId="1673" refreshError="1"/>
      <sheetData sheetId="1674" refreshError="1"/>
      <sheetData sheetId="1675" refreshError="1"/>
      <sheetData sheetId="1676" refreshError="1"/>
      <sheetData sheetId="1677" refreshError="1"/>
      <sheetData sheetId="1678" refreshError="1"/>
      <sheetData sheetId="1679" refreshError="1"/>
      <sheetData sheetId="1680" refreshError="1"/>
      <sheetData sheetId="1681" refreshError="1"/>
      <sheetData sheetId="1682" refreshError="1"/>
      <sheetData sheetId="1683" refreshError="1"/>
      <sheetData sheetId="1684" refreshError="1"/>
      <sheetData sheetId="1685" refreshError="1"/>
      <sheetData sheetId="168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ontents"/>
      <sheetName val="Summary"/>
      <sheetName val="HQBuilding"/>
      <sheetName val="FitOutHQBldg"/>
      <sheetName val="Security"/>
      <sheetName val="AutoMessengerSystem"/>
      <sheetName val="PASystem"/>
      <sheetName val="TelephoneSystem"/>
      <sheetName val="HQSpecialSystems"/>
      <sheetName val="WaterFeatures"/>
      <sheetName val="DealerRoom"/>
      <sheetName val="Services"/>
      <sheetName val="ACtoStairs"/>
      <sheetName val="GoodsDelivery"/>
      <sheetName val="ToiletPods"/>
      <sheetName val="HQBldgExtCladding"/>
      <sheetName val="GlazedSouthWall"/>
      <sheetName val="HQFFandE"/>
      <sheetName val="ConferenceCentre"/>
      <sheetName val="FitOutConfCentre"/>
      <sheetName val="ConfCentreSpecialSystems"/>
      <sheetName val="ConfCentreExtCladding"/>
      <sheetName val="ConfFFandE"/>
      <sheetName val="CarPark"/>
      <sheetName val="StatutoryCharges"/>
      <sheetName val="Drawingscover"/>
      <sheetName val="Drawings"/>
      <sheetName val="GFA HQ Building"/>
      <sheetName val="GFA Conference"/>
      <sheetName val="GeneralSummary"/>
      <sheetName val="ElementalSummary"/>
      <sheetName val="#REF"/>
      <sheetName val="BQ"/>
      <sheetName val="BQ External"/>
      <sheetName val="SHOPLIST"/>
      <sheetName val="StattCo yCharges"/>
      <sheetName val="GFA_HQ_Building"/>
      <sheetName val="GFA_Conference"/>
      <sheetName val="icmal"/>
      <sheetName val="Su}}ary"/>
      <sheetName val="Notes"/>
      <sheetName val="Basis"/>
      <sheetName val="TAS"/>
      <sheetName val="Penthouse Apartment"/>
      <sheetName val="SubmitCal"/>
      <sheetName val="D-623D"/>
      <sheetName val="LABOUR HISTOGRAM"/>
      <sheetName val="Cash2"/>
      <sheetName val="Z"/>
      <sheetName val="Raw Data"/>
      <sheetName val="Option"/>
      <sheetName val="Chiet tinh dz22"/>
      <sheetName val="Chiet tinh dz35"/>
      <sheetName val="CT Thang Mo"/>
      <sheetName val="Top sheet"/>
      <sheetName val="_______"/>
      <sheetName val="核算项目余额表"/>
      <sheetName val="Criteria"/>
      <sheetName val="Assumptions"/>
      <sheetName val="@risk rents and incentives"/>
      <sheetName val="Car park lease"/>
      <sheetName val="Net rent analysis"/>
      <sheetName val="Poz-1 "/>
      <sheetName val="차액보증"/>
      <sheetName val="Lab Cum Hist"/>
      <sheetName val="Graph Data (DO NOT PRINT)"/>
      <sheetName val="Sheet1"/>
      <sheetName val="1"/>
      <sheetName val="ancillary"/>
      <sheetName val="FOL - Bar"/>
      <sheetName val="改加胶玻璃、室外栏杆"/>
      <sheetName val="Inputs"/>
      <sheetName val="BQ_External"/>
      <sheetName val="Bill_1"/>
      <sheetName val="Bill_2"/>
      <sheetName val="Bill_3"/>
      <sheetName val="Bill_4"/>
      <sheetName val="Bill_5"/>
      <sheetName val="Bill_6"/>
      <sheetName val="Bill_7"/>
      <sheetName val="CASHFLOWS"/>
      <sheetName val="LEVEL SHEET"/>
      <sheetName val="BOQ"/>
      <sheetName val="Bill No. 2"/>
      <sheetName val="Data"/>
      <sheetName val="Tender Summary"/>
      <sheetName val="Insurance Ext"/>
      <sheetName val="Prelims"/>
      <sheetName val="Sheet2"/>
      <sheetName val="Budget"/>
      <sheetName val="SPT vs PHI"/>
      <sheetName val="CT  PL"/>
      <sheetName val="Projet, methodes &amp; couts"/>
      <sheetName val="Macro1"/>
      <sheetName val="Planning"/>
      <sheetName val="TAHRIR"/>
      <sheetName val="Bases"/>
      <sheetName val="Risques majeurs &amp; Frais Ind."/>
      <sheetName val="Bouclage"/>
      <sheetName val="AREG_05"/>
      <sheetName val="ANNEXURE-A"/>
      <sheetName val="budget summary (2)"/>
      <sheetName val="Budget Analysis Summary"/>
      <sheetName val="Customize Your Invoice"/>
      <sheetName val="B"/>
      <sheetName val="HVAC BoQ"/>
      <sheetName val="PriceSummary"/>
      <sheetName val="企业表一"/>
      <sheetName val="M-5C"/>
      <sheetName val="M-5A"/>
      <sheetName val=""/>
      <sheetName val="intr stool brkup"/>
      <sheetName val="ConferenceCentre_x0000_옰ʒ䄂ʒ鵠ʐ䄂ʒ閐̐䄂ʒ蕈̐"/>
      <sheetName val="Rate analysis"/>
      <sheetName val="LABOUR_HISTOGRAM"/>
      <sheetName val="JAS"/>
      <sheetName val="GFA_HQ_Building1"/>
      <sheetName val="GFA_Conference1"/>
      <sheetName val="BQ_External1"/>
      <sheetName val="Penthouse_Apartment"/>
      <sheetName val="StattCo_yCharges"/>
      <sheetName val="Raw_Data"/>
      <sheetName val="@risk_rents_and_incentives"/>
      <sheetName val="Car_park_lease"/>
      <sheetName val="Net_rent_analysis"/>
      <sheetName val="Poz-1_"/>
      <sheetName val="Chiet_tinh_dz22"/>
      <sheetName val="Chiet_tinh_dz35"/>
      <sheetName val="Lab_Cum_Hist"/>
      <sheetName val="Graph_Data_(DO_NOT_PRINT)"/>
      <sheetName val="Projet,_methodes_&amp;_couts"/>
      <sheetName val="Risques_majeurs_&amp;_Frais_Ind_"/>
      <sheetName val="CT_Thang_Mo"/>
      <sheetName val="Bill_No__2"/>
      <sheetName val="SPT_vs_PHI"/>
      <sheetName val="budget_summary_(2)"/>
      <sheetName val="Budget_Analysis_Summary"/>
      <sheetName val="CT__PL"/>
      <sheetName val="LEVEL_SHEET"/>
      <sheetName val="FOL_-_Bar"/>
      <sheetName val="COC"/>
      <sheetName val="LABOUR_HISTOGRAM1"/>
      <sheetName val="Body Sheet"/>
      <sheetName val="1.0 Executive Summary"/>
      <sheetName val="Geneí¬_x0008_i_x0000__x0000__x0014__x0000_0."/>
      <sheetName val="70_x0000_,/0_x0000_s«_x0008_i_x0000_Æø_x0003_í¬_x0008_i_x0000_"/>
      <sheetName val="HQ-TO"/>
      <sheetName val="List"/>
      <sheetName val="Currencies"/>
      <sheetName val="POWER"/>
      <sheetName val="MTP"/>
      <sheetName val="2 Div 14 "/>
      <sheetName val="Sheet3"/>
      <sheetName val="Bill 2"/>
      <sheetName val="Bill 1"/>
      <sheetName val="Bill 3"/>
      <sheetName val="Bill 4"/>
      <sheetName val="Bill 5"/>
      <sheetName val="Bill 6"/>
      <sheetName val="Bill 7"/>
      <sheetName val="PROJECT BRIEF"/>
      <sheetName val="Ap A"/>
      <sheetName val="Tender_Summary"/>
      <sheetName val="Insurance_Ext"/>
      <sheetName val="Customize_Your_Invoice"/>
      <sheetName val="HVAC_BoQ"/>
      <sheetName val="Dubai golf"/>
      <sheetName val="기계내역서"/>
      <sheetName val="GFA_HQ_Building3"/>
      <sheetName val="GFA_Conference3"/>
      <sheetName val="StattCo_yCharges2"/>
      <sheetName val="BQ_External3"/>
      <sheetName val="Penthouse_Apartment2"/>
      <sheetName val="LABOUR_HISTOGRAM3"/>
      <sheetName val="Chiet_tinh_dz222"/>
      <sheetName val="Chiet_tinh_dz352"/>
      <sheetName val="CT_Thang_Mo2"/>
      <sheetName val="Raw_Data2"/>
      <sheetName val="@risk_rents_and_incentives2"/>
      <sheetName val="Car_park_lease2"/>
      <sheetName val="Net_rent_analysis2"/>
      <sheetName val="Poz-1_2"/>
      <sheetName val="Lab_Cum_Hist2"/>
      <sheetName val="Graph_Data_(DO_NOT_PRINT)2"/>
      <sheetName val="LEVEL_SHEET2"/>
      <sheetName val="Bill_No__22"/>
      <sheetName val="Tender_Summary2"/>
      <sheetName val="Insurance_Ext2"/>
      <sheetName val="FOL_-_Bar2"/>
      <sheetName val="SPT_vs_PHI2"/>
      <sheetName val="Customize_Your_Invoice2"/>
      <sheetName val="HVAC_BoQ2"/>
      <sheetName val="budget_summary_(2)1"/>
      <sheetName val="Budget_Analysis_Summary1"/>
      <sheetName val="Body_Sheet1"/>
      <sheetName val="1_0_Executive_Summary1"/>
      <sheetName val="Projet,_methodes_&amp;_couts1"/>
      <sheetName val="Risques_majeurs_&amp;_Frais_Ind_1"/>
      <sheetName val="CT__PL1"/>
      <sheetName val="Top_sheet1"/>
      <sheetName val="intr_stool_brkup1"/>
      <sheetName val="Rate_analysis1"/>
      <sheetName val="GFA_HQ_Building2"/>
      <sheetName val="GFA_Conference2"/>
      <sheetName val="StattCo_yCharges1"/>
      <sheetName val="BQ_External2"/>
      <sheetName val="Penthouse_Apartment1"/>
      <sheetName val="LABOUR_HISTOGRAM2"/>
      <sheetName val="Chiet_tinh_dz221"/>
      <sheetName val="Chiet_tinh_dz351"/>
      <sheetName val="CT_Thang_Mo1"/>
      <sheetName val="Raw_Data1"/>
      <sheetName val="@risk_rents_and_incentives1"/>
      <sheetName val="Car_park_lease1"/>
      <sheetName val="Net_rent_analysis1"/>
      <sheetName val="Poz-1_1"/>
      <sheetName val="Lab_Cum_Hist1"/>
      <sheetName val="Graph_Data_(DO_NOT_PRINT)1"/>
      <sheetName val="LEVEL_SHEET1"/>
      <sheetName val="Bill_No__21"/>
      <sheetName val="Tender_Summary1"/>
      <sheetName val="Insurance_Ext1"/>
      <sheetName val="FOL_-_Bar1"/>
      <sheetName val="SPT_vs_PHI1"/>
      <sheetName val="Customize_Your_Invoice1"/>
      <sheetName val="HVAC_BoQ1"/>
      <sheetName val="Body_Sheet"/>
      <sheetName val="1_0_Executive_Summary"/>
      <sheetName val="Top_sheet"/>
      <sheetName val="intr_stool_brkup"/>
      <sheetName val="Rate_analysis"/>
      <sheetName val="GFA_HQ_Building4"/>
      <sheetName val="GFA_Conference4"/>
      <sheetName val="StattCo_yCharges3"/>
      <sheetName val="BQ_External4"/>
      <sheetName val="Penthouse_Apartment3"/>
      <sheetName val="LABOUR_HISTOGRAM4"/>
      <sheetName val="Chiet_tinh_dz223"/>
      <sheetName val="Chiet_tinh_dz353"/>
      <sheetName val="CT_Thang_Mo3"/>
      <sheetName val="Raw_Data3"/>
      <sheetName val="@risk_rents_and_incentives3"/>
      <sheetName val="Car_park_lease3"/>
      <sheetName val="Net_rent_analysis3"/>
      <sheetName val="Poz-1_3"/>
      <sheetName val="Lab_Cum_Hist3"/>
      <sheetName val="Graph_Data_(DO_NOT_PRINT)3"/>
      <sheetName val="LEVEL_SHEET3"/>
      <sheetName val="Bill_No__23"/>
      <sheetName val="Tender_Summary3"/>
      <sheetName val="Insurance_Ext3"/>
      <sheetName val="FOL_-_Bar3"/>
      <sheetName val="SPT_vs_PHI3"/>
      <sheetName val="Customize_Your_Invoice3"/>
      <sheetName val="HVAC_BoQ3"/>
      <sheetName val="budget_summary_(2)2"/>
      <sheetName val="Budget_Analysis_Summary2"/>
      <sheetName val="Body_Sheet2"/>
      <sheetName val="1_0_Executive_Summary2"/>
      <sheetName val="Projet,_methodes_&amp;_couts2"/>
      <sheetName val="Risques_majeurs_&amp;_Frais_Ind_2"/>
      <sheetName val="CT__PL2"/>
      <sheetName val="Top_sheet2"/>
      <sheetName val="intr_stool_brkup2"/>
      <sheetName val="Rate_analysis2"/>
      <sheetName val="SAP"/>
      <sheetName val="GFA_HQ_Building5"/>
      <sheetName val="GFA_Conference5"/>
      <sheetName val="StattCo_yCharges4"/>
      <sheetName val="BQ_External5"/>
      <sheetName val="Penthouse_Apartment4"/>
      <sheetName val="LABOUR_HISTOGRAM5"/>
      <sheetName val="Chiet_tinh_dz224"/>
      <sheetName val="Chiet_tinh_dz354"/>
      <sheetName val="CT_Thang_Mo4"/>
      <sheetName val="Raw_Data4"/>
      <sheetName val="@risk_rents_and_incentives4"/>
      <sheetName val="Car_park_lease4"/>
      <sheetName val="Net_rent_analysis4"/>
      <sheetName val="Poz-1_4"/>
      <sheetName val="Lab_Cum_Hist4"/>
      <sheetName val="Graph_Data_(DO_NOT_PRINT)4"/>
      <sheetName val="LEVEL_SHEET4"/>
      <sheetName val="Bill_No__24"/>
      <sheetName val="Tender_Summary4"/>
      <sheetName val="Insurance_Ext4"/>
      <sheetName val="FOL_-_Bar4"/>
      <sheetName val="SPT_vs_PHI4"/>
      <sheetName val="Customize_Your_Invoice4"/>
      <sheetName val="HVAC_BoQ4"/>
      <sheetName val="budget_summary_(2)3"/>
      <sheetName val="Budget_Analysis_Summary3"/>
      <sheetName val="Body_Sheet3"/>
      <sheetName val="1_0_Executive_Summary3"/>
      <sheetName val="Projet,_methodes_&amp;_couts3"/>
      <sheetName val="Risques_majeurs_&amp;_Frais_Ind_3"/>
      <sheetName val="CT__PL3"/>
      <sheetName val="Top_sheet3"/>
      <sheetName val="intr_stool_brkup3"/>
      <sheetName val="Rate_analysis3"/>
      <sheetName val="DATAS"/>
      <sheetName val="concrete"/>
      <sheetName val="beam-reinft-IIInd floor"/>
      <sheetName val="SHOPLIST.xls"/>
      <sheetName val="_x0000__x0000__x0000__x0000__x0000__x0000__x0000__x0000_"/>
      <sheetName val="POWER ASSUMPTIONS"/>
      <sheetName val="beam-reinft-machine rm"/>
      <sheetName val="girder"/>
      <sheetName val="Rocker"/>
      <sheetName val="98Price"/>
      <sheetName val="ACT_SPS"/>
      <sheetName val="SPSF"/>
      <sheetName val="Invoice Summary"/>
      <sheetName val="sal"/>
      <sheetName val="공종별_집계금액"/>
      <sheetName val="WITHOUT C&amp;I PROFIT (3)"/>
      <sheetName val="마산월령동골조물량변경"/>
      <sheetName val="Civil Boq"/>
      <sheetName val="C (3)"/>
      <sheetName val="Bill_21"/>
      <sheetName val="2_Div_14_"/>
      <sheetName val="Ap_A"/>
      <sheetName val="SHOPLIST_xls"/>
      <sheetName val="Geneí¬i0_"/>
      <sheetName val="70,/0s«iÆøí¬i"/>
      <sheetName val="Invoice_Summary"/>
      <sheetName val="PROJECT_BRIEF"/>
      <sheetName val="Wall"/>
      <sheetName val="BILL COV"/>
      <sheetName val="Ra  stair"/>
      <sheetName val="PA- Consutant "/>
      <sheetName val="upa"/>
      <sheetName val="Geneí¬_x0008_i"/>
      <sheetName val="70"/>
      <sheetName val="CODE"/>
      <sheetName val="HIRED LABOUR CODE"/>
      <sheetName val="Design"/>
      <sheetName val="foot-slab reinft"/>
      <sheetName val="Materials Cost(PCC)"/>
      <sheetName val="India F&amp;S Template"/>
      <sheetName val="Annex"/>
      <sheetName val="factors"/>
      <sheetName val="P4-B"/>
      <sheetName val="Break_Up"/>
      <sheetName val="RESULT"/>
      <sheetName val="IO LIST"/>
      <sheetName val="Formulas"/>
      <sheetName val="Material "/>
      <sheetName val="Quote Sheet"/>
      <sheetName val="Day work"/>
      <sheetName val="ABSTRACT"/>
      <sheetName val="DETAILED  BOQ"/>
      <sheetName val="M-Book for Conc"/>
      <sheetName val="M-Book for FW"/>
      <sheetName val="Vehicles"/>
      <sheetName val="GFA_HQ_Building6"/>
      <sheetName val="MOS"/>
      <sheetName val="GFA_HQ_Building7"/>
      <sheetName val="GFA_Conference6"/>
      <sheetName val="BQ_External6"/>
      <sheetName val="StattCo_yCharges5"/>
      <sheetName val="Penthouse_Apartment5"/>
      <sheetName val="LABOUR_HISTOGRAM6"/>
      <sheetName val="Graph_Data_(DO_NOT_PRINT)5"/>
      <sheetName val="Projet,_methodes_&amp;_couts4"/>
      <sheetName val="Risques_majeurs_&amp;_Frais_Ind_4"/>
      <sheetName val="Chiet_tinh_dz225"/>
      <sheetName val="Chiet_tinh_dz355"/>
      <sheetName val="Raw_Data5"/>
      <sheetName val="@risk_rents_and_incentives5"/>
      <sheetName val="Car_park_lease5"/>
      <sheetName val="Net_rent_analysis5"/>
      <sheetName val="Poz-1_5"/>
      <sheetName val="CT_Thang_Mo5"/>
      <sheetName val="Lab_Cum_Hist5"/>
      <sheetName val="Bill_No__25"/>
      <sheetName val="CT__PL4"/>
      <sheetName val="budget_summary_(2)4"/>
      <sheetName val="Budget_Analysis_Summary4"/>
      <sheetName val="Customize_Your_Invoice5"/>
      <sheetName val="HVAC_BoQ5"/>
      <sheetName val="FOL_-_Bar5"/>
      <sheetName val="LEVEL_SHEET5"/>
      <sheetName val="SPT_vs_PHI5"/>
      <sheetName val="Body_Sheet4"/>
      <sheetName val="1_0_Executive_Summary4"/>
      <sheetName val="intr_stool_brkup4"/>
      <sheetName val="Tender_Summary5"/>
      <sheetName val="Insurance_Ext5"/>
      <sheetName val="Top_sheet4"/>
      <sheetName val="Rate_analysis4"/>
      <sheetName val="Dubai_golf"/>
      <sheetName val="Bill_11"/>
      <sheetName val="Bill_31"/>
      <sheetName val="Bill_41"/>
      <sheetName val="Bill_51"/>
      <sheetName val="Bill_61"/>
      <sheetName val="Bill_71"/>
      <sheetName val="beam-reinft-IIInd_floor"/>
      <sheetName val="POWER_ASSUMPTIONS"/>
      <sheetName val="beam-reinft-machine_rm"/>
      <sheetName val="Geneí¬i"/>
      <sheetName val="GFA_HQ_Building8"/>
      <sheetName val="GFA_Conference7"/>
      <sheetName val="BQ_External7"/>
      <sheetName val="Graph_Data_(DO_NOT_PRINT)6"/>
      <sheetName val="Penthouse_Apartment6"/>
      <sheetName val="Chiet_tinh_dz226"/>
      <sheetName val="Chiet_tinh_dz356"/>
      <sheetName val="StattCo_yCharges6"/>
      <sheetName val="Raw_Data6"/>
      <sheetName val="LABOUR_HISTOGRAM7"/>
      <sheetName val="@risk_rents_and_incentives6"/>
      <sheetName val="Car_park_lease6"/>
      <sheetName val="Net_rent_analysis6"/>
      <sheetName val="Poz-1_6"/>
      <sheetName val="CT_Thang_Mo6"/>
      <sheetName val="Lab_Cum_Hist6"/>
      <sheetName val="LEVEL_SHEET6"/>
      <sheetName val="Bill_No__26"/>
      <sheetName val="Tender_Summary6"/>
      <sheetName val="Insurance_Ext6"/>
      <sheetName val="FOL_-_Bar6"/>
      <sheetName val="SPT_vs_PHI6"/>
      <sheetName val="Customize_Your_Invoice6"/>
      <sheetName val="HVAC_BoQ6"/>
      <sheetName val="budget_summary_(2)5"/>
      <sheetName val="Budget_Analysis_Summary5"/>
      <sheetName val="Body_Sheet5"/>
      <sheetName val="1_0_Executive_Summary5"/>
      <sheetName val="Projet,_methodes_&amp;_couts5"/>
      <sheetName val="Risques_majeurs_&amp;_Frais_Ind_5"/>
      <sheetName val="Top_sheet5"/>
      <sheetName val="CT__PL5"/>
      <sheetName val="intr_stool_brkup5"/>
      <sheetName val="Rate_analysis5"/>
      <sheetName val="Dubai_golf1"/>
      <sheetName val="Ap_A1"/>
      <sheetName val="2_Div_14_1"/>
      <sheetName val="Bill_22"/>
      <sheetName val="SHOPLIST_xls1"/>
      <sheetName val="Bill_12"/>
      <sheetName val="Bill_32"/>
      <sheetName val="Bill_42"/>
      <sheetName val="Bill_52"/>
      <sheetName val="Bill_62"/>
      <sheetName val="Bill_72"/>
      <sheetName val="beam-reinft-IIInd_floor1"/>
      <sheetName val="Invoice_Summary1"/>
      <sheetName val="POWER_ASSUMPTIONS1"/>
      <sheetName val="beam-reinft-machine_rm1"/>
      <sheetName val="PROJECT_BRIEF1"/>
      <sheetName val="Activity List"/>
      <sheetName val="Softscape Buildup"/>
      <sheetName val="Mat'l Rate"/>
      <sheetName val="Toolbox"/>
      <sheetName val="Data_Summary"/>
      <sheetName val="房屋及建筑物"/>
      <sheetName val="XL4Poppy"/>
      <sheetName val="C_(3)1"/>
      <sheetName val="C_(3)"/>
      <sheetName val="B185-B-2"/>
      <sheetName val="B185-B-3"/>
      <sheetName val="B185-B-4"/>
      <sheetName val="B185-B-5"/>
      <sheetName val="B185-B-6"/>
      <sheetName val="B185-B-7"/>
      <sheetName val="B185-B-8"/>
      <sheetName val="B185-B-9.1"/>
      <sheetName val="B185-B-9.2"/>
      <sheetName val="ConferenceCentre?옰ʒ䄂ʒ鵠ʐ䄂ʒ閐̐䄂ʒ蕈̐"/>
      <sheetName val="INSTR"/>
      <sheetName val="250mm"/>
      <sheetName val="200mm"/>
      <sheetName val="160mm"/>
      <sheetName val="FITTINGS"/>
      <sheetName val="VALVE CHAMBERS"/>
      <sheetName val="Fire Hydrants"/>
      <sheetName val="B.GATE VALVE"/>
      <sheetName val="Sub G1 Fire"/>
      <sheetName val="Sub G12 Fire"/>
      <sheetName val="CERTIFICATE"/>
      <sheetName val="GFA_HQ_Building9"/>
      <sheetName val="GFA_Conference8"/>
      <sheetName val="BQ_External8"/>
      <sheetName val="Graph_Data_(DO_NOT_PRINT)7"/>
      <sheetName val="Penthouse_Apartment7"/>
      <sheetName val="Chiet_tinh_dz227"/>
      <sheetName val="Chiet_tinh_dz357"/>
      <sheetName val="StattCo_yCharges7"/>
      <sheetName val="Raw_Data7"/>
      <sheetName val="LABOUR_HISTOGRAM8"/>
      <sheetName val="@risk_rents_and_incentives7"/>
      <sheetName val="Car_park_lease7"/>
      <sheetName val="Net_rent_analysis7"/>
      <sheetName val="Poz-1_7"/>
      <sheetName val="CT_Thang_Mo7"/>
      <sheetName val="Lab_Cum_Hist7"/>
      <sheetName val="LEVEL_SHEET7"/>
      <sheetName val="Bill_No__27"/>
      <sheetName val="Tender_Summary7"/>
      <sheetName val="Insurance_Ext7"/>
      <sheetName val="FOL_-_Bar7"/>
      <sheetName val="SPT_vs_PHI7"/>
      <sheetName val="Customize_Your_Invoice7"/>
      <sheetName val="HVAC_BoQ7"/>
      <sheetName val="2_Div_14_2"/>
      <sheetName val="Bill_23"/>
      <sheetName val="Ap_A2"/>
      <sheetName val="PROJECT_BRIEF2"/>
      <sheetName val="C_(3)2"/>
      <sheetName val="Civil_Boq"/>
      <sheetName val="WITHOUT_C&amp;I_PROFIT_(3)"/>
      <sheetName val="Activity_List"/>
      <sheetName val="Softscape_Buildup"/>
      <sheetName val="Mat'l_Rate"/>
      <sheetName val="Ap_A3"/>
      <sheetName val="2_Div_14_3"/>
      <sheetName val="SHOPLIST_xls2"/>
      <sheetName val="PROJECT_BRIEF3"/>
      <sheetName val="Bill_24"/>
      <sheetName val="C_(3)3"/>
      <sheetName val="Bill_13"/>
      <sheetName val="Bill_33"/>
      <sheetName val="Bill_43"/>
      <sheetName val="Bill_53"/>
      <sheetName val="Bill_63"/>
      <sheetName val="Bill_73"/>
      <sheetName val="Dubai_golf2"/>
      <sheetName val="beam-reinft-IIInd_floor2"/>
      <sheetName val="Invoice_Summary2"/>
      <sheetName val="POWER_ASSUMPTIONS2"/>
      <sheetName val="beam-reinft-machine_rm2"/>
      <sheetName val="Civil_Boq1"/>
      <sheetName val="WITHOUT_C&amp;I_PROFIT_(3)1"/>
      <sheetName val="Activity_List1"/>
      <sheetName val="Softscape_Buildup1"/>
      <sheetName val="Mat'l_Rate1"/>
      <sheetName val="DETAILED__BOQ"/>
      <sheetName val="M-Book_for_Conc"/>
      <sheetName val="M-Book_for_FW"/>
      <sheetName val="HIRED_LABOUR_CODE"/>
      <sheetName val="PA-_Consutant_"/>
      <sheetName val="foot-slab_reinft"/>
      <sheetName val="CHART OF ACCOUNTS"/>
      <sheetName val="E-Bill No.6 A-O"/>
      <sheetName val="budget_summary_(2)6"/>
      <sheetName val="Budget_Analysis_Summary6"/>
      <sheetName val="Body_Sheet6"/>
      <sheetName val="1_0_Executive_Summary6"/>
      <sheetName val="Projet,_methodes_&amp;_couts6"/>
      <sheetName val="Risques_majeurs_&amp;_Frais_Ind_6"/>
      <sheetName val="Top_sheet6"/>
      <sheetName val="CT__PL6"/>
      <sheetName val="intr_stool_brkup6"/>
      <sheetName val="Rate_analysis6"/>
      <sheetName val="Day_work"/>
      <sheetName val="BILL_COV"/>
      <sheetName val="GFA_HQ_Building10"/>
      <sheetName val="GFA_Conference9"/>
      <sheetName val="BQ_External9"/>
      <sheetName val="Graph_Data_(DO_NOT_PRINT)8"/>
      <sheetName val="Penthouse_Apartment8"/>
      <sheetName val="Chiet_tinh_dz228"/>
      <sheetName val="Chiet_tinh_dz358"/>
      <sheetName val="StattCo_yCharges8"/>
      <sheetName val="Raw_Data8"/>
      <sheetName val="LABOUR_HISTOGRAM9"/>
      <sheetName val="@risk_rents_and_incentives8"/>
      <sheetName val="Car_park_lease8"/>
      <sheetName val="Net_rent_analysis8"/>
      <sheetName val="Poz-1_8"/>
      <sheetName val="CT_Thang_Mo8"/>
      <sheetName val="Lab_Cum_Hist8"/>
      <sheetName val="LEVEL_SHEET8"/>
      <sheetName val="Bill_No__28"/>
      <sheetName val="Tender_Summary8"/>
      <sheetName val="Insurance_Ext8"/>
      <sheetName val="FOL_-_Bar8"/>
      <sheetName val="SPT_vs_PHI8"/>
      <sheetName val="Customize_Your_Invoice8"/>
      <sheetName val="HVAC_BoQ8"/>
      <sheetName val="budget_summary_(2)7"/>
      <sheetName val="Budget_Analysis_Summary7"/>
      <sheetName val="Body_Sheet7"/>
      <sheetName val="1_0_Executive_Summary7"/>
      <sheetName val="Projet,_methodes_&amp;_couts7"/>
      <sheetName val="Risques_majeurs_&amp;_Frais_Ind_7"/>
      <sheetName val="Top_sheet7"/>
      <sheetName val="CT__PL7"/>
      <sheetName val="intr_stool_brkup7"/>
      <sheetName val="Rate_analysis7"/>
      <sheetName val="Dubai_golf3"/>
      <sheetName val="SHOPLIST_xls3"/>
      <sheetName val="Bill_14"/>
      <sheetName val="Bill_34"/>
      <sheetName val="Bill_44"/>
      <sheetName val="Bill_54"/>
      <sheetName val="Bill_64"/>
      <sheetName val="Bill_74"/>
      <sheetName val="beam-reinft-IIInd_floor3"/>
      <sheetName val="Invoice_Summary3"/>
      <sheetName val="POWER_ASSUMPTIONS3"/>
      <sheetName val="beam-reinft-machine_rm3"/>
      <sheetName val="Day_work1"/>
      <sheetName val="BILL_COV1"/>
      <sheetName val="Gra¦_x0004_)_x0000__x0000__x0000_VW_x0000__x0000__x0000__x0000__x0000__x0000__x0000__x0000__x0000_ U"/>
      <sheetName val="/VW_x0000_VU_x0000_)_x0000__x0000__x0000_)_x0000__x0000__x0000__x0001__x0000__x0000__x0000_tÏØ0_x0009__x0008__x0000__x0000__x0009__x0008_"/>
      <sheetName val="COLUMN"/>
      <sheetName val="Div. 02"/>
      <sheetName val="Div. 03"/>
      <sheetName val="Div. 04"/>
      <sheetName val="Div. 05"/>
      <sheetName val="Div. 06"/>
      <sheetName val="Div. 07"/>
      <sheetName val="Div. 08"/>
      <sheetName val="Div. 09"/>
      <sheetName val="Div. 10"/>
      <sheetName val="Div. 11"/>
      <sheetName val="Div. 12"/>
      <sheetName val="Div.13"/>
      <sheetName val="EXTERNAL WORKS"/>
      <sheetName val="PARAMETER"/>
      <sheetName val="PRODUCTIVITY RATE"/>
      <sheetName val="U.R.A - MASONRY"/>
      <sheetName val="U.R.A - PLASTERING"/>
      <sheetName val="U.R.A - TILING"/>
      <sheetName val="U.R.A - GRANITE"/>
      <sheetName val="V.C 2 - EARTHWORK"/>
      <sheetName val="V.C 9 - CERAMIC"/>
      <sheetName val="V.C 9 - FINISHES"/>
      <sheetName val="RA-markate"/>
      <sheetName val="BOQ_Direct_selling cost"/>
      <sheetName val="갑지"/>
      <sheetName val="15-MECH"/>
      <sheetName val="Gra¦_x0004_)"/>
      <sheetName val="/VW"/>
      <sheetName val="2.2)Revised Cash Flow"/>
      <sheetName val="B03"/>
      <sheetName val="B09.1"/>
      <sheetName val="Eq. Mobilization"/>
      <sheetName val="w't table"/>
      <sheetName val="cp-e1"/>
      <sheetName val="Dropdown"/>
      <sheetName val="Elemental Buildup"/>
      <sheetName val="/VW_x0000_VU_x0000_)_x0000__x0000__x0000_)_x0000__x0000__x0000__x0001__x0000__x0000__x0000_tÏØ0 _x0008__x0000__x0000_ _x0008_"/>
      <sheetName val="escalation"/>
      <sheetName val="ANAL"/>
      <sheetName val="Ap_A4"/>
      <sheetName val="2_Div_14_4"/>
      <sheetName val="PROJECT_BRIEF4"/>
      <sheetName val="Bill_25"/>
      <sheetName val="C_(3)4"/>
      <sheetName val="Civil_Boq2"/>
      <sheetName val="WITHOUT_C&amp;I_PROFIT_(3)2"/>
      <sheetName val="Activity_List2"/>
      <sheetName val="Softscape_Buildup2"/>
      <sheetName val="Mat'l_Rate2"/>
      <sheetName val="Ra__stair"/>
      <sheetName val="Ap_A5"/>
      <sheetName val="2_Div_14_5"/>
      <sheetName val="SHOPLIST_xls4"/>
      <sheetName val="PROJECT_BRIEF5"/>
      <sheetName val="Bill_26"/>
      <sheetName val="C_(3)5"/>
      <sheetName val="Bill_15"/>
      <sheetName val="Bill_35"/>
      <sheetName val="Bill_45"/>
      <sheetName val="Bill_55"/>
      <sheetName val="Bill_65"/>
      <sheetName val="Bill_75"/>
      <sheetName val="Dubai_golf4"/>
      <sheetName val="beam-reinft-IIInd_floor4"/>
      <sheetName val="Invoice_Summary4"/>
      <sheetName val="POWER_ASSUMPTIONS4"/>
      <sheetName val="beam-reinft-machine_rm4"/>
      <sheetName val="Civil_Boq3"/>
      <sheetName val="WITHOUT_C&amp;I_PROFIT_(3)3"/>
      <sheetName val="Activity_List3"/>
      <sheetName val="Softscape_Buildup3"/>
      <sheetName val="Mat'l_Rate3"/>
      <sheetName val="HIRED_LABOUR_CODE1"/>
      <sheetName val="PA-_Consutant_1"/>
      <sheetName val="foot-slab_reinft1"/>
      <sheetName val="DETAILED__BOQ1"/>
      <sheetName val="M-Book_for_Conc1"/>
      <sheetName val="M-Book_for_FW1"/>
      <sheetName val="Ra__stair1"/>
      <sheetName val="PMWeb data"/>
      <sheetName val="SS MH"/>
      <sheetName val="77S(O)"/>
      <sheetName val="PointNo.5"/>
      <sheetName val="11-hsd"/>
      <sheetName val="13-septic"/>
      <sheetName val="7-ug"/>
      <sheetName val="2-utility"/>
      <sheetName val="18-misc"/>
      <sheetName val="5-pipe"/>
      <sheetName val="Working for RCC"/>
      <sheetName val="bill nb2-Plumbing &amp; Drainag"/>
      <sheetName val="Pl &amp; Dr B"/>
      <sheetName val="Pl &amp; Dr G"/>
      <sheetName val="Pl &amp; Dr M"/>
      <sheetName val="Pl &amp; Dr 1"/>
      <sheetName val="Pl &amp; Dr 2"/>
      <sheetName val="Pl &amp; Dr 3"/>
      <sheetName val="Pl &amp; Dr 4"/>
      <sheetName val="Pl &amp; Dr 5"/>
      <sheetName val="Pl &amp; Dr 6"/>
      <sheetName val="Pl &amp; Dr 7"/>
      <sheetName val="Pl &amp; Dr 8"/>
      <sheetName val="Pl &amp; Dr R"/>
      <sheetName val="FF B"/>
      <sheetName val="FF G"/>
      <sheetName val="FF M"/>
      <sheetName val="FF 1"/>
      <sheetName val="FF 2 "/>
      <sheetName val="FF 3"/>
      <sheetName val="FF 4"/>
      <sheetName val="FF 5"/>
      <sheetName val="FF 6 "/>
      <sheetName val="FF 7"/>
      <sheetName val="FF 8"/>
      <sheetName val="FF R"/>
      <sheetName val="bill nb3-FF"/>
      <sheetName val="HVAC B"/>
      <sheetName val="HVAC G"/>
      <sheetName val="HVAC M"/>
      <sheetName val="HVAC 1"/>
      <sheetName val="HVAC 2"/>
      <sheetName val="HVAC 3"/>
      <sheetName val="HVAC 4"/>
      <sheetName val="HVAC 5"/>
      <sheetName val="HVAC 6"/>
      <sheetName val="HVAC 7"/>
      <sheetName val="HVAC 8"/>
      <sheetName val="HVAC R"/>
      <sheetName val="bill nb4-HVAC"/>
      <sheetName val="Pre"/>
      <sheetName val="SC B"/>
      <sheetName val="SC G"/>
      <sheetName val="SC M"/>
      <sheetName val="SC 1"/>
      <sheetName val="SC 2"/>
      <sheetName val="SC 3"/>
      <sheetName val="SC 4"/>
      <sheetName val="SC 5"/>
      <sheetName val="SC 6"/>
      <sheetName val="SC 7"/>
      <sheetName val="SC 8"/>
      <sheetName val="SC R"/>
      <sheetName val="6-SC"/>
      <sheetName val="AV B"/>
      <sheetName val="AV G"/>
      <sheetName val="AV M"/>
      <sheetName val="AV 1"/>
      <sheetName val="AV 2"/>
      <sheetName val="AV 3"/>
      <sheetName val="AV 4"/>
      <sheetName val="AV 5"/>
      <sheetName val="AV 6"/>
      <sheetName val="AV 7"/>
      <sheetName val="AV 8"/>
      <sheetName val="7-AV"/>
      <sheetName val="EL B"/>
      <sheetName val="ELG"/>
      <sheetName val="EL M"/>
      <sheetName val="EL 1"/>
      <sheetName val="EL 2"/>
      <sheetName val="EL 3"/>
      <sheetName val="EL 4"/>
      <sheetName val="EL 5"/>
      <sheetName val="EL 6"/>
      <sheetName val="EL 7"/>
      <sheetName val="EL 8"/>
      <sheetName val="EL R"/>
      <sheetName val="EL TR"/>
      <sheetName val="8- EL"/>
      <sheetName val="FA B"/>
      <sheetName val="FA G"/>
      <sheetName val="FA M"/>
      <sheetName val="FA 1"/>
      <sheetName val="FA 2"/>
      <sheetName val="FA 3"/>
      <sheetName val="FA 4"/>
      <sheetName val="FA 5"/>
      <sheetName val="FA 6"/>
      <sheetName val="FA 7"/>
      <sheetName val="FA 8"/>
      <sheetName val="FA R"/>
      <sheetName val="9- FA"/>
      <sheetName val="VALVE_CHAMBERS"/>
      <sheetName val="Fire_Hydrants"/>
      <sheetName val="B_GATE_VALVE"/>
      <sheetName val="Sub_G1_Fire"/>
      <sheetName val="Sub_G12_Fire"/>
      <sheetName val="VALVE_CHAMBERS1"/>
      <sheetName val="Fire_Hydrants1"/>
      <sheetName val="B_GATE_VALVE1"/>
      <sheetName val="Sub_G1_Fire1"/>
      <sheetName val="Sub_G12_Fire1"/>
      <sheetName val="DETAILED__BOQ2"/>
      <sheetName val="M-Book_for_Conc2"/>
      <sheetName val="M-Book_for_FW2"/>
      <sheetName val="HIRED_LABOUR_CODE2"/>
      <sheetName val="PA-_Consutant_2"/>
      <sheetName val="foot-slab_reinft2"/>
      <sheetName val="ConferenceCentre_x005f_x0000_옰ʒ䄂ʒ鵠ʐ䄂ʒ"/>
      <sheetName val="Geneí¬_x005f_x0008_i_x005f_x0000__x005f_x0000__x0"/>
      <sheetName val="70_x005f_x0000_,_0_x005f_x0000_s«_x005f_x0008_i_x"/>
      <sheetName val="Geneí¬_x005f_x0008_i"/>
      <sheetName val="SStaff-Sept2013"/>
      <sheetName val="Index List"/>
      <sheetName val="Type List"/>
      <sheetName val="File Types"/>
      <sheetName val="Staffing and Rates IA"/>
      <sheetName val="Chiet t"/>
      <sheetName val="PMWeb_data"/>
      <sheetName val="SS_MH"/>
      <sheetName val="집계표(OPTION)"/>
      <sheetName val="Materials_Cost(PCC)"/>
      <sheetName val="India_F&amp;S_Template"/>
      <sheetName val="IO_LIST"/>
      <sheetName val="Material_"/>
      <sheetName val="Quote_Sheet"/>
      <sheetName val="Div__02"/>
      <sheetName val="Div__03"/>
      <sheetName val="Div__04"/>
      <sheetName val="Div__05"/>
      <sheetName val="Div__06"/>
      <sheetName val="Div__07"/>
      <sheetName val="Div__08"/>
      <sheetName val="Div__09"/>
      <sheetName val="Div__10"/>
      <sheetName val="Div__11"/>
      <sheetName val="Div__12"/>
      <sheetName val="Div_13"/>
      <sheetName val="EXTERNAL_WORKS"/>
      <sheetName val="PRODUCTIVITY_RATE"/>
      <sheetName val="U_R_A_-_MASONRY"/>
      <sheetName val="U_R_A_-_PLASTERING"/>
      <sheetName val="U_R_A_-_TILING"/>
      <sheetName val="U_R_A_-_GRANITE"/>
      <sheetName val="V_C_2_-_EARTHWORK"/>
      <sheetName val="V_C_9_-_CERAMIC"/>
      <sheetName val="V_C_9_-_FINISHES"/>
      <sheetName val="Division 2"/>
      <sheetName val="Division3"/>
      <sheetName val="Division 4"/>
      <sheetName val="Division 5"/>
      <sheetName val="Division 6"/>
      <sheetName val="Division 7"/>
      <sheetName val="Division 8"/>
      <sheetName val="Division 9"/>
      <sheetName val="Division 10"/>
      <sheetName val="Division11"/>
      <sheetName val="Division 12"/>
      <sheetName val="Division 14"/>
      <sheetName val="Division 21"/>
      <sheetName val="Division 22"/>
      <sheetName val="Division 23"/>
      <sheetName val="Division 26"/>
      <sheetName val="Division 27"/>
      <sheetName val="Division 28"/>
      <sheetName val="Division 31"/>
      <sheetName val="Division 32"/>
      <sheetName val="Division 33"/>
      <sheetName val="SUM"/>
      <sheetName val="GFA_HQ_Building11"/>
      <sheetName val="GFA_Conference10"/>
      <sheetName val="StattCo_yCharges9"/>
      <sheetName val="BQ_External10"/>
      <sheetName val="Penthouse_Apartment9"/>
      <sheetName val="LABOUR_HISTOGRAM10"/>
      <sheetName val="Chiet_tinh_dz229"/>
      <sheetName val="Chiet_tinh_dz359"/>
      <sheetName val="CT_Thang_Mo9"/>
      <sheetName val="Raw_Data9"/>
      <sheetName val="@risk_rents_and_incentives9"/>
      <sheetName val="Car_park_lease9"/>
      <sheetName val="Net_rent_analysis9"/>
      <sheetName val="Poz-1_9"/>
      <sheetName val="Lab_Cum_Hist9"/>
      <sheetName val="Graph_Data_(DO_NOT_PRINT)9"/>
      <sheetName val="LEVEL_SHEET9"/>
      <sheetName val="SPT_vs_PHI9"/>
      <sheetName val="Bill_No__29"/>
      <sheetName val="Tender_Summary9"/>
      <sheetName val="Insurance_Ext9"/>
      <sheetName val="FOL_-_Bar9"/>
      <sheetName val="Customize_Your_Invoice9"/>
      <sheetName val="HVAC_BoQ9"/>
      <sheetName val="budget_summary_(2)8"/>
      <sheetName val="Budget_Analysis_Summary8"/>
      <sheetName val="Projet,_methodes_&amp;_couts8"/>
      <sheetName val="Risques_majeurs_&amp;_Frais_Ind_8"/>
      <sheetName val="Body_Sheet8"/>
      <sheetName val="1_0_Executive_Summary8"/>
      <sheetName val="Top_sheet8"/>
      <sheetName val="Rate_analysis8"/>
      <sheetName val="intr_stool_brkup8"/>
      <sheetName val="CT__PL8"/>
      <sheetName val="Ap_A6"/>
      <sheetName val="2_Div_14_6"/>
      <sheetName val="SHOPLIST_xls5"/>
      <sheetName val="PROJECT_BRIEF6"/>
      <sheetName val="Bill_27"/>
      <sheetName val="C_(3)6"/>
      <sheetName val="Bill_16"/>
      <sheetName val="Bill_36"/>
      <sheetName val="Bill_46"/>
      <sheetName val="Bill_56"/>
      <sheetName val="Bill_66"/>
      <sheetName val="Bill_76"/>
      <sheetName val="Dubai_golf5"/>
      <sheetName val="beam-reinft-IIInd_floor5"/>
      <sheetName val="Invoice_Summary5"/>
      <sheetName val="POWER_ASSUMPTIONS5"/>
      <sheetName val="beam-reinft-machine_rm5"/>
      <sheetName val="Civil_Boq4"/>
      <sheetName val="WITHOUT_C&amp;I_PROFIT_(3)4"/>
      <sheetName val="Activity_List4"/>
      <sheetName val="Softscape_Buildup4"/>
      <sheetName val="Mat'l_Rate4"/>
      <sheetName val="BILL_COV2"/>
      <sheetName val="Ra__stair2"/>
      <sheetName val="Eq__Mobilization"/>
      <sheetName val="Working_for_RCC"/>
      <sheetName val="B185-B-9_1"/>
      <sheetName val="B185-B-9_2"/>
      <sheetName val="BOQ_Direct_selling_cost"/>
      <sheetName val="CHART_OF_ACCOUNTS"/>
      <sheetName val="E-Bill_No_6_A-O"/>
      <sheetName val="B09_1"/>
      <sheetName val="BS"/>
      <sheetName val="Employee List"/>
      <sheetName val="Materials_Cost(PCC)1"/>
      <sheetName val="India_F&amp;S_Template1"/>
      <sheetName val="IO_LIST1"/>
      <sheetName val="Material_1"/>
      <sheetName val="Quote_Sheet1"/>
      <sheetName val="Div__021"/>
      <sheetName val="Div__031"/>
      <sheetName val="Div__041"/>
      <sheetName val="Div__051"/>
      <sheetName val="Div__061"/>
      <sheetName val="Div__071"/>
      <sheetName val="Div__081"/>
      <sheetName val="Div__091"/>
      <sheetName val="Div__101"/>
      <sheetName val="Div__111"/>
      <sheetName val="Div__121"/>
      <sheetName val="Div_131"/>
      <sheetName val="EXTERNAL_WORKS1"/>
      <sheetName val="PRODUCTIVITY_RATE1"/>
      <sheetName val="U_R_A_-_MASONRY1"/>
      <sheetName val="U_R_A_-_PLASTERING1"/>
      <sheetName val="U_R_A_-_TILING1"/>
      <sheetName val="U_R_A_-_GRANITE1"/>
      <sheetName val="V_C_2_-_EARTHWORK1"/>
      <sheetName val="V_C_9_-_CERAMIC1"/>
      <sheetName val="V_C_9_-_FINISHES1"/>
      <sheetName val="Material List "/>
      <sheetName val="Lists"/>
      <sheetName val="2_2)Revised_Cash_Flow"/>
      <sheetName val="col-reinft1"/>
      <sheetName val="B6.2 "/>
      <sheetName val="PRECAST lightconc-II"/>
      <sheetName val="P&amp;L-BDMC"/>
      <sheetName val="final abstract"/>
      <sheetName val="Detail"/>
      <sheetName val="p&amp;m"/>
      <sheetName val="Voucher"/>
      <sheetName val="입찰내역 발주처 양식"/>
      <sheetName val="LIST DO NOT REMOVE"/>
      <sheetName val="HIRED_LABOUR_CODE3"/>
      <sheetName val="PA-_Consutant_3"/>
      <sheetName val="foot-slab_reinft3"/>
      <sheetName val="DETAILED__BOQ3"/>
      <sheetName val="M-Book_for_Conc3"/>
      <sheetName val="M-Book_for_FW3"/>
      <sheetName val="VALVE_CHAMBERS2"/>
      <sheetName val="Fire_Hydrants2"/>
      <sheetName val="B_GATE_VALVE2"/>
      <sheetName val="Sub_G1_Fire2"/>
      <sheetName val="Sub_G12_Fire2"/>
      <sheetName val="w't_table"/>
      <sheetName val="bill_nb2-Plumbing_&amp;_Drainag"/>
      <sheetName val="Pl_&amp;_Dr_B"/>
      <sheetName val="Pl_&amp;_Dr_G"/>
      <sheetName val="Pl_&amp;_Dr_M"/>
      <sheetName val="Pl_&amp;_Dr_1"/>
      <sheetName val="Pl_&amp;_Dr_2"/>
      <sheetName val="Pl_&amp;_Dr_3"/>
      <sheetName val="Pl_&amp;_Dr_4"/>
      <sheetName val="Pl_&amp;_Dr_5"/>
      <sheetName val="Pl_&amp;_Dr_6"/>
      <sheetName val="Pl_&amp;_Dr_7"/>
      <sheetName val="Pl_&amp;_Dr_8"/>
      <sheetName val="Pl_&amp;_Dr_R"/>
      <sheetName val="FF_B"/>
      <sheetName val="FF_G"/>
      <sheetName val="FF_M"/>
      <sheetName val="FF_1"/>
      <sheetName val="FF_2_"/>
      <sheetName val="FF_3"/>
      <sheetName val="FF_4"/>
      <sheetName val="FF_5"/>
      <sheetName val="FF_6_"/>
      <sheetName val="FF_7"/>
      <sheetName val="FF_8"/>
      <sheetName val="FF_R"/>
      <sheetName val="bill_nb3-FF"/>
      <sheetName val="HVAC_B"/>
      <sheetName val="HVAC_G"/>
      <sheetName val="HVAC_M"/>
      <sheetName val="HVAC_1"/>
      <sheetName val="HVAC_2"/>
      <sheetName val="HVAC_3"/>
      <sheetName val="HVAC_4"/>
      <sheetName val="HVAC_5"/>
      <sheetName val="HVAC_6"/>
      <sheetName val="HVAC_7"/>
      <sheetName val="HVAC_8"/>
      <sheetName val="HVAC_R"/>
      <sheetName val="bill_nb4-HVAC"/>
      <sheetName val="SC_B"/>
      <sheetName val="SC_G"/>
      <sheetName val="SC_M"/>
      <sheetName val="SC_1"/>
      <sheetName val="SC_2"/>
      <sheetName val="SC_3"/>
      <sheetName val="SC_4"/>
      <sheetName val="SC_5"/>
      <sheetName val="SC_6"/>
      <sheetName val="SC_7"/>
      <sheetName val="SC_8"/>
      <sheetName val="SC_R"/>
      <sheetName val="AV_B"/>
      <sheetName val="AV_G"/>
      <sheetName val="AV_M"/>
      <sheetName val="AV_1"/>
      <sheetName val="AV_2"/>
      <sheetName val="AV_3"/>
      <sheetName val="AV_4"/>
      <sheetName val="AV_5"/>
      <sheetName val="AV_6"/>
      <sheetName val="AV_7"/>
      <sheetName val="AV_8"/>
      <sheetName val="EL_B"/>
      <sheetName val="EL_M"/>
      <sheetName val="EL_1"/>
      <sheetName val="EL_2"/>
      <sheetName val="EL_3"/>
      <sheetName val="EL_4"/>
      <sheetName val="EL_5"/>
      <sheetName val="EL_6"/>
      <sheetName val="EL_7"/>
      <sheetName val="EL_8"/>
      <sheetName val="EL_R"/>
      <sheetName val="EL_TR"/>
      <sheetName val="8-_EL"/>
      <sheetName val="FA_B"/>
      <sheetName val="FA_G"/>
      <sheetName val="FA_M"/>
      <sheetName val="FA_1"/>
      <sheetName val="FA_2"/>
      <sheetName val="FA_3"/>
      <sheetName val="FA_4"/>
      <sheetName val="FA_5"/>
      <sheetName val="FA_6"/>
      <sheetName val="FA_7"/>
      <sheetName val="FA_8"/>
      <sheetName val="FA_R"/>
      <sheetName val="9-_FA"/>
      <sheetName val="Demand"/>
      <sheetName val="Occ"/>
      <sheetName val="PointNo_5"/>
      <sheetName val="Elemental_Buildup"/>
      <sheetName val="Summary of Work"/>
      <sheetName val="GRSummary"/>
      <sheetName val="%"/>
      <sheetName val="SIEMENS"/>
      <sheetName val="Quantity"/>
      <sheetName val="PNT-QUOT-#3"/>
      <sheetName val="COAT&amp;WRAP-QIOT-#3"/>
      <sheetName val="Earthwork"/>
      <sheetName val="GIAVLIEU"/>
      <sheetName val="Project Cost Breakdown"/>
      <sheetName val="Materials_Cost(PCC)2"/>
      <sheetName val="India_F&amp;S_Template2"/>
      <sheetName val="IO_LIST2"/>
      <sheetName val="Material_2"/>
      <sheetName val="Quote_Sheet2"/>
      <sheetName val="Day_work2"/>
      <sheetName val="Div__022"/>
      <sheetName val="Div__032"/>
      <sheetName val="Div__042"/>
      <sheetName val="Div__052"/>
      <sheetName val="Div__062"/>
      <sheetName val="Div__072"/>
      <sheetName val="Div__082"/>
      <sheetName val="Div__092"/>
      <sheetName val="Div__102"/>
      <sheetName val="Div__112"/>
      <sheetName val="Div__122"/>
      <sheetName val="Div_132"/>
      <sheetName val="EXTERNAL_WORKS2"/>
      <sheetName val="PRODUCTIVITY_RATE2"/>
      <sheetName val="U_R_A_-_MASONRY2"/>
      <sheetName val="U_R_A_-_PLASTERING2"/>
      <sheetName val="U_R_A_-_TILING2"/>
      <sheetName val="U_R_A_-_GRANITE2"/>
      <sheetName val="V_C_2_-_EARTHWORK2"/>
      <sheetName val="V_C_9_-_CERAMIC2"/>
      <sheetName val="V_C_9_-_FINISHES2"/>
      <sheetName val="_x005f_x0000__x005f_x0000__x005f_x0000__x005f_x0000__x0"/>
      <sheetName val="Staff Acco."/>
      <sheetName val="TBAL9697 -group wise  sdpl"/>
      <sheetName val="Gra¦)VW_U"/>
      <sheetName val="/VWVU))tÏØ0  "/>
      <sheetName val="/VWVU))tÏØ0__"/>
      <sheetName val="Рабочий лист"/>
      <sheetName val="ФМ"/>
      <sheetName val="Сравнение"/>
      <sheetName val="Table"/>
      <sheetName val="GFA_HQ_Building12"/>
      <sheetName val="GFA_Conference11"/>
      <sheetName val="BQ_External11"/>
      <sheetName val="Projet,_methodes_&amp;_couts9"/>
      <sheetName val="Risques_majeurs_&amp;_Frais_Ind_9"/>
      <sheetName val="Penthouse_Apartment10"/>
      <sheetName val="LABOUR_HISTOGRAM11"/>
      <sheetName val="StattCo_yCharges10"/>
      <sheetName val="Chiet_tinh_dz2210"/>
      <sheetName val="Chiet_tinh_dz3510"/>
      <sheetName val="Raw_Data10"/>
      <sheetName val="CT_Thang_Mo10"/>
      <sheetName val="LEVEL_SHEET10"/>
      <sheetName val="SPT_vs_PHI10"/>
      <sheetName val="@risk_rents_and_incentives10"/>
      <sheetName val="Car_park_lease10"/>
      <sheetName val="Net_rent_analysis10"/>
      <sheetName val="Poz-1_10"/>
      <sheetName val="Lab_Cum_Hist10"/>
      <sheetName val="Graph_Data_(DO_NOT_PRINT)10"/>
      <sheetName val="Bill_No__210"/>
      <sheetName val="budget_summary_(2)9"/>
      <sheetName val="Budget_Analysis_Summary9"/>
      <sheetName val="Customize_Your_Invoice10"/>
      <sheetName val="HVAC_BoQ10"/>
      <sheetName val="FOL_-_Bar10"/>
      <sheetName val="Tender_Summary10"/>
      <sheetName val="Insurance_Ext10"/>
      <sheetName val="CT__PL9"/>
      <sheetName val="intr_stool_brkup9"/>
      <sheetName val="Top_sheet9"/>
      <sheetName val="Rate_analysis9"/>
      <sheetName val="PROJECT_BRIEF7"/>
      <sheetName val="Body_Sheet9"/>
      <sheetName val="1_0_Executive_Summary9"/>
      <sheetName val="C_(3)7"/>
      <sheetName val="Bill_28"/>
      <sheetName val="Ap_A7"/>
      <sheetName val="2_Div_14_7"/>
      <sheetName val="Bill_17"/>
      <sheetName val="Bill_37"/>
      <sheetName val="Bill_47"/>
      <sheetName val="Bill_57"/>
      <sheetName val="Bill_67"/>
      <sheetName val="Bill_77"/>
      <sheetName val="SHOPLIST_xls6"/>
      <sheetName val="Dubai_golf6"/>
      <sheetName val="beam-reinft-IIInd_floor6"/>
      <sheetName val="Invoice_Summary6"/>
      <sheetName val="POWER_ASSUMPTIONS6"/>
      <sheetName val="beam-reinft-machine_rm6"/>
      <sheetName val="WITHOUT_C&amp;I_PROFIT_(3)5"/>
      <sheetName val="Civil_Boq5"/>
      <sheetName val="Activity_List5"/>
      <sheetName val="Softscape_Buildup5"/>
      <sheetName val="Mat'l_Rate5"/>
      <sheetName val="HIRED_LABOUR_CODE4"/>
      <sheetName val="PA-_Consutant_4"/>
      <sheetName val="foot-slab_reinft4"/>
      <sheetName val="DETAILED__BOQ4"/>
      <sheetName val="M-Book_for_Conc4"/>
      <sheetName val="M-Book_for_FW4"/>
      <sheetName val="BILL_COV3"/>
      <sheetName val="Ra__stair3"/>
      <sheetName val="VALVE_CHAMBERS3"/>
      <sheetName val="Fire_Hydrants3"/>
      <sheetName val="B_GATE_VALVE3"/>
      <sheetName val="Sub_G1_Fire3"/>
      <sheetName val="Sub_G12_Fire3"/>
      <sheetName val="Eq__Mobilization1"/>
      <sheetName val="Working_for_RCC1"/>
      <sheetName val="B185-B-9_11"/>
      <sheetName val="B185-B-9_21"/>
      <sheetName val="BOQ_Direct_selling_cost1"/>
      <sheetName val="CHART_OF_ACCOUNTS1"/>
      <sheetName val="E-Bill_No_6_A-O1"/>
      <sheetName val="B09_11"/>
      <sheetName val="bill_nb2-Plumbing_&amp;_Drainag1"/>
      <sheetName val="Pl_&amp;_Dr_B1"/>
      <sheetName val="Pl_&amp;_Dr_G1"/>
      <sheetName val="Pl_&amp;_Dr_M1"/>
      <sheetName val="Pl_&amp;_Dr_11"/>
      <sheetName val="Pl_&amp;_Dr_21"/>
      <sheetName val="Pl_&amp;_Dr_31"/>
      <sheetName val="Pl_&amp;_Dr_41"/>
      <sheetName val="Pl_&amp;_Dr_51"/>
      <sheetName val="Pl_&amp;_Dr_61"/>
      <sheetName val="Pl_&amp;_Dr_71"/>
      <sheetName val="Pl_&amp;_Dr_81"/>
      <sheetName val="Pl_&amp;_Dr_R1"/>
      <sheetName val="FF_B1"/>
      <sheetName val="FF_G1"/>
      <sheetName val="FF_M1"/>
      <sheetName val="FF_11"/>
      <sheetName val="FF_2_1"/>
      <sheetName val="FF_31"/>
      <sheetName val="FF_41"/>
      <sheetName val="FF_51"/>
      <sheetName val="FF_6_1"/>
      <sheetName val="FF_71"/>
      <sheetName val="FF_81"/>
      <sheetName val="FF_R1"/>
      <sheetName val="bill_nb3-FF1"/>
      <sheetName val="HVAC_B1"/>
      <sheetName val="HVAC_G1"/>
      <sheetName val="HVAC_M1"/>
      <sheetName val="HVAC_11"/>
      <sheetName val="HVAC_21"/>
      <sheetName val="HVAC_31"/>
      <sheetName val="HVAC_41"/>
      <sheetName val="HVAC_51"/>
      <sheetName val="HVAC_61"/>
      <sheetName val="HVAC_71"/>
      <sheetName val="HVAC_81"/>
      <sheetName val="HVAC_R1"/>
      <sheetName val="bill_nb4-HVAC1"/>
      <sheetName val="SC_B1"/>
      <sheetName val="SC_G1"/>
      <sheetName val="SC_M1"/>
      <sheetName val="SC_11"/>
      <sheetName val="SC_21"/>
      <sheetName val="SC_31"/>
      <sheetName val="SC_41"/>
      <sheetName val="SC_51"/>
      <sheetName val="SC_61"/>
      <sheetName val="SC_71"/>
      <sheetName val="SC_81"/>
      <sheetName val="SC_R1"/>
      <sheetName val="AV_B1"/>
      <sheetName val="AV_G1"/>
      <sheetName val="AV_M1"/>
      <sheetName val="AV_11"/>
      <sheetName val="AV_21"/>
      <sheetName val="AV_31"/>
      <sheetName val="AV_41"/>
      <sheetName val="AV_51"/>
      <sheetName val="AV_61"/>
      <sheetName val="AV_71"/>
      <sheetName val="AV_81"/>
      <sheetName val="EL_B1"/>
      <sheetName val="EL_M1"/>
      <sheetName val="EL_11"/>
      <sheetName val="EL_21"/>
      <sheetName val="EL_31"/>
      <sheetName val="EL_41"/>
      <sheetName val="EL_51"/>
      <sheetName val="EL_61"/>
      <sheetName val="EL_71"/>
      <sheetName val="EL_81"/>
      <sheetName val="EL_R1"/>
      <sheetName val="EL_TR1"/>
      <sheetName val="8-_EL1"/>
      <sheetName val="FA_B1"/>
      <sheetName val="FA_G1"/>
      <sheetName val="FA_M1"/>
      <sheetName val="FA_11"/>
      <sheetName val="FA_21"/>
      <sheetName val="FA_31"/>
      <sheetName val="FA_41"/>
      <sheetName val="FA_51"/>
      <sheetName val="FA_61"/>
      <sheetName val="FA_71"/>
      <sheetName val="FA_81"/>
      <sheetName val="FA_R1"/>
      <sheetName val="9-_FA1"/>
      <sheetName val="PMWeb_data1"/>
      <sheetName val="w't_table1"/>
      <sheetName val="SS_MH1"/>
      <sheetName val="Chiet_t"/>
      <sheetName val="Staffing_and_Rates_IA"/>
      <sheetName val="Index_List"/>
      <sheetName val="Type_List"/>
      <sheetName val="File_Types"/>
      <sheetName val="Gra¦)"/>
      <sheetName val="입찰내역_발주처_양식"/>
      <sheetName val="Material_List_"/>
      <sheetName val="??-BLDG"/>
      <sheetName val="ml"/>
      <sheetName val="Old"/>
      <sheetName val="Elemental_Buildup1"/>
      <sheetName val="PointNo_51"/>
      <sheetName val="B6_2_"/>
      <sheetName val="LIST_DO_NOT_REMOVE"/>
      <sheetName val="VCH-SLC"/>
      <sheetName val="Item- Compact"/>
      <sheetName val="Supplier"/>
      <sheetName val="BLK2"/>
      <sheetName val="BLK3"/>
      <sheetName val="E &amp; R"/>
      <sheetName val="radar"/>
      <sheetName val="UG"/>
      <sheetName val="Annex 1 Sect 3a"/>
      <sheetName val="Annex 1 Sect 3a.1"/>
      <sheetName val="Annex 1 Sect 3b"/>
      <sheetName val="Annex 1 Sect 3c"/>
      <sheetName val="HOURLY RATES"/>
      <sheetName val="Duct Accesories"/>
      <sheetName val="Division_2"/>
      <sheetName val="Division_4"/>
      <sheetName val="Division_5"/>
      <sheetName val="Division_6"/>
      <sheetName val="Division_7"/>
      <sheetName val="Division_8"/>
      <sheetName val="Division_9"/>
      <sheetName val="Division_10"/>
      <sheetName val="Division_12"/>
      <sheetName val="Division_14"/>
      <sheetName val="Division_21"/>
      <sheetName val="Division_22"/>
      <sheetName val="Division_23"/>
      <sheetName val="Division_26"/>
      <sheetName val="Division_27"/>
      <sheetName val="Division_28"/>
      <sheetName val="Division_31"/>
      <sheetName val="Division_32"/>
      <sheetName val="Division_33"/>
      <sheetName val="Prices"/>
      <sheetName val="Rate summary"/>
      <sheetName val="#REF!"/>
      <sheetName val="SW-TEO"/>
      <sheetName val="科目余额表正式"/>
      <sheetName val="Sub_G1_Five"/>
      <sheetName val="SITE WORK"/>
      <sheetName val="d-safe DELUXE"/>
      <sheetName val="XV10017"/>
      <sheetName val="70_x005f_x0000_,/0_x005f_x0000_s«_x005f_x0008_i_x"/>
      <sheetName val="Back up"/>
      <sheetName val="70,_0s«iÆøí¬i"/>
      <sheetName val="ConferenceCentre_옰ʒ䄂ʒ鵠ʐ䄂ʒ閐̐䄂ʒ蕈̐"/>
      <sheetName val="MA"/>
      <sheetName val="Rebars"/>
      <sheetName val="BG"/>
      <sheetName val="RAB AR&amp;STR"/>
      <sheetName val="PT 141- Site A Landscape"/>
      <sheetName val="Geneí¬ i_x0000__x0000_ _x0000_0."/>
      <sheetName val="70_x0000_,/0_x0000_s« i_x0000_Æø í¬ i_x0000_"/>
      <sheetName val="Common Variables"/>
      <sheetName val="PTS-1"/>
      <sheetName val="PRJDATA"/>
      <sheetName val="Master"/>
      <sheetName val="合成単価作成表-BLDG"/>
      <sheetName val="BASE_APR17_HISTOGRAMS"/>
      <sheetName val="Labour &amp; Plant"/>
      <sheetName val="Summary_of_Work"/>
      <sheetName val="Employee_List"/>
      <sheetName val="GFA_HQ_Building13"/>
      <sheetName val="GFA_Conference12"/>
      <sheetName val="BQ_External12"/>
      <sheetName val="Penthouse_Apartment11"/>
      <sheetName val="StattCo_yCharges11"/>
      <sheetName val="Raw_Data11"/>
      <sheetName val="Chiet_tinh_dz2211"/>
      <sheetName val="Chiet_tinh_dz3511"/>
      <sheetName val="CT_Thang_Mo11"/>
      <sheetName val="LABOUR_HISTOGRAM12"/>
      <sheetName val="LEVEL_SHEET11"/>
      <sheetName val="SPT_vs_PHI11"/>
      <sheetName val="Graph_Data_(DO_NOT_PRINT)11"/>
      <sheetName val="@risk_rents_and_incentives11"/>
      <sheetName val="Car_park_lease11"/>
      <sheetName val="Net_rent_analysis11"/>
      <sheetName val="Poz-1_11"/>
      <sheetName val="Lab_Cum_Hist11"/>
      <sheetName val="Bill_No__211"/>
      <sheetName val="FOL_-_Bar11"/>
      <sheetName val="Tender_Summary11"/>
      <sheetName val="Insurance_Ext11"/>
      <sheetName val="Projet,_methodes_&amp;_couts10"/>
      <sheetName val="Risques_majeurs_&amp;_Frais_Ind_10"/>
      <sheetName val="budget_summary_(2)10"/>
      <sheetName val="Budget_Analysis_Summary10"/>
      <sheetName val="Customize_Your_Invoice11"/>
      <sheetName val="HVAC_BoQ11"/>
      <sheetName val="CT__PL10"/>
      <sheetName val="intr_stool_brkup10"/>
      <sheetName val="Body_Sheet10"/>
      <sheetName val="1_0_Executive_Summary10"/>
      <sheetName val="Bill_29"/>
      <sheetName val="Ap_A8"/>
      <sheetName val="Dubai_golf7"/>
      <sheetName val="Rate_analysis10"/>
      <sheetName val="Top_sheet10"/>
      <sheetName val="Bill_18"/>
      <sheetName val="Bill_38"/>
      <sheetName val="Bill_48"/>
      <sheetName val="Bill_58"/>
      <sheetName val="Bill_68"/>
      <sheetName val="Bill_78"/>
      <sheetName val="POWER_ASSUMPTIONS7"/>
      <sheetName val="2_Div_14_8"/>
      <sheetName val="beam-reinft-IIInd_floor7"/>
      <sheetName val="beam-reinft-machine_rm7"/>
      <sheetName val="SHOPLIST_xls7"/>
      <sheetName val="PROJECT_BRIEF8"/>
      <sheetName val="Invoice_Summary7"/>
      <sheetName val="C_(3)8"/>
      <sheetName val="Activity_List6"/>
      <sheetName val="Civil_Boq6"/>
      <sheetName val="WITHOUT_C&amp;I_PROFIT_(3)6"/>
      <sheetName val="DETAILED__BOQ5"/>
      <sheetName val="M-Book_for_Conc5"/>
      <sheetName val="M-Book_for_FW5"/>
      <sheetName val="Softscape_Buildup6"/>
      <sheetName val="Mat'l_Rate6"/>
      <sheetName val="VALVE_CHAMBERS4"/>
      <sheetName val="Fire_Hydrants4"/>
      <sheetName val="B_GATE_VALVE4"/>
      <sheetName val="Sub_G1_Fire4"/>
      <sheetName val="Sub_G12_Fire4"/>
      <sheetName val="BILL_COV4"/>
      <sheetName val="Ra__stair4"/>
      <sheetName val="PA-_Consutant_5"/>
      <sheetName val="HIRED_LABOUR_CODE5"/>
      <sheetName val="foot-slab_reinft5"/>
      <sheetName val="Materials_Cost(PCC)3"/>
      <sheetName val="India_F&amp;S_Template3"/>
      <sheetName val="IO_LIST3"/>
      <sheetName val="Material_3"/>
      <sheetName val="Quote_Sheet3"/>
      <sheetName val="Day_work3"/>
      <sheetName val="Eq__Mobilization2"/>
      <sheetName val="CHART_OF_ACCOUNTS2"/>
      <sheetName val="E-Bill_No_6_A-O2"/>
      <sheetName val="BOQ_Direct_selling_cost2"/>
      <sheetName val="Div__023"/>
      <sheetName val="Div__033"/>
      <sheetName val="Div__043"/>
      <sheetName val="Div__053"/>
      <sheetName val="Div__063"/>
      <sheetName val="Div__073"/>
      <sheetName val="Div__083"/>
      <sheetName val="Div__093"/>
      <sheetName val="Div__103"/>
      <sheetName val="Div__113"/>
      <sheetName val="Div__123"/>
      <sheetName val="Div_133"/>
      <sheetName val="EXTERNAL_WORKS3"/>
      <sheetName val="PRODUCTIVITY_RATE3"/>
      <sheetName val="U_R_A_-_MASONRY3"/>
      <sheetName val="U_R_A_-_PLASTERING3"/>
      <sheetName val="U_R_A_-_TILING3"/>
      <sheetName val="U_R_A_-_GRANITE3"/>
      <sheetName val="V_C_2_-_EARTHWORK3"/>
      <sheetName val="V_C_9_-_CERAMIC3"/>
      <sheetName val="V_C_9_-_FINISHES3"/>
      <sheetName val="w't_table2"/>
      <sheetName val="Elemental_Buildup2"/>
      <sheetName val="/VWVU))tÏØ0__1"/>
      <sheetName val="B09_12"/>
      <sheetName val="bill_nb2-Plumbing_&amp;_Drainag2"/>
      <sheetName val="Pl_&amp;_Dr_B2"/>
      <sheetName val="Pl_&amp;_Dr_G2"/>
      <sheetName val="Pl_&amp;_Dr_M2"/>
      <sheetName val="Pl_&amp;_Dr_12"/>
      <sheetName val="Pl_&amp;_Dr_22"/>
      <sheetName val="Pl_&amp;_Dr_32"/>
      <sheetName val="Pl_&amp;_Dr_42"/>
      <sheetName val="Pl_&amp;_Dr_52"/>
      <sheetName val="Pl_&amp;_Dr_62"/>
      <sheetName val="Pl_&amp;_Dr_72"/>
      <sheetName val="Pl_&amp;_Dr_82"/>
      <sheetName val="Pl_&amp;_Dr_R2"/>
      <sheetName val="FF_B2"/>
      <sheetName val="FF_G2"/>
      <sheetName val="FF_M2"/>
      <sheetName val="FF_12"/>
      <sheetName val="FF_2_2"/>
      <sheetName val="FF_32"/>
      <sheetName val="FF_42"/>
      <sheetName val="FF_52"/>
      <sheetName val="FF_6_2"/>
      <sheetName val="FF_72"/>
      <sheetName val="FF_82"/>
      <sheetName val="FF_R2"/>
      <sheetName val="bill_nb3-FF2"/>
      <sheetName val="HVAC_B2"/>
      <sheetName val="HVAC_G2"/>
      <sheetName val="HVAC_M2"/>
      <sheetName val="HVAC_12"/>
      <sheetName val="HVAC_22"/>
      <sheetName val="HVAC_32"/>
      <sheetName val="HVAC_42"/>
      <sheetName val="HVAC_52"/>
      <sheetName val="HVAC_62"/>
      <sheetName val="HVAC_72"/>
      <sheetName val="HVAC_82"/>
      <sheetName val="HVAC_R2"/>
      <sheetName val="bill_nb4-HVAC2"/>
      <sheetName val="SC_B2"/>
      <sheetName val="SC_G2"/>
      <sheetName val="SC_M2"/>
      <sheetName val="SC_12"/>
      <sheetName val="SC_22"/>
      <sheetName val="SC_32"/>
      <sheetName val="SC_42"/>
      <sheetName val="SC_52"/>
      <sheetName val="SC_62"/>
      <sheetName val="SC_72"/>
      <sheetName val="SC_82"/>
      <sheetName val="SC_R2"/>
      <sheetName val="AV_B2"/>
      <sheetName val="AV_G2"/>
      <sheetName val="AV_M2"/>
      <sheetName val="AV_12"/>
      <sheetName val="AV_22"/>
      <sheetName val="AV_32"/>
      <sheetName val="AV_42"/>
      <sheetName val="AV_52"/>
      <sheetName val="AV_62"/>
      <sheetName val="AV_72"/>
      <sheetName val="AV_82"/>
      <sheetName val="EL_B2"/>
      <sheetName val="EL_M2"/>
      <sheetName val="EL_12"/>
      <sheetName val="EL_22"/>
      <sheetName val="EL_32"/>
      <sheetName val="EL_42"/>
      <sheetName val="EL_52"/>
      <sheetName val="EL_62"/>
      <sheetName val="EL_72"/>
      <sheetName val="EL_82"/>
      <sheetName val="EL_R2"/>
      <sheetName val="EL_TR2"/>
      <sheetName val="8-_EL2"/>
      <sheetName val="FA_B2"/>
      <sheetName val="FA_G2"/>
      <sheetName val="FA_M2"/>
      <sheetName val="FA_12"/>
      <sheetName val="FA_22"/>
      <sheetName val="FA_32"/>
      <sheetName val="FA_42"/>
      <sheetName val="FA_52"/>
      <sheetName val="FA_62"/>
      <sheetName val="FA_72"/>
      <sheetName val="FA_82"/>
      <sheetName val="FA_R2"/>
      <sheetName val="9-_FA2"/>
      <sheetName val="PMWeb_data2"/>
      <sheetName val="SS_MH2"/>
      <sheetName val="PointNo_52"/>
      <sheetName val="B185-B-9_12"/>
      <sheetName val="B185-B-9_22"/>
      <sheetName val="입찰내역_발주처_양식1"/>
      <sheetName val="LIST_DO_NOT_REMOVE1"/>
      <sheetName val="Material_List_1"/>
      <sheetName val="Working_for_RCC2"/>
      <sheetName val="Index_List1"/>
      <sheetName val="Type_List1"/>
      <sheetName val="File_Types1"/>
      <sheetName val="2_2)Revised_Cash_Flow1"/>
      <sheetName val="PRECAST_lightconc-II"/>
      <sheetName val="final_abstract"/>
      <sheetName val="Staff_Acco_"/>
      <sheetName val="TBAL9697_-group_wise__sdpl"/>
      <sheetName val="Chiet_t1"/>
      <sheetName val="Staffing_and_Rates_IA1"/>
      <sheetName val="Project_Cost_Breakdown"/>
      <sheetName val="B6_2_1"/>
      <sheetName val="Annex_1_Sect_3a"/>
      <sheetName val="Annex_1_Sect_3a_1"/>
      <sheetName val="Annex_1_Sect_3b"/>
      <sheetName val="Annex_1_Sect_3c"/>
      <sheetName val="HOURLY_RATES"/>
      <sheetName val="Item-_Compact"/>
      <sheetName val="E_&amp;_R"/>
      <sheetName val="[SHOPLIST.xls]70_x0000_,/0_x0000_s«_x0008_i_x0000_Æø_x0003_í¬"/>
      <sheetName val="[SHOPLIST.xls]70,/0s«iÆøí¬i"/>
      <sheetName val="Mall waterproofing"/>
      <sheetName val="MSCP waterproofing"/>
      <sheetName val="-----------------"/>
      <sheetName val="[SHOPLIST.xls][SHOPLIST.xls]70_x0000_"/>
      <sheetName val="[SHOPLIST.xls][SHOPLIST.xls]70,"/>
      <sheetName val="train cash"/>
      <sheetName val="accom cash"/>
      <sheetName val="ConferenceCentre_x0000_옰ʒ䄂ʒ鵠ʐ䄂ʒ"/>
      <sheetName val="Geneí¬_x0008_i_x0000__x0000__x0"/>
      <sheetName val="70_x0000_,_0_x0000_s«_x0008_i_x"/>
      <sheetName val="_x0000__x0000__x0000__x0000__x0"/>
      <sheetName val="INDIGINEOUS ITEMS "/>
      <sheetName val="office"/>
      <sheetName val="Lab"/>
      <sheetName val="References"/>
      <sheetName val="UOM"/>
      <sheetName val="???? ??? ??"/>
      <sheetName val="PROJECT BRIEF(EX.NEW)"/>
      <sheetName val="Source"/>
      <sheetName val="COSTING"/>
      <sheetName val="Definitions"/>
      <sheetName val="PRECAST_lightconc-II1"/>
      <sheetName val="final_abstract1"/>
      <sheetName val="Division_24"/>
      <sheetName val="Division_41"/>
      <sheetName val="Division_51"/>
      <sheetName val="Division_61"/>
      <sheetName val="Division_71"/>
      <sheetName val="Division_81"/>
      <sheetName val="Division_91"/>
      <sheetName val="Division_101"/>
      <sheetName val="Division_121"/>
      <sheetName val="Division_141"/>
      <sheetName val="Division_211"/>
      <sheetName val="Division_221"/>
      <sheetName val="Division_231"/>
      <sheetName val="Division_261"/>
      <sheetName val="Division_271"/>
      <sheetName val="Division_281"/>
      <sheetName val="Division_311"/>
      <sheetName val="Division_321"/>
      <sheetName val="Division_331"/>
      <sheetName val="/VWVU))tÏØ0__2"/>
      <sheetName val="GFA_HQ_Building14"/>
      <sheetName val="GFA_Conference13"/>
      <sheetName val="BQ_External13"/>
      <sheetName val="Raw_Data12"/>
      <sheetName val="Penthouse_Apartment12"/>
      <sheetName val="StattCo_yCharges12"/>
      <sheetName val="@risk_rents_and_incentives12"/>
      <sheetName val="Car_park_lease12"/>
      <sheetName val="Net_rent_analysis12"/>
      <sheetName val="Poz-1_12"/>
      <sheetName val="Chiet_tinh_dz2212"/>
      <sheetName val="Chiet_tinh_dz3512"/>
      <sheetName val="LEVEL_SHEET12"/>
      <sheetName val="LABOUR_HISTOGRAM13"/>
      <sheetName val="Lab_Cum_Hist12"/>
      <sheetName val="Graph_Data_(DO_NOT_PRINT)12"/>
      <sheetName val="Body_Sheet11"/>
      <sheetName val="1_0_Executive_Summary11"/>
      <sheetName val="CT_Thang_Mo12"/>
      <sheetName val="Customize_Your_Invoice12"/>
      <sheetName val="HVAC_BoQ12"/>
      <sheetName val="Projet,_methodes_&amp;_couts11"/>
      <sheetName val="Risques_majeurs_&amp;_Frais_Ind_11"/>
      <sheetName val="SPT_vs_PHI12"/>
      <sheetName val="CT__PL11"/>
      <sheetName val="intr_stool_brkup11"/>
      <sheetName val="Bill_No__212"/>
      <sheetName val="budget_summary_(2)11"/>
      <sheetName val="Budget_Analysis_Summary11"/>
      <sheetName val="FOL_-_Bar12"/>
      <sheetName val="Top_sheet11"/>
      <sheetName val="Tender_Summary12"/>
      <sheetName val="Insurance_Ext12"/>
      <sheetName val="2_Div_14_9"/>
      <sheetName val="SHOPLIST_xls8"/>
      <sheetName val="Bill_210"/>
      <sheetName val="Ap_A9"/>
      <sheetName val="Ra__stair5"/>
      <sheetName val="Bill_19"/>
      <sheetName val="Bill_39"/>
      <sheetName val="Bill_49"/>
      <sheetName val="Bill_59"/>
      <sheetName val="Bill_69"/>
      <sheetName val="Bill_79"/>
      <sheetName val="beam-reinft-IIInd_floor8"/>
      <sheetName val="Invoice_Summary8"/>
      <sheetName val="beam-reinft-machine_rm8"/>
      <sheetName val="PROJECT_BRIEF9"/>
      <sheetName val="C_(3)9"/>
      <sheetName val="POWER_ASSUMPTIONS8"/>
      <sheetName val="Dubai_golf8"/>
      <sheetName val="WITHOUT_C&amp;I_PROFIT_(3)7"/>
      <sheetName val="Civil_Boq7"/>
      <sheetName val="BILL_COV5"/>
      <sheetName val="Activity_List7"/>
      <sheetName val="Softscape_Buildup7"/>
      <sheetName val="Mat'l_Rate7"/>
      <sheetName val="Day_work4"/>
      <sheetName val="CHART_OF_ACCOUNTS3"/>
      <sheetName val="E-Bill_No_6_A-O3"/>
      <sheetName val="Eq__Mobilization3"/>
      <sheetName val="BOQ_Direct_selling_cost3"/>
      <sheetName val="Working_for_RCC3"/>
      <sheetName val="B185-B-9_13"/>
      <sheetName val="B185-B-9_23"/>
      <sheetName val="B09_13"/>
      <sheetName val="PMWeb_data3"/>
      <sheetName val="Index_List2"/>
      <sheetName val="Type_List2"/>
      <sheetName val="File_Types2"/>
      <sheetName val="Chiet_t2"/>
      <sheetName val="Staffing_and_Rates_IA2"/>
      <sheetName val="입찰내역_발주처_양식2"/>
      <sheetName val="Material_List_2"/>
      <sheetName val="SS_MH3"/>
      <sheetName val="PRECAST_lightconc-II2"/>
      <sheetName val="final_abstract2"/>
      <sheetName val="Division_25"/>
      <sheetName val="Division_42"/>
      <sheetName val="Division_52"/>
      <sheetName val="Division_62"/>
      <sheetName val="Division_72"/>
      <sheetName val="Division_82"/>
      <sheetName val="Division_92"/>
      <sheetName val="Division_102"/>
      <sheetName val="Division_122"/>
      <sheetName val="Division_142"/>
      <sheetName val="Division_212"/>
      <sheetName val="Division_222"/>
      <sheetName val="Division_232"/>
      <sheetName val="Division_262"/>
      <sheetName val="Division_272"/>
      <sheetName val="Division_282"/>
      <sheetName val="Division_312"/>
      <sheetName val="Division_322"/>
      <sheetName val="Division_332"/>
      <sheetName val="2_2)Revised_Cash_Flow2"/>
      <sheetName val="Coding"/>
      <sheetName val="Рабочий_лист"/>
      <sheetName val="ConferenceCentre?옰ʒ䄂ʒ鵠ʐ䄂ʒ閐̐脭め_x0005__x0000_"/>
      <sheetName val="Map"/>
      <sheetName val="200205C"/>
      <sheetName val="Headings"/>
      <sheetName val="CostPlan"/>
      <sheetName val="Database"/>
      <sheetName val="VALVE_CHAMBERS5"/>
      <sheetName val="Fire_Hydrants5"/>
      <sheetName val="B_GATE_VALVE5"/>
      <sheetName val="Sub_G1_Fire5"/>
      <sheetName val="Sub_G12_Fire5"/>
      <sheetName val="DETAILED__BOQ6"/>
      <sheetName val="M-Book_for_Conc6"/>
      <sheetName val="M-Book_for_FW6"/>
      <sheetName val="PA-_Consutant_6"/>
      <sheetName val="HIRED_LABOUR_CODE6"/>
      <sheetName val="foot-slab_reinft6"/>
      <sheetName val="Materials_Cost(PCC)4"/>
      <sheetName val="India_F&amp;S_Template4"/>
      <sheetName val="IO_LIST4"/>
      <sheetName val="Material_4"/>
      <sheetName val="Quote_Sheet4"/>
      <sheetName val="bill_nb2-Plumbing_&amp;_Drainag3"/>
      <sheetName val="Pl_&amp;_Dr_B3"/>
      <sheetName val="Pl_&amp;_Dr_G3"/>
      <sheetName val="Pl_&amp;_Dr_M3"/>
      <sheetName val="Pl_&amp;_Dr_13"/>
      <sheetName val="Pl_&amp;_Dr_23"/>
      <sheetName val="Pl_&amp;_Dr_33"/>
      <sheetName val="Pl_&amp;_Dr_43"/>
      <sheetName val="Pl_&amp;_Dr_53"/>
      <sheetName val="Pl_&amp;_Dr_63"/>
      <sheetName val="Pl_&amp;_Dr_73"/>
      <sheetName val="Pl_&amp;_Dr_83"/>
      <sheetName val="Pl_&amp;_Dr_R3"/>
      <sheetName val="FF_B3"/>
      <sheetName val="FF_G3"/>
      <sheetName val="FF_M3"/>
      <sheetName val="FF_13"/>
      <sheetName val="FF_2_3"/>
      <sheetName val="FF_33"/>
      <sheetName val="FF_43"/>
      <sheetName val="FF_53"/>
      <sheetName val="FF_6_3"/>
      <sheetName val="FF_73"/>
      <sheetName val="FF_83"/>
      <sheetName val="FF_R3"/>
      <sheetName val="bill_nb3-FF3"/>
      <sheetName val="HVAC_B3"/>
      <sheetName val="HVAC_G3"/>
      <sheetName val="HVAC_M3"/>
      <sheetName val="HVAC_13"/>
      <sheetName val="HVAC_23"/>
      <sheetName val="HVAC_33"/>
      <sheetName val="HVAC_43"/>
      <sheetName val="HVAC_53"/>
      <sheetName val="HVAC_63"/>
      <sheetName val="HVAC_73"/>
      <sheetName val="HVAC_83"/>
      <sheetName val="HVAC_R3"/>
      <sheetName val="bill_nb4-HVAC3"/>
      <sheetName val="SC_B3"/>
      <sheetName val="SC_G3"/>
      <sheetName val="SC_M3"/>
      <sheetName val="SC_13"/>
      <sheetName val="SC_23"/>
      <sheetName val="SC_33"/>
      <sheetName val="SC_43"/>
      <sheetName val="SC_53"/>
      <sheetName val="SC_63"/>
      <sheetName val="SC_73"/>
      <sheetName val="SC_83"/>
      <sheetName val="SC_R3"/>
      <sheetName val="AV_B3"/>
      <sheetName val="AV_G3"/>
      <sheetName val="AV_M3"/>
      <sheetName val="AV_13"/>
      <sheetName val="AV_23"/>
      <sheetName val="AV_33"/>
      <sheetName val="AV_43"/>
      <sheetName val="AV_53"/>
      <sheetName val="AV_63"/>
      <sheetName val="AV_73"/>
      <sheetName val="AV_83"/>
      <sheetName val="EL_B3"/>
      <sheetName val="EL_M3"/>
      <sheetName val="EL_13"/>
      <sheetName val="EL_23"/>
      <sheetName val="EL_33"/>
      <sheetName val="EL_43"/>
      <sheetName val="EL_53"/>
      <sheetName val="EL_63"/>
      <sheetName val="EL_73"/>
      <sheetName val="EL_83"/>
      <sheetName val="EL_R3"/>
      <sheetName val="EL_TR3"/>
      <sheetName val="8-_EL3"/>
      <sheetName val="FA_B3"/>
      <sheetName val="FA_G3"/>
      <sheetName val="FA_M3"/>
      <sheetName val="FA_13"/>
      <sheetName val="FA_23"/>
      <sheetName val="FA_33"/>
      <sheetName val="FA_43"/>
      <sheetName val="FA_53"/>
      <sheetName val="FA_63"/>
      <sheetName val="FA_73"/>
      <sheetName val="FA_83"/>
      <sheetName val="FA_R3"/>
      <sheetName val="9-_FA3"/>
      <sheetName val="Div__024"/>
      <sheetName val="Div__034"/>
      <sheetName val="Div__044"/>
      <sheetName val="Div__054"/>
      <sheetName val="Div__064"/>
      <sheetName val="Div__074"/>
      <sheetName val="Div__084"/>
      <sheetName val="Div__094"/>
      <sheetName val="Div__104"/>
      <sheetName val="Div__114"/>
      <sheetName val="Div__124"/>
      <sheetName val="Div_134"/>
      <sheetName val="EXTERNAL_WORKS4"/>
      <sheetName val="PRODUCTIVITY_RATE4"/>
      <sheetName val="U_R_A_-_MASONRY4"/>
      <sheetName val="U_R_A_-_PLASTERING4"/>
      <sheetName val="U_R_A_-_TILING4"/>
      <sheetName val="U_R_A_-_GRANITE4"/>
      <sheetName val="V_C_2_-_EARTHWORK4"/>
      <sheetName val="V_C_9_-_CERAMIC4"/>
      <sheetName val="V_C_9_-_FINISHES4"/>
      <sheetName val="w't_table3"/>
      <sheetName val="Elemental_Buildup3"/>
      <sheetName val="PointNo_53"/>
      <sheetName val="LIST_DO_NOT_REMOVE2"/>
      <sheetName val="Summary_of_Work1"/>
      <sheetName val="Employee_List1"/>
      <sheetName val="B6_2_2"/>
      <sheetName val="Staff_Acco_1"/>
      <sheetName val="TBAL9697_-group_wise__sdpl1"/>
      <sheetName val="Item-_Compact1"/>
      <sheetName val="E_&amp;_R1"/>
      <sheetName val="Project_Cost_Breakdown1"/>
      <sheetName val="Annex_1_Sect_3a1"/>
      <sheetName val="Annex_1_Sect_3a_11"/>
      <sheetName val="Annex_1_Sect_3b1"/>
      <sheetName val="Annex_1_Sect_3c1"/>
      <sheetName val="HOURLY_RATES1"/>
      <sheetName val="RAB_AR&amp;STR"/>
      <sheetName val="SITE_WORK"/>
      <sheetName val="Rate_summary"/>
      <sheetName val="TESİSAT"/>
      <sheetName val="GPL Revenu Update"/>
      <sheetName val="DO NOT TOUCH"/>
      <sheetName val="Work Type"/>
      <sheetName val="MEP"/>
      <sheetName val="IRR"/>
      <sheetName val="INDEX"/>
      <sheetName val="ConferenceCentre_x005f_x005f_x005f_x0000_옰ʒ"/>
      <sheetName val="Geneí¬_x005f_x005f_x005f_x0008_i_x005f_x005f_x000"/>
      <sheetName val="70_x005f_x005f_x005f_x0000_,_0_x005f_x005f_x005f_x0000_"/>
      <sheetName val="Geneí¬_x005f_x005f_x005f_x0008_i"/>
      <sheetName val="ConferenceCentre_x005f_x005f_x005f_x005f_x0"/>
      <sheetName val="Geneí¬_x005f_x005f_x005f_x005f_x005f_x005f_x005f_x0008_"/>
      <sheetName val="70_x005f_x005f_x005f_x005f_x005f_x005f_x005f_x0000_,_0_"/>
      <sheetName val="Geneí¬_x0008_i??_x0014_?0."/>
      <sheetName val="70?,/0?s«_x0008_i?Æø_x0003_í¬_x0008_i?"/>
      <sheetName val="????????"/>
      <sheetName val="Geneí¬_x0008_i___x0014__0."/>
      <sheetName val="70_,_0_s«_x0008_i_Æø_x0003_í¬_x0008_i_"/>
      <sheetName val="________"/>
      <sheetName val="Ave.wtd.rates"/>
      <sheetName val="Debits as on 12.04.08"/>
      <sheetName val="PRECAST_lightconc-II3"/>
      <sheetName val="final_abstract3"/>
      <sheetName val="PRECAST_lightconc-II4"/>
      <sheetName val="BOQ_Direct_selling_cost4"/>
      <sheetName val="final_abstract4"/>
      <sheetName val="ABS"/>
      <sheetName val="STAFFSCHED "/>
      <sheetName val="Progress"/>
      <sheetName val="R20_R30_work"/>
      <sheetName val="FORM7"/>
      <sheetName val="TRIAL BALANCE"/>
      <sheetName val="Intro"/>
      <sheetName val="[SHOPLIST.xls]70_x0000_,/0_x0000_s« i_x0000_Æø í¬"/>
      <sheetName val="Selections"/>
      <sheetName val="PE"/>
      <sheetName val="Sheet7"/>
      <sheetName val="AREA OF APPLICATION"/>
      <sheetName val="Steel"/>
      <sheetName val="Lookup"/>
      <sheetName val="Geneí¬ i"/>
      <sheetName val="GFA_HQ_Building15"/>
      <sheetName val="GFA_Conference14"/>
      <sheetName val="BQ_External14"/>
      <sheetName val="Raw_Data13"/>
      <sheetName val="Penthouse_Apartment13"/>
      <sheetName val="StattCo_yCharges13"/>
      <sheetName val="LABOUR_HISTOGRAM14"/>
      <sheetName val="Graph_Data_(DO_NOT_PRINT)13"/>
      <sheetName val="Chiet_tinh_dz2213"/>
      <sheetName val="Chiet_tinh_dz3513"/>
      <sheetName val="@risk_rents_and_incentives13"/>
      <sheetName val="Car_park_lease13"/>
      <sheetName val="Net_rent_analysis13"/>
      <sheetName val="Poz-1_13"/>
      <sheetName val="Lab_Cum_Hist13"/>
      <sheetName val="FOL_-_Bar13"/>
      <sheetName val="budget_summary_(2)12"/>
      <sheetName val="Budget_Analysis_Summary12"/>
      <sheetName val="CT_Thang_Mo13"/>
      <sheetName val="CT__PL12"/>
      <sheetName val="LEVEL_SHEET13"/>
      <sheetName val="SPT_vs_PHI13"/>
      <sheetName val="Bill_No__213"/>
      <sheetName val="Tender_Summary13"/>
      <sheetName val="Insurance_Ext13"/>
      <sheetName val="Customize_Your_Invoice13"/>
      <sheetName val="HVAC_BoQ13"/>
      <sheetName val="Projet,_methodes_&amp;_couts12"/>
      <sheetName val="Risques_majeurs_&amp;_Frais_Ind_12"/>
      <sheetName val="Top_sheet12"/>
      <sheetName val="intr_stool_brkup12"/>
      <sheetName val="Body_Sheet12"/>
      <sheetName val="1_0_Executive_Summary12"/>
      <sheetName val="Ap_A10"/>
      <sheetName val="Bill_110"/>
      <sheetName val="Bill_211"/>
      <sheetName val="Bill_310"/>
      <sheetName val="Bill_410"/>
      <sheetName val="Bill_510"/>
      <sheetName val="Bill_610"/>
      <sheetName val="Bill_710"/>
      <sheetName val="SHOPLIST_xls9"/>
      <sheetName val="Invoice_Summary9"/>
      <sheetName val="2_Div_14_10"/>
      <sheetName val="PROJECT_BRIEF10"/>
      <sheetName val="beam-reinft-IIInd_floor9"/>
      <sheetName val="POWER_ASSUMPTIONS9"/>
      <sheetName val="Softscape_Buildup8"/>
      <sheetName val="Mat'l_Rate8"/>
      <sheetName val="Dubai_golf9"/>
      <sheetName val="beam-reinft-machine_rm9"/>
      <sheetName val="C_(3)10"/>
      <sheetName val="BILL_COV6"/>
      <sheetName val="Ra__stair6"/>
      <sheetName val="WITHOUT_C&amp;I_PROFIT_(3)8"/>
      <sheetName val="Civil_Boq8"/>
      <sheetName val="Activity_List8"/>
      <sheetName val="B185-B-9_14"/>
      <sheetName val="B185-B-9_24"/>
      <sheetName val="Day_work5"/>
      <sheetName val="Working_for_RCC4"/>
      <sheetName val="CHART_OF_ACCOUNTS4"/>
      <sheetName val="E-Bill_No_6_A-O4"/>
      <sheetName val="PMWeb_data4"/>
      <sheetName val="SS_MH4"/>
      <sheetName val="Eq__Mobilization4"/>
      <sheetName val="B09_14"/>
      <sheetName val="Index_List3"/>
      <sheetName val="Type_List3"/>
      <sheetName val="File_Types3"/>
      <sheetName val="Division_29"/>
      <sheetName val="Division_43"/>
      <sheetName val="Division_53"/>
      <sheetName val="Division_63"/>
      <sheetName val="Division_73"/>
      <sheetName val="Division_83"/>
      <sheetName val="Division_93"/>
      <sheetName val="Division_103"/>
      <sheetName val="Division_123"/>
      <sheetName val="Division_143"/>
      <sheetName val="Division_213"/>
      <sheetName val="Division_223"/>
      <sheetName val="Division_233"/>
      <sheetName val="Division_263"/>
      <sheetName val="Division_273"/>
      <sheetName val="Division_283"/>
      <sheetName val="Division_313"/>
      <sheetName val="Division_323"/>
      <sheetName val="Division_333"/>
      <sheetName val="2_2)Revised_Cash_Flow3"/>
      <sheetName val="Material_List_3"/>
      <sheetName val="입찰내역_발주처_양식3"/>
      <sheetName val="Chiet_t3"/>
      <sheetName val="Staffing_and_Rates_IA3"/>
      <sheetName val="/VWVU))tÏØ0__3"/>
      <sheetName val="PT_141-_Site_A_Landscape"/>
      <sheetName val="Geneí¬_i_0_"/>
      <sheetName val="70,/0s«_iÆø_í¬_i"/>
      <sheetName val="d-safe_DELUXE"/>
      <sheetName val="Back_up"/>
      <sheetName val="INDIGINEOUS_ITEMS_"/>
      <sheetName val="Mall_waterproofing"/>
      <sheetName val="MSCP_waterproofing"/>
      <sheetName val="Duct_Accesories"/>
      <sheetName val="????_???_??"/>
      <sheetName val="Geneí¬i???0_"/>
      <sheetName val="70?,/0?s«i?Æøí¬i?"/>
      <sheetName val="train_cash"/>
      <sheetName val="accom_cash"/>
      <sheetName val="Geneí¬i_x0"/>
      <sheetName val="70,_0s«i_x"/>
      <sheetName val="_x0"/>
      <sheetName val="dv_info"/>
      <sheetName val="Rates"/>
      <sheetName val="steel total"/>
      <sheetName val="ELE BOQ"/>
      <sheetName val="FORM5"/>
      <sheetName val="Confidential"/>
      <sheetName val="Cashflow projection"/>
      <sheetName val="SRC-B3U2"/>
      <sheetName val="PPA Summary"/>
      <sheetName val="Interior"/>
      <sheetName val="Header"/>
      <sheetName val="Risk Breakdown Structure"/>
      <sheetName val="% prog figs -u5 and total"/>
      <sheetName val="rc01"/>
      <sheetName val="ConferenceCentre_x005f_x0000_옰ʒ"/>
      <sheetName val="70_x005f_x0000_,_0_x005f_x0000_"/>
      <sheetName val="Gra¦_x0004_)_x0000__x0000__x0"/>
      <sheetName val="_VW_x0000_VU_x0000_)_x0000__x"/>
      <sheetName val="_VW"/>
      <sheetName val="_VWVU))tÏØ0  "/>
      <sheetName val="_VWVU))tÏØ0__"/>
      <sheetName val="__-BLDG"/>
      <sheetName val="_x005f_x0000__x005f_x0000__x005"/>
      <sheetName val="Geneí¬_x005f_x0008_i_x000"/>
      <sheetName val="PRJ_DATA"/>
      <sheetName val="gen"/>
      <sheetName val="BaseWeight"/>
      <sheetName val="VIABILITY"/>
      <sheetName val="calculation_LC"/>
      <sheetName val="금융비용"/>
      <sheetName val="ￒlￒmￒnￒaￒSￒmￒaￒy"/>
      <sheetName val="Equip"/>
      <sheetName val="70,"/>
      <sheetName val="ConferenceCentre?옰ʒ䄂ʒ鵠ʐ䄂ʒ閐̐脭め_x0005_"/>
      <sheetName val="[SHOPLIST.xls]70"/>
      <sheetName val="[SHOPLIST.xls]70,"/>
      <sheetName val="Vendors"/>
      <sheetName val="Floor Box "/>
      <sheetName val="Summ"/>
      <sheetName val="analysis"/>
      <sheetName val="Internet"/>
      <sheetName val="superseded"/>
      <sheetName val="Bill.10"/>
      <sheetName val="CSC"/>
      <sheetName val="Mix Design"/>
      <sheetName val="std-rates"/>
      <sheetName val="Input"/>
      <sheetName val="Resumo Empreitadas"/>
      <sheetName val="Form 6"/>
      <sheetName val="Data Sheet"/>
      <sheetName val="Z- GENERAL PRICE SUMMARY"/>
      <sheetName val="Material&amp;equipment"/>
      <sheetName val="Home"/>
      <sheetName val="Materials_Cost(PCC)5"/>
      <sheetName val="India_F&amp;S_Template5"/>
      <sheetName val="IO_LIST5"/>
      <sheetName val="Material_5"/>
      <sheetName val="Quote_Sheet5"/>
      <sheetName val="BOQ_Direct_selling_cost5"/>
      <sheetName val="PRECAST_lightconc-II5"/>
      <sheetName val="final_abstract5"/>
      <sheetName val="[SHOPLIST_xls]70,/0s«iÆøí¬"/>
      <sheetName val="[SHOPLIST_xls]70,/0s«iÆøí¬i"/>
      <sheetName val="GPL_Revenu_Update"/>
      <sheetName val="DO_NOT_TOUCH"/>
      <sheetName val="Work_Type"/>
      <sheetName val="Labour_&amp;_Plant"/>
      <sheetName val="[SHOPLIST_xls][SHOPLIST_xls]70"/>
      <sheetName val="[SHOPLIST_xls][SHOPLIST_xls]70,"/>
      <sheetName val="Common_Variables"/>
      <sheetName val="ConferenceCentre?옰ʒ䄂ʒ鵠ʐ䄂ʒ閐̐脭め"/>
      <sheetName val="Geneí¬i___0_"/>
      <sheetName val="70_,_0_s«i_Æøí¬i_"/>
      <sheetName val="Ave_wtd_rates"/>
      <sheetName val="Debits_as_on_12_04_08"/>
      <sheetName val="STAFFSCHED_"/>
      <sheetName val="TRIAL_BALANCE"/>
      <sheetName val="PROJECT_BRIEF(EX_NEW)"/>
      <sheetName val="PNTEXT"/>
      <sheetName val="instructions"/>
      <sheetName val="Cost Heading"/>
      <sheetName val="Materials "/>
      <sheetName val="Labour"/>
      <sheetName val="MAchinery(R1)"/>
      <sheetName val="1-G1"/>
      <sheetName val="[SHOPLIST.xls]/VW"/>
      <sheetName val="[SHOPLIST.xls]/VWVU))tÏØ0  "/>
      <sheetName val="[SHOPLIST.xls]/VWVU))tÏØ0__"/>
      <sheetName val="GFA_HQ_Building16"/>
      <sheetName val="GFA_Conference15"/>
      <sheetName val="BQ_External15"/>
      <sheetName val="StattCo_yCharges14"/>
      <sheetName val="Graph_Data_(DO_NOT_PRINT)14"/>
      <sheetName val="Penthouse_Apartment14"/>
      <sheetName val="Chiet_tinh_dz2214"/>
      <sheetName val="Chiet_tinh_dz3514"/>
      <sheetName val="@risk_rents_and_incentives14"/>
      <sheetName val="Car_park_lease14"/>
      <sheetName val="Net_rent_analysis14"/>
      <sheetName val="Poz-1_14"/>
      <sheetName val="Lab_Cum_Hist14"/>
      <sheetName val="Raw_Data14"/>
      <sheetName val="LABOUR_HISTOGRAM15"/>
      <sheetName val="Bill_No__214"/>
      <sheetName val="FOL_-_Bar14"/>
      <sheetName val="CT_Thang_Mo14"/>
      <sheetName val="LEVEL_SHEET14"/>
      <sheetName val="SPT_vs_PHI14"/>
      <sheetName val="budget_summary_(2)13"/>
      <sheetName val="Budget_Analysis_Summary13"/>
      <sheetName val="Projet,_methodes_&amp;_couts13"/>
      <sheetName val="Risques_majeurs_&amp;_Frais_Ind_13"/>
      <sheetName val="Customize_Your_Invoice14"/>
      <sheetName val="HVAC_BoQ14"/>
      <sheetName val="CT__PL13"/>
      <sheetName val="Tender_Summary14"/>
      <sheetName val="Insurance_Ext14"/>
      <sheetName val="Top_sheet13"/>
      <sheetName val="intr_stool_brkup13"/>
      <sheetName val="Body_Sheet13"/>
      <sheetName val="1_0_Executive_Summary13"/>
      <sheetName val="Bill_212"/>
      <sheetName val="Ap_A11"/>
      <sheetName val="SHOPLIST_xls10"/>
      <sheetName val="Invoice_Summary10"/>
      <sheetName val="Bill_111"/>
      <sheetName val="Bill_311"/>
      <sheetName val="Bill_411"/>
      <sheetName val="Bill_511"/>
      <sheetName val="Bill_611"/>
      <sheetName val="Bill_711"/>
      <sheetName val="POWER_ASSUMPTIONS10"/>
      <sheetName val="PROJECT_BRIEF11"/>
      <sheetName val="beam-reinft-IIInd_floor10"/>
      <sheetName val="C_(3)11"/>
      <sheetName val="2_Div_14_11"/>
      <sheetName val="Dubai_golf10"/>
      <sheetName val="Activity_List9"/>
      <sheetName val="beam-reinft-machine_rm10"/>
      <sheetName val="Civil_Boq9"/>
      <sheetName val="Softscape_Buildup9"/>
      <sheetName val="Mat'l_Rate9"/>
      <sheetName val="PA-_Consutant_7"/>
      <sheetName val="WITHOUT_C&amp;I_PROFIT_(3)9"/>
      <sheetName val="DETAILED__BOQ7"/>
      <sheetName val="M-Book_for_Conc7"/>
      <sheetName val="M-Book_for_FW7"/>
      <sheetName val="HIRED_LABOUR_CODE7"/>
      <sheetName val="foot-slab_reinft7"/>
      <sheetName val="BILL_COV7"/>
      <sheetName val="Ra__stair7"/>
      <sheetName val="Materials_Cost(PCC)6"/>
      <sheetName val="India_F&amp;S_Template6"/>
      <sheetName val="IO_LIST6"/>
      <sheetName val="Material_6"/>
      <sheetName val="Quote_Sheet6"/>
      <sheetName val="Day_work6"/>
      <sheetName val="VALVE_CHAMBERS6"/>
      <sheetName val="Fire_Hydrants6"/>
      <sheetName val="B_GATE_VALVE6"/>
      <sheetName val="Sub_G1_Fire6"/>
      <sheetName val="Sub_G12_Fire6"/>
      <sheetName val="CHART_OF_ACCOUNTS5"/>
      <sheetName val="E-Bill_No_6_A-O5"/>
      <sheetName val="B185-B-9_15"/>
      <sheetName val="B185-B-9_25"/>
      <sheetName val="B09_15"/>
      <sheetName val="BOQ_Direct_selling_cost6"/>
      <sheetName val="PMWeb_data5"/>
      <sheetName val="SS_MH5"/>
      <sheetName val="Eq__Mobilization5"/>
      <sheetName val="w't_table4"/>
      <sheetName val="Div__025"/>
      <sheetName val="Div__035"/>
      <sheetName val="Div__045"/>
      <sheetName val="Div__055"/>
      <sheetName val="Div__065"/>
      <sheetName val="Div__075"/>
      <sheetName val="Div__085"/>
      <sheetName val="Div__095"/>
      <sheetName val="Div__105"/>
      <sheetName val="Div__115"/>
      <sheetName val="Div__125"/>
      <sheetName val="Div_135"/>
      <sheetName val="EXTERNAL_WORKS5"/>
      <sheetName val="PRODUCTIVITY_RATE5"/>
      <sheetName val="U_R_A_-_MASONRY5"/>
      <sheetName val="U_R_A_-_PLASTERING5"/>
      <sheetName val="U_R_A_-_TILING5"/>
      <sheetName val="U_R_A_-_GRANITE5"/>
      <sheetName val="V_C_2_-_EARTHWORK5"/>
      <sheetName val="V_C_9_-_CERAMIC5"/>
      <sheetName val="V_C_9_-_FINISHES5"/>
      <sheetName val="Elemental_Buildup4"/>
      <sheetName val="bill_nb2-Plumbing_&amp;_Drainag4"/>
      <sheetName val="Pl_&amp;_Dr_B4"/>
      <sheetName val="Pl_&amp;_Dr_G4"/>
      <sheetName val="Pl_&amp;_Dr_M4"/>
      <sheetName val="Pl_&amp;_Dr_14"/>
      <sheetName val="Pl_&amp;_Dr_24"/>
      <sheetName val="Pl_&amp;_Dr_34"/>
      <sheetName val="Pl_&amp;_Dr_44"/>
      <sheetName val="Pl_&amp;_Dr_54"/>
      <sheetName val="Pl_&amp;_Dr_64"/>
      <sheetName val="Pl_&amp;_Dr_74"/>
      <sheetName val="Pl_&amp;_Dr_84"/>
      <sheetName val="Pl_&amp;_Dr_R4"/>
      <sheetName val="FF_B4"/>
      <sheetName val="FF_G4"/>
      <sheetName val="FF_M4"/>
      <sheetName val="FF_14"/>
      <sheetName val="FF_2_4"/>
      <sheetName val="FF_34"/>
      <sheetName val="FF_44"/>
      <sheetName val="FF_54"/>
      <sheetName val="FF_6_4"/>
      <sheetName val="FF_74"/>
      <sheetName val="FF_84"/>
      <sheetName val="FF_R4"/>
      <sheetName val="bill_nb3-FF4"/>
      <sheetName val="HVAC_B4"/>
      <sheetName val="HVAC_G4"/>
      <sheetName val="HVAC_M4"/>
      <sheetName val="HVAC_14"/>
      <sheetName val="HVAC_24"/>
      <sheetName val="HVAC_34"/>
      <sheetName val="HVAC_44"/>
      <sheetName val="HVAC_54"/>
      <sheetName val="HVAC_64"/>
      <sheetName val="HVAC_74"/>
      <sheetName val="HVAC_84"/>
      <sheetName val="HVAC_R4"/>
      <sheetName val="bill_nb4-HVAC4"/>
      <sheetName val="SC_B4"/>
      <sheetName val="SC_G4"/>
      <sheetName val="SC_M4"/>
      <sheetName val="SC_14"/>
      <sheetName val="SC_24"/>
      <sheetName val="SC_34"/>
      <sheetName val="SC_44"/>
      <sheetName val="SC_54"/>
      <sheetName val="SC_64"/>
      <sheetName val="SC_74"/>
      <sheetName val="SC_84"/>
      <sheetName val="SC_R4"/>
      <sheetName val="AV_B4"/>
      <sheetName val="AV_G4"/>
      <sheetName val="AV_M4"/>
      <sheetName val="AV_14"/>
      <sheetName val="AV_24"/>
      <sheetName val="AV_34"/>
      <sheetName val="AV_44"/>
      <sheetName val="AV_54"/>
      <sheetName val="AV_64"/>
      <sheetName val="AV_74"/>
      <sheetName val="AV_84"/>
      <sheetName val="EL_B4"/>
      <sheetName val="EL_M4"/>
      <sheetName val="EL_14"/>
      <sheetName val="EL_24"/>
      <sheetName val="EL_34"/>
      <sheetName val="EL_44"/>
      <sheetName val="EL_54"/>
      <sheetName val="EL_64"/>
      <sheetName val="EL_74"/>
      <sheetName val="EL_84"/>
      <sheetName val="EL_R4"/>
      <sheetName val="EL_TR4"/>
      <sheetName val="8-_EL4"/>
      <sheetName val="FA_B4"/>
      <sheetName val="FA_G4"/>
      <sheetName val="FA_M4"/>
      <sheetName val="FA_14"/>
      <sheetName val="FA_24"/>
      <sheetName val="FA_34"/>
      <sheetName val="FA_44"/>
      <sheetName val="FA_54"/>
      <sheetName val="FA_64"/>
      <sheetName val="FA_74"/>
      <sheetName val="FA_84"/>
      <sheetName val="FA_R4"/>
      <sheetName val="9-_FA4"/>
      <sheetName val="Working_for_RCC5"/>
      <sheetName val="2_2)Revised_Cash_Flow4"/>
      <sheetName val="PointNo_54"/>
      <sheetName val="Division_210"/>
      <sheetName val="Division_44"/>
      <sheetName val="Division_54"/>
      <sheetName val="Division_64"/>
      <sheetName val="Division_74"/>
      <sheetName val="Division_84"/>
      <sheetName val="Division_94"/>
      <sheetName val="Division_104"/>
      <sheetName val="Division_124"/>
      <sheetName val="Division_144"/>
      <sheetName val="Division_214"/>
      <sheetName val="Division_224"/>
      <sheetName val="Division_234"/>
      <sheetName val="Division_264"/>
      <sheetName val="Division_274"/>
      <sheetName val="Division_284"/>
      <sheetName val="Division_314"/>
      <sheetName val="Division_324"/>
      <sheetName val="Division_334"/>
      <sheetName val="입찰내역_발주처_양식4"/>
      <sheetName val="Material_List_4"/>
      <sheetName val="/VWVU))tÏØ0__4"/>
      <sheetName val="Index_List4"/>
      <sheetName val="Type_List4"/>
      <sheetName val="File_Types4"/>
      <sheetName val="Chiet_t4"/>
      <sheetName val="Staffing_and_Rates_IA4"/>
      <sheetName val="Summary_of_Work2"/>
      <sheetName val="PRECAST_lightconc-II6"/>
      <sheetName val="final_abstract6"/>
      <sheetName val="Staff_Acco_2"/>
      <sheetName val="TBAL9697_-group_wise__sdpl2"/>
      <sheetName val="SITE_WORK1"/>
      <sheetName val="Рабочий_лист1"/>
      <sheetName val="Employee_List2"/>
      <sheetName val="E_&amp;_R2"/>
      <sheetName val="Rate_summary1"/>
      <sheetName val="d-safe_DELUXE1"/>
      <sheetName val="Back_up1"/>
      <sheetName val="PT_141-_Site_A_Landscape1"/>
      <sheetName val="RAB_AR&amp;STR1"/>
      <sheetName val="INDIGINEOUS_ITEMS_1"/>
      <sheetName val="train_cash1"/>
      <sheetName val="accom_cash1"/>
      <sheetName val="Duct_Accesories1"/>
      <sheetName val="Mall_waterproofing1"/>
      <sheetName val="MSCP_waterproofing1"/>
      <sheetName val="????_???_??1"/>
      <sheetName val="Common_Variables1"/>
      <sheetName val="[SHOPLIST_xls]70,/0s«iÆøí¬i1"/>
      <sheetName val="GPL_Revenu_Update1"/>
      <sheetName val="DO_NOT_TOUCH1"/>
      <sheetName val="Work_Type1"/>
      <sheetName val="Labour_&amp;_Plant1"/>
      <sheetName val="Ave_wtd_rates1"/>
      <sheetName val="Debits_as_on_12_04_081"/>
      <sheetName val="STAFFSCHED_1"/>
      <sheetName val="TRIAL_BALANCE1"/>
      <sheetName val="[SHOPLIST_xls][SHOPLIST_xls]701"/>
      <sheetName val="PROJECT_BRIEF(EX_NEW)1"/>
      <sheetName val="[SHOPLIST_xls]70,/0s«_iÆø_í¬"/>
      <sheetName val="Risk_Breakdown_Structure"/>
      <sheetName val="AREA_OF_APPLICATION"/>
      <sheetName val="[SHOPLIST.xls]/VW_x0000_VU_x0000_)_x0000__x0000__x0000_)_x0000__x0000__x0000_"/>
      <sheetName val="C1ㅇ"/>
      <sheetName val="_SHOPLIST.xls__SHOPLIST.xls_70"/>
      <sheetName val="Equipment Rates"/>
      <sheetName val="Payment"/>
      <sheetName val="allowances"/>
      <sheetName val="opstat"/>
      <sheetName val="costs"/>
      <sheetName val="tender allowances"/>
      <sheetName val=" Summary BKG 034"/>
      <sheetName val="BILL 3R"/>
      <sheetName val="anti-termite"/>
      <sheetName val="[SHOPLIST.xls][SHOPLIST.xls]70_"/>
      <sheetName val="[SHOPLIST.xls][SHOPLIST.xls][SH"/>
      <sheetName val="[SHOPLIST.xls]/VWVU))tÏØ0__1"/>
      <sheetName val="[SHOPLIST.xls]/VWVU))tÏØ0__2"/>
      <sheetName val="[SHOPLIST.xls]/VWVU))tÏØ0__3"/>
      <sheetName val="[SHOPLIST.xls]70,/0s«_iÆø_í¬_i"/>
      <sheetName val="[SHOPLIST.xls]70?,/0?s«i?Æøí¬i?"/>
      <sheetName val="Auswahl"/>
      <sheetName val="Areas_with_SF"/>
      <sheetName val="Area Breakdown PER LEVEL_LINK"/>
      <sheetName val="Lagerhalle"/>
      <sheetName val="Basisdaten"/>
      <sheetName val="CF Input"/>
      <sheetName val="Certificates"/>
      <sheetName val="DATA INPUT"/>
      <sheetName val="Vordruck-Nr. 7.1.3_D"/>
      <sheetName val="Ersatzteile"/>
      <sheetName val="A"/>
      <sheetName val="C"/>
      <sheetName val="D"/>
      <sheetName val="E"/>
      <sheetName val="G"/>
      <sheetName val="H"/>
      <sheetName val="I"/>
      <sheetName val="K"/>
      <sheetName val="L"/>
      <sheetName val="M"/>
      <sheetName val="N"/>
      <sheetName val="O"/>
      <sheetName val="T"/>
      <sheetName val="U"/>
      <sheetName val="M&amp;A D"/>
      <sheetName val="M&amp;A E"/>
      <sheetName val="M&amp;A G"/>
      <sheetName val="Projects"/>
      <sheetName val="Base BM-rebar"/>
      <sheetName val="1.2 Staff Schedule"/>
      <sheetName val="Z-_GENERAL_PRICE_SUMMARY"/>
      <sheetName val="ACC"/>
      <sheetName val="LIST_DO_NOT_REMOVE3"/>
      <sheetName val="B6_2_3"/>
      <sheetName val="Item-_Compact2"/>
      <sheetName val="Project_Cost_Breakdown2"/>
      <sheetName val="Annex_1_Sect_3a2"/>
      <sheetName val="Annex_1_Sect_3a_12"/>
      <sheetName val="Annex_1_Sect_3b2"/>
      <sheetName val="Annex_1_Sect_3c2"/>
      <sheetName val="HOURLY_RATES2"/>
      <sheetName val="Service Type"/>
      <sheetName val="Contract Division"/>
      <sheetName val="SubContract Type"/>
      <sheetName val="做法表"/>
      <sheetName val="_SHOPLIST.xls_70"/>
      <sheetName val="_SHOPLIST.xls_70,_0s«iÆøí¬i"/>
      <sheetName val="Final"/>
      <sheetName val="Food"/>
      <sheetName val="E H - H. W.P."/>
      <sheetName val="E. H. Treatment for pile cap"/>
      <sheetName val="Agenda"/>
      <sheetName val="Risks&amp;issues"/>
      <sheetName val="IMS_RiskAssess"/>
      <sheetName val="Risk Register"/>
      <sheetName val="ROAE"/>
      <sheetName val="Revised Front Page"/>
      <sheetName val="Diff Run01&amp;Run02"/>
      <sheetName val="ProvSums"/>
      <sheetName val="CCS Summary"/>
      <sheetName val="1 Carillion Staff"/>
      <sheetName val=" 2 Staff &amp; Gen labour"/>
      <sheetName val="3 Offices"/>
      <sheetName val="4 TempServ"/>
      <sheetName val="  5 Temp Wks"/>
      <sheetName val=" 6 Addn Plant"/>
      <sheetName val=" 7  Transport"/>
      <sheetName val=" 8 Testing"/>
      <sheetName val="9  Miscellaneous"/>
      <sheetName val="10  Design"/>
      <sheetName val=" 11 Insurances"/>
      <sheetName val=" 12 Client Req."/>
      <sheetName val="Risk List"/>
      <sheetName val="Track of Changes"/>
      <sheetName val="Bill 8 Doors &amp; Windows"/>
      <sheetName val="Bill 9 Finishes "/>
      <sheetName val="Bill 10 Specialities"/>
      <sheetName val="P-Sum-Cab"/>
      <sheetName val="Architect"/>
      <sheetName val="SO"/>
      <sheetName val="[SHOPLIST.xls]/VWVU))tÏØ0__4"/>
      <sheetName val="Calculations"/>
      <sheetName val="Qtys ZamZam (Del. before)"/>
      <sheetName val="Qtys Relocation (Del before)"/>
      <sheetName val=" Qtys Sub &amp; Tents (Del. before)"/>
      <sheetName val="Qtys  Signages (Del. before)"/>
      <sheetName val="Qtys Temporary Passages (Del)"/>
      <sheetName val=" Qtys Ser. Rooms (Del before)"/>
      <sheetName val="D &amp; W sizes"/>
      <sheetName val="DetEst"/>
      <sheetName val="SOPMA DD"/>
      <sheetName val="mw"/>
      <sheetName val="Geneí¬_i"/>
      <sheetName val="Floor_Box_"/>
      <sheetName val="GFA_HQ_Building17"/>
      <sheetName val="GFA_Conference16"/>
      <sheetName val="StattCo_yCharges15"/>
      <sheetName val="BQ_External16"/>
      <sheetName val="Penthouse_Apartment15"/>
      <sheetName val="LABOUR_HISTOGRAM16"/>
      <sheetName val="Chiet_tinh_dz2215"/>
      <sheetName val="Chiet_tinh_dz3515"/>
      <sheetName val="@risk_rents_and_incentives15"/>
      <sheetName val="Car_park_lease15"/>
      <sheetName val="Net_rent_analysis15"/>
      <sheetName val="Poz-1_15"/>
      <sheetName val="Lab_Cum_Hist15"/>
      <sheetName val="Graph_Data_(DO_NOT_PRINT)15"/>
      <sheetName val="Raw_Data15"/>
      <sheetName val="CT_Thang_Mo15"/>
      <sheetName val="LEVEL_SHEET15"/>
      <sheetName val="SPT_vs_PHI15"/>
      <sheetName val="Projet,_methodes_&amp;_couts14"/>
      <sheetName val="Risques_majeurs_&amp;_Frais_Ind_14"/>
      <sheetName val="Bill_No__215"/>
      <sheetName val="FOL_-_Bar15"/>
      <sheetName val="CT__PL14"/>
      <sheetName val="budget_summary_(2)14"/>
      <sheetName val="Budget_Analysis_Summary14"/>
      <sheetName val="Customize_Your_Invoice15"/>
      <sheetName val="HVAC_BoQ15"/>
      <sheetName val="intr_stool_brkup14"/>
      <sheetName val="Tender_Summary15"/>
      <sheetName val="Insurance_Ext15"/>
      <sheetName val="Body_Sheet14"/>
      <sheetName val="1_0_Executive_Summary14"/>
      <sheetName val="Top_sheet14"/>
      <sheetName val="Bill_213"/>
      <sheetName val="2_Div_14_12"/>
      <sheetName val="SHOPLIST_xls11"/>
      <sheetName val="PROJECT_BRIEF12"/>
      <sheetName val="Ap_A12"/>
      <sheetName val="Bill_112"/>
      <sheetName val="Bill_312"/>
      <sheetName val="Bill_412"/>
      <sheetName val="Bill_512"/>
      <sheetName val="Bill_612"/>
      <sheetName val="Bill_712"/>
      <sheetName val="beam-reinft-IIInd_floor11"/>
      <sheetName val="Dubai_golf11"/>
      <sheetName val="Invoice_Summary11"/>
      <sheetName val="beam-reinft-machine_rm11"/>
      <sheetName val="POWER_ASSUMPTIONS11"/>
      <sheetName val="C_(3)12"/>
      <sheetName val="Civil_Boq10"/>
      <sheetName val="PA-_Consutant_8"/>
      <sheetName val="DETAILED__BOQ8"/>
      <sheetName val="M-Book_for_Conc8"/>
      <sheetName val="M-Book_for_FW8"/>
      <sheetName val="WITHOUT_C&amp;I_PROFIT_(3)10"/>
      <sheetName val="Activity_List10"/>
      <sheetName val="Softscape_Buildup10"/>
      <sheetName val="Mat'l_Rate10"/>
      <sheetName val="Day_work7"/>
      <sheetName val="BILL_COV8"/>
      <sheetName val="HIRED_LABOUR_CODE8"/>
      <sheetName val="foot-slab_reinft8"/>
      <sheetName val="Ra__stair8"/>
      <sheetName val="VALVE_CHAMBERS7"/>
      <sheetName val="Fire_Hydrants7"/>
      <sheetName val="B_GATE_VALVE7"/>
      <sheetName val="Sub_G1_Fire7"/>
      <sheetName val="Sub_G12_Fire7"/>
      <sheetName val="Div__026"/>
      <sheetName val="Div__036"/>
      <sheetName val="Div__046"/>
      <sheetName val="Div__056"/>
      <sheetName val="Div__066"/>
      <sheetName val="Div__076"/>
      <sheetName val="Div__086"/>
      <sheetName val="Div__096"/>
      <sheetName val="Div__106"/>
      <sheetName val="Div__116"/>
      <sheetName val="Div__126"/>
      <sheetName val="Div_136"/>
      <sheetName val="EXTERNAL_WORKS6"/>
      <sheetName val="PRODUCTIVITY_RATE6"/>
      <sheetName val="U_R_A_-_MASONRY6"/>
      <sheetName val="U_R_A_-_PLASTERING6"/>
      <sheetName val="U_R_A_-_TILING6"/>
      <sheetName val="U_R_A_-_GRANITE6"/>
      <sheetName val="V_C_2_-_EARTHWORK6"/>
      <sheetName val="V_C_9_-_CERAMIC6"/>
      <sheetName val="V_C_9_-_FINISHES6"/>
      <sheetName val="Eq__Mobilization6"/>
      <sheetName val="Elemental_Buildup5"/>
      <sheetName val="w't_table5"/>
      <sheetName val="PointNo_55"/>
      <sheetName val="bill_nb2-Plumbing_&amp;_Drainag5"/>
      <sheetName val="Pl_&amp;_Dr_B5"/>
      <sheetName val="Pl_&amp;_Dr_G5"/>
      <sheetName val="Pl_&amp;_Dr_M5"/>
      <sheetName val="Pl_&amp;_Dr_15"/>
      <sheetName val="Pl_&amp;_Dr_25"/>
      <sheetName val="Pl_&amp;_Dr_35"/>
      <sheetName val="Pl_&amp;_Dr_45"/>
      <sheetName val="Pl_&amp;_Dr_55"/>
      <sheetName val="Pl_&amp;_Dr_65"/>
      <sheetName val="Pl_&amp;_Dr_75"/>
      <sheetName val="Pl_&amp;_Dr_85"/>
      <sheetName val="Pl_&amp;_Dr_R5"/>
      <sheetName val="FF_B5"/>
      <sheetName val="FF_G5"/>
      <sheetName val="FF_M5"/>
      <sheetName val="FF_15"/>
      <sheetName val="FF_2_5"/>
      <sheetName val="FF_35"/>
      <sheetName val="FF_45"/>
      <sheetName val="FF_55"/>
      <sheetName val="FF_6_5"/>
      <sheetName val="FF_75"/>
      <sheetName val="FF_85"/>
      <sheetName val="FF_R5"/>
      <sheetName val="bill_nb3-FF5"/>
      <sheetName val="HVAC_B5"/>
      <sheetName val="HVAC_G5"/>
      <sheetName val="HVAC_M5"/>
      <sheetName val="HVAC_15"/>
      <sheetName val="HVAC_25"/>
      <sheetName val="HVAC_35"/>
      <sheetName val="HVAC_45"/>
      <sheetName val="HVAC_55"/>
      <sheetName val="HVAC_65"/>
      <sheetName val="HVAC_75"/>
      <sheetName val="HVAC_85"/>
      <sheetName val="HVAC_R5"/>
      <sheetName val="bill_nb4-HVAC5"/>
      <sheetName val="SC_B5"/>
      <sheetName val="SC_G5"/>
      <sheetName val="SC_M5"/>
      <sheetName val="SC_15"/>
      <sheetName val="SC_25"/>
      <sheetName val="SC_35"/>
      <sheetName val="SC_45"/>
      <sheetName val="SC_55"/>
      <sheetName val="SC_65"/>
      <sheetName val="SC_75"/>
      <sheetName val="SC_85"/>
      <sheetName val="SC_R5"/>
      <sheetName val="AV_B5"/>
      <sheetName val="AV_G5"/>
      <sheetName val="AV_M5"/>
      <sheetName val="AV_15"/>
      <sheetName val="AV_25"/>
      <sheetName val="AV_35"/>
      <sheetName val="AV_45"/>
      <sheetName val="AV_55"/>
      <sheetName val="AV_65"/>
      <sheetName val="AV_75"/>
      <sheetName val="AV_85"/>
      <sheetName val="EL_B5"/>
      <sheetName val="EL_M5"/>
      <sheetName val="EL_15"/>
      <sheetName val="EL_25"/>
      <sheetName val="EL_35"/>
      <sheetName val="EL_45"/>
      <sheetName val="EL_55"/>
      <sheetName val="EL_65"/>
      <sheetName val="EL_75"/>
      <sheetName val="EL_85"/>
      <sheetName val="EL_R5"/>
      <sheetName val="EL_TR5"/>
      <sheetName val="8-_EL5"/>
      <sheetName val="FA_B5"/>
      <sheetName val="FA_G5"/>
      <sheetName val="FA_M5"/>
      <sheetName val="FA_15"/>
      <sheetName val="FA_25"/>
      <sheetName val="FA_35"/>
      <sheetName val="FA_45"/>
      <sheetName val="FA_55"/>
      <sheetName val="FA_65"/>
      <sheetName val="FA_75"/>
      <sheetName val="FA_85"/>
      <sheetName val="FA_R5"/>
      <sheetName val="9-_FA5"/>
      <sheetName val="B09_16"/>
      <sheetName val="CHART_OF_ACCOUNTS6"/>
      <sheetName val="B185-B-9_16"/>
      <sheetName val="B185-B-9_26"/>
      <sheetName val="E-Bill_No_6_A-O6"/>
      <sheetName val="Working_for_RCC6"/>
      <sheetName val="PMWeb_data6"/>
      <sheetName val="Material_List_5"/>
      <sheetName val="Project_Cost_Breakdown3"/>
      <sheetName val="Index_List5"/>
      <sheetName val="Type_List5"/>
      <sheetName val="File_Types5"/>
      <sheetName val="SS_MH6"/>
      <sheetName val="2_2)Revised_Cash_Flow5"/>
      <sheetName val="입찰내역_발주처_양식5"/>
      <sheetName val="Division_215"/>
      <sheetName val="Division_45"/>
      <sheetName val="Division_55"/>
      <sheetName val="Division_65"/>
      <sheetName val="Division_75"/>
      <sheetName val="Division_85"/>
      <sheetName val="Division_95"/>
      <sheetName val="Division_105"/>
      <sheetName val="Division_125"/>
      <sheetName val="Division_145"/>
      <sheetName val="Division_216"/>
      <sheetName val="Division_225"/>
      <sheetName val="Division_235"/>
      <sheetName val="Division_265"/>
      <sheetName val="Division_275"/>
      <sheetName val="Division_285"/>
      <sheetName val="Division_315"/>
      <sheetName val="Division_325"/>
      <sheetName val="Division_335"/>
      <sheetName val="LIST_DO_NOT_REMOVE4"/>
      <sheetName val="Rate_summary2"/>
      <sheetName val="/VWVU))tÏØ0__5"/>
      <sheetName val="Summary_of_Work3"/>
      <sheetName val="Staffing_and_Rates_IA5"/>
      <sheetName val="Chiet_t5"/>
      <sheetName val="B6_2_4"/>
      <sheetName val="Employee_List3"/>
      <sheetName val="Item-_Compact3"/>
      <sheetName val="E_&amp;_R3"/>
      <sheetName val="Staff_Acco_3"/>
      <sheetName val="TBAL9697_-group_wise__sdpl3"/>
      <sheetName val="RAB_AR&amp;STR2"/>
      <sheetName val="Рабочий_лист2"/>
      <sheetName val="SITE_WORK2"/>
      <sheetName val="Annex_1_Sect_3a3"/>
      <sheetName val="Annex_1_Sect_3a_13"/>
      <sheetName val="Annex_1_Sect_3b3"/>
      <sheetName val="Annex_1_Sect_3c3"/>
      <sheetName val="HOURLY_RATES3"/>
      <sheetName val="INDIGINEOUS_ITEMS_2"/>
      <sheetName val="train_cash2"/>
      <sheetName val="accom_cash2"/>
      <sheetName val="PT_141-_Site_A_Landscape2"/>
      <sheetName val="d-safe_DELUXE2"/>
      <sheetName val="Back_up2"/>
      <sheetName val="Mall_waterproofing2"/>
      <sheetName val="MSCP_waterproofing2"/>
      <sheetName val="Duct_Accesories2"/>
      <sheetName val="????_???_??2"/>
      <sheetName val="Geneí¬_i1"/>
      <sheetName val="AREA_OF_APPLICATION1"/>
      <sheetName val="Floor_Box_1"/>
      <sheetName val="Materials_Cost(PCC)7"/>
      <sheetName val="India_F&amp;S_Template7"/>
      <sheetName val="IO_LIST7"/>
      <sheetName val="Material_7"/>
      <sheetName val="Quote_Sheet7"/>
      <sheetName val="BOQ_Direct_selling_cost7"/>
      <sheetName val="PRECAST_lightconc-II7"/>
      <sheetName val="final_abstract7"/>
      <sheetName val="Common_Variables2"/>
      <sheetName val="[SHOPLIST_xls]70,/0s«iÆøí¬i2"/>
      <sheetName val="GPL_Revenu_Update2"/>
      <sheetName val="DO_NOT_TOUCH2"/>
      <sheetName val="Work_Type2"/>
      <sheetName val="Labour_&amp;_Plant2"/>
      <sheetName val="Ave_wtd_rates2"/>
      <sheetName val="Debits_as_on_12_04_082"/>
      <sheetName val="STAFFSCHED_2"/>
      <sheetName val="TRIAL_BALANCE2"/>
      <sheetName val="[SHOPLIST_xls][SHOPLIST_xls]702"/>
      <sheetName val="PROJECT_BRIEF(EX_NEW)2"/>
      <sheetName val="Risk_Breakdown_Structure1"/>
      <sheetName val="steel_total1"/>
      <sheetName val="ELE_BOQ1"/>
      <sheetName val="steel_total"/>
      <sheetName val="ELE_BOQ"/>
      <sheetName val="SubS2"/>
      <sheetName val="LMP"/>
      <sheetName val="AC"/>
      <sheetName val="PC"/>
      <sheetName val="Dropdowns"/>
      <sheetName val="door"/>
      <sheetName val="window"/>
      <sheetName val="BLOCK-A (MEA.SHEET)"/>
      <sheetName val="sheet6"/>
      <sheetName val="Attach 4-18"/>
      <sheetName val="TTL"/>
      <sheetName val="A1-Continuous"/>
      <sheetName val="Labour Costs"/>
      <sheetName val="Ewaan Show Kitchen (2)"/>
      <sheetName val="Cash Flow Working"/>
      <sheetName val="MN T.B."/>
      <sheetName val="COMPLEXALL"/>
      <sheetName val="BOQ (2)"/>
      <sheetName val="Names"/>
      <sheetName val="LABOUR RATE"/>
      <sheetName val="Material Rate"/>
      <sheetName val="Labor abs-PW"/>
      <sheetName val="Labor abs-NMR"/>
      <sheetName val="grid"/>
      <sheetName val="para"/>
      <sheetName val="kppl pl"/>
      <sheetName val="Basic Rates"/>
      <sheetName val="1_2_Staff_Schedule"/>
      <sheetName val="WBS01"/>
      <sheetName val="WBS10"/>
      <sheetName val="WBS11"/>
      <sheetName val="WBS12"/>
      <sheetName val="WBS13"/>
      <sheetName val="WBS14"/>
      <sheetName val="WBS15"/>
      <sheetName val="WBS16"/>
      <sheetName val="WBS17"/>
      <sheetName val="WBS18"/>
      <sheetName val="WBS19"/>
      <sheetName val="WBS02"/>
      <sheetName val="WBS20"/>
      <sheetName val="WBS03"/>
      <sheetName val="WBS04"/>
      <sheetName val="WBS05"/>
      <sheetName val="WBS06"/>
      <sheetName val="WBS07"/>
      <sheetName val="WBS08"/>
      <sheetName val="WBS09"/>
      <sheetName val="hist&amp;proj"/>
      <sheetName val="Package-2"/>
      <sheetName val="Combined Results "/>
      <sheetName val="Cashflow"/>
      <sheetName val="RA"/>
      <sheetName val="Appendix B"/>
      <sheetName val="Hic_150EOffice"/>
      <sheetName val="Results"/>
      <sheetName val="BOQp4"/>
      <sheetName val="DATI_CONS"/>
      <sheetName val="2F 회의실견적(5_14 일대)"/>
      <sheetName val=" HIT-&gt;HMC 견적(3900)"/>
      <sheetName val="GFA_HQ_Building18"/>
      <sheetName val="GFA_Conference17"/>
      <sheetName val="BQ_External17"/>
      <sheetName val="Graph_Data_(DO_NOT_PRINT)16"/>
      <sheetName val="StattCo_yCharges16"/>
      <sheetName val="Penthouse_Apartment16"/>
      <sheetName val="LABOUR_HISTOGRAM17"/>
      <sheetName val="Chiet_tinh_dz2216"/>
      <sheetName val="Chiet_tinh_dz3516"/>
      <sheetName val="@risk_rents_and_incentives16"/>
      <sheetName val="Car_park_lease16"/>
      <sheetName val="Net_rent_analysis16"/>
      <sheetName val="Poz-1_16"/>
      <sheetName val="Lab_Cum_Hist16"/>
      <sheetName val="Raw_Data16"/>
      <sheetName val="Bill_No__216"/>
      <sheetName val="CT_Thang_Mo16"/>
      <sheetName val="budget_summary_(2)15"/>
      <sheetName val="Budget_Analysis_Summary15"/>
      <sheetName val="LEVEL_SHEET16"/>
      <sheetName val="SPT_vs_PHI16"/>
      <sheetName val="CT__PL15"/>
      <sheetName val="Projet,_methodes_&amp;_couts15"/>
      <sheetName val="Risques_majeurs_&amp;_Frais_Ind_15"/>
      <sheetName val="FOL_-_Bar16"/>
      <sheetName val="intr_stool_brkup15"/>
      <sheetName val="Tender_Summary16"/>
      <sheetName val="Insurance_Ext16"/>
      <sheetName val="Customize_Your_Invoice16"/>
      <sheetName val="HVAC_BoQ16"/>
      <sheetName val="Body_Sheet15"/>
      <sheetName val="1_0_Executive_Summary15"/>
      <sheetName val="Top_sheet15"/>
      <sheetName val="Ap_A13"/>
      <sheetName val="SHOPLIST_xls12"/>
      <sheetName val="Bill_214"/>
      <sheetName val="2_Div_14_13"/>
      <sheetName val="beam-reinft-IIInd_floor12"/>
      <sheetName val="beam-reinft-machine_rm12"/>
      <sheetName val="Bill_113"/>
      <sheetName val="Bill_313"/>
      <sheetName val="Bill_413"/>
      <sheetName val="Bill_513"/>
      <sheetName val="Bill_613"/>
      <sheetName val="Bill_713"/>
      <sheetName val="POWER_ASSUMPTIONS12"/>
      <sheetName val="Invoice_Summary12"/>
      <sheetName val="PROJECT_BRIEF13"/>
      <sheetName val="Civil_Boq11"/>
      <sheetName val="C_(3)13"/>
      <sheetName val="Dubai_golf12"/>
      <sheetName val="WITHOUT_C&amp;I_PROFIT_(3)11"/>
      <sheetName val="HIRED_LABOUR_CODE9"/>
      <sheetName val="PA-_Consutant_9"/>
      <sheetName val="foot-slab_reinft9"/>
      <sheetName val="Softscape_Buildup11"/>
      <sheetName val="Mat'l_Rate11"/>
      <sheetName val="VALVE_CHAMBERS8"/>
      <sheetName val="Fire_Hydrants8"/>
      <sheetName val="B_GATE_VALVE8"/>
      <sheetName val="Sub_G1_Fire8"/>
      <sheetName val="Sub_G12_Fire8"/>
      <sheetName val="Activity_List11"/>
      <sheetName val="BILL_COV9"/>
      <sheetName val="Ra__stair9"/>
      <sheetName val="DETAILED__BOQ9"/>
      <sheetName val="M-Book_for_Conc9"/>
      <sheetName val="M-Book_for_FW9"/>
      <sheetName val="Materials_Cost(PCC)8"/>
      <sheetName val="India_F&amp;S_Template8"/>
      <sheetName val="IO_LIST8"/>
      <sheetName val="Material_8"/>
      <sheetName val="Quote_Sheet8"/>
      <sheetName val="Day_work8"/>
      <sheetName val="Working_for_RCC7"/>
      <sheetName val="Div__027"/>
      <sheetName val="Div__037"/>
      <sheetName val="Div__047"/>
      <sheetName val="Div__057"/>
      <sheetName val="Div__067"/>
      <sheetName val="Div__077"/>
      <sheetName val="Div__087"/>
      <sheetName val="Div__097"/>
      <sheetName val="Div__107"/>
      <sheetName val="Div__117"/>
      <sheetName val="Div__127"/>
      <sheetName val="Div_137"/>
      <sheetName val="EXTERNAL_WORKS7"/>
      <sheetName val="PRODUCTIVITY_RATE7"/>
      <sheetName val="U_R_A_-_MASONRY7"/>
      <sheetName val="U_R_A_-_PLASTERING7"/>
      <sheetName val="U_R_A_-_TILING7"/>
      <sheetName val="U_R_A_-_GRANITE7"/>
      <sheetName val="V_C_2_-_EARTHWORK7"/>
      <sheetName val="V_C_9_-_CERAMIC7"/>
      <sheetName val="V_C_9_-_FINISHES7"/>
      <sheetName val="Elemental_Buildup6"/>
      <sheetName val="Eq__Mobilization7"/>
      <sheetName val="w't_table6"/>
      <sheetName val="bill_nb2-Plumbing_&amp;_Drainag6"/>
      <sheetName val="Pl_&amp;_Dr_B6"/>
      <sheetName val="Pl_&amp;_Dr_G6"/>
      <sheetName val="Pl_&amp;_Dr_M6"/>
      <sheetName val="Pl_&amp;_Dr_16"/>
      <sheetName val="Pl_&amp;_Dr_26"/>
      <sheetName val="Pl_&amp;_Dr_36"/>
      <sheetName val="Pl_&amp;_Dr_46"/>
      <sheetName val="Pl_&amp;_Dr_56"/>
      <sheetName val="Pl_&amp;_Dr_66"/>
      <sheetName val="Pl_&amp;_Dr_76"/>
      <sheetName val="Pl_&amp;_Dr_86"/>
      <sheetName val="Pl_&amp;_Dr_R6"/>
      <sheetName val="FF_B6"/>
      <sheetName val="FF_G6"/>
      <sheetName val="FF_M6"/>
      <sheetName val="FF_16"/>
      <sheetName val="FF_2_6"/>
      <sheetName val="FF_36"/>
      <sheetName val="FF_46"/>
      <sheetName val="FF_56"/>
      <sheetName val="FF_6_6"/>
      <sheetName val="FF_76"/>
      <sheetName val="FF_86"/>
      <sheetName val="FF_R6"/>
      <sheetName val="bill_nb3-FF6"/>
      <sheetName val="HVAC_B6"/>
      <sheetName val="HVAC_G6"/>
      <sheetName val="HVAC_M6"/>
      <sheetName val="HVAC_16"/>
      <sheetName val="HVAC_26"/>
      <sheetName val="HVAC_36"/>
      <sheetName val="HVAC_46"/>
      <sheetName val="HVAC_56"/>
      <sheetName val="HVAC_66"/>
      <sheetName val="HVAC_76"/>
      <sheetName val="HVAC_86"/>
      <sheetName val="HVAC_R6"/>
      <sheetName val="bill_nb4-HVAC6"/>
      <sheetName val="SC_B6"/>
      <sheetName val="SC_G6"/>
      <sheetName val="SC_M6"/>
      <sheetName val="SC_16"/>
      <sheetName val="SC_26"/>
      <sheetName val="SC_36"/>
      <sheetName val="SC_46"/>
      <sheetName val="SC_56"/>
      <sheetName val="SC_66"/>
      <sheetName val="SC_76"/>
      <sheetName val="SC_86"/>
      <sheetName val="SC_R6"/>
      <sheetName val="AV_B6"/>
      <sheetName val="AV_G6"/>
      <sheetName val="AV_M6"/>
      <sheetName val="AV_16"/>
      <sheetName val="AV_26"/>
      <sheetName val="AV_36"/>
      <sheetName val="AV_46"/>
      <sheetName val="AV_56"/>
      <sheetName val="AV_66"/>
      <sheetName val="AV_76"/>
      <sheetName val="AV_86"/>
      <sheetName val="EL_B6"/>
      <sheetName val="EL_M6"/>
      <sheetName val="EL_16"/>
      <sheetName val="EL_26"/>
      <sheetName val="EL_36"/>
      <sheetName val="EL_46"/>
      <sheetName val="EL_56"/>
      <sheetName val="EL_66"/>
      <sheetName val="EL_76"/>
      <sheetName val="EL_86"/>
      <sheetName val="EL_R6"/>
      <sheetName val="EL_TR6"/>
      <sheetName val="8-_EL6"/>
      <sheetName val="FA_B6"/>
      <sheetName val="FA_G6"/>
      <sheetName val="FA_M6"/>
      <sheetName val="FA_16"/>
      <sheetName val="FA_26"/>
      <sheetName val="FA_36"/>
      <sheetName val="FA_46"/>
      <sheetName val="FA_56"/>
      <sheetName val="FA_66"/>
      <sheetName val="FA_76"/>
      <sheetName val="FA_86"/>
      <sheetName val="FA_R6"/>
      <sheetName val="9-_FA6"/>
      <sheetName val="BOQ_Direct_selling_cost8"/>
      <sheetName val="CHART_OF_ACCOUNTS7"/>
      <sheetName val="B185-B-9_17"/>
      <sheetName val="B185-B-9_27"/>
      <sheetName val="Material_List_6"/>
      <sheetName val="E-Bill_No_6_A-O7"/>
      <sheetName val="B09_17"/>
      <sheetName val="Division_217"/>
      <sheetName val="Division_46"/>
      <sheetName val="Division_56"/>
      <sheetName val="Division_66"/>
      <sheetName val="Division_76"/>
      <sheetName val="Division_86"/>
      <sheetName val="Division_96"/>
      <sheetName val="Division_106"/>
      <sheetName val="Division_126"/>
      <sheetName val="Division_146"/>
      <sheetName val="Division_218"/>
      <sheetName val="Division_226"/>
      <sheetName val="Division_236"/>
      <sheetName val="Division_266"/>
      <sheetName val="Division_276"/>
      <sheetName val="Division_286"/>
      <sheetName val="Division_316"/>
      <sheetName val="Division_326"/>
      <sheetName val="Division_336"/>
      <sheetName val="PMWeb_data7"/>
      <sheetName val="PointNo_56"/>
      <sheetName val="SS_MH7"/>
      <sheetName val="2_2)Revised_Cash_Flow6"/>
      <sheetName val="입찰내역_발주처_양식6"/>
      <sheetName val="/VWVU))tÏØ0__6"/>
      <sheetName val="LIST_DO_NOT_REMOVE5"/>
      <sheetName val="Index_List6"/>
      <sheetName val="Type_List6"/>
      <sheetName val="File_Types6"/>
      <sheetName val="Chiet_t6"/>
      <sheetName val="Staffing_and_Rates_IA6"/>
      <sheetName val="B6_2_5"/>
      <sheetName val="PRECAST_lightconc-II8"/>
      <sheetName val="final_abstract8"/>
      <sheetName val="Summary_of_Work4"/>
      <sheetName val="Staff_Acco_4"/>
      <sheetName val="TBAL9697_-group_wise__sdpl4"/>
      <sheetName val="Employee_List4"/>
      <sheetName val="Project_Cost_Breakdown4"/>
      <sheetName val="Item-_Compact4"/>
      <sheetName val="E_&amp;_R4"/>
      <sheetName val="Рабочий_лист3"/>
      <sheetName val="SITE_WORK3"/>
      <sheetName val="Annex_1_Sect_3a4"/>
      <sheetName val="Annex_1_Sect_3a_14"/>
      <sheetName val="Annex_1_Sect_3b4"/>
      <sheetName val="Annex_1_Sect_3c4"/>
      <sheetName val="HOURLY_RATES4"/>
      <sheetName val="Rate_summary3"/>
      <sheetName val="PT_141-_Site_A_Landscape3"/>
      <sheetName val="RAB_AR&amp;STR3"/>
      <sheetName val="d-safe_DELUXE3"/>
      <sheetName val="Back_up3"/>
      <sheetName val="train_cash3"/>
      <sheetName val="accom_cash3"/>
      <sheetName val="INDIGINEOUS_ITEMS_3"/>
      <sheetName val="Duct_Accesories3"/>
      <sheetName val="Mall_waterproofing3"/>
      <sheetName val="MSCP_waterproofing3"/>
      <sheetName val="????_???_??3"/>
      <sheetName val="Common_Variables3"/>
      <sheetName val="[SHOPLIST_xls]70,/0s«iÆøí¬i3"/>
      <sheetName val="GPL_Revenu_Update3"/>
      <sheetName val="DO_NOT_TOUCH3"/>
      <sheetName val="Work_Type3"/>
      <sheetName val="Labour_&amp;_Plant3"/>
      <sheetName val="Ave_wtd_rates3"/>
      <sheetName val="Debits_as_on_12_04_083"/>
      <sheetName val="STAFFSCHED_3"/>
      <sheetName val="TRIAL_BALANCE3"/>
      <sheetName val="[SHOPLIST_xls][SHOPLIST_xls]703"/>
      <sheetName val="PROJECT_BRIEF(EX_NEW)3"/>
      <sheetName val="AREA_OF_APPLICATION2"/>
      <sheetName val="Risk_Breakdown_Structure2"/>
      <sheetName val="Geneí¬_i2"/>
      <sheetName val="steel_total2"/>
      <sheetName val="ELE_BOQ2"/>
      <sheetName val="Rate_analysis11"/>
      <sheetName val="Project"/>
      <sheetName val="PRICE INFO"/>
      <sheetName val="RC SUMMARY"/>
      <sheetName val="LABOUR PRODUCTIVITY-TAV"/>
      <sheetName val="MATERIAL PRICES"/>
      <sheetName val="Base_Data"/>
      <sheetName val="P-100.MRF.DB.R1"/>
      <sheetName val="STAIR-A"/>
      <sheetName val="B1"/>
      <sheetName val="Site Dev BOQ"/>
      <sheetName val="Gra¦)_x0"/>
      <sheetName val="_VWVU)_x"/>
      <sheetName val="Equipment_Rates"/>
      <sheetName val="Estimation"/>
      <sheetName val="GFA_HQ_Building19"/>
      <sheetName val="GFA_Conference18"/>
      <sheetName val="BQ_External18"/>
      <sheetName val="Penthouse_Apartment17"/>
      <sheetName val="Raw_Data17"/>
      <sheetName val="StattCo_yCharges17"/>
      <sheetName val="LEVEL_SHEET17"/>
      <sheetName val="SPT_vs_PHI17"/>
      <sheetName val="LABOUR_HISTOGRAM18"/>
      <sheetName val="Chiet_tinh_dz2217"/>
      <sheetName val="Chiet_tinh_dz3517"/>
      <sheetName val="@risk_rents_and_incentives17"/>
      <sheetName val="Car_park_lease17"/>
      <sheetName val="Net_rent_analysis17"/>
      <sheetName val="Poz-1_17"/>
      <sheetName val="Graph_Data_(DO_NOT_PRINT)17"/>
      <sheetName val="Bill_No__217"/>
      <sheetName val="CT_Thang_Mo17"/>
      <sheetName val="Lab_Cum_Hist17"/>
      <sheetName val="CT__PL16"/>
      <sheetName val="Projet,_methodes_&amp;_couts16"/>
      <sheetName val="Risques_majeurs_&amp;_Frais_Ind_16"/>
      <sheetName val="FOL_-_Bar17"/>
      <sheetName val="budget_summary_(2)16"/>
      <sheetName val="Budget_Analysis_Summary16"/>
      <sheetName val="intr_stool_brkup16"/>
      <sheetName val="Tender_Summary17"/>
      <sheetName val="Insurance_Ext17"/>
      <sheetName val="Customize_Your_Invoice17"/>
      <sheetName val="HVAC_BoQ17"/>
      <sheetName val="Body_Sheet16"/>
      <sheetName val="1_0_Executive_Summary16"/>
      <sheetName val="Top_sheet16"/>
      <sheetName val="Bill_215"/>
      <sheetName val="Ap_A14"/>
      <sheetName val="2_Div_14_14"/>
      <sheetName val="SHOPLIST_xls13"/>
      <sheetName val="beam-reinft-IIInd_floor13"/>
      <sheetName val="beam-reinft-machine_rm13"/>
      <sheetName val="Bill_114"/>
      <sheetName val="Bill_314"/>
      <sheetName val="Bill_414"/>
      <sheetName val="Bill_514"/>
      <sheetName val="Bill_614"/>
      <sheetName val="Bill_714"/>
      <sheetName val="POWER_ASSUMPTIONS13"/>
      <sheetName val="Civil_Boq12"/>
      <sheetName val="PROJECT_BRIEF14"/>
      <sheetName val="Invoice_Summary13"/>
      <sheetName val="C_(3)14"/>
      <sheetName val="Dubai_golf13"/>
      <sheetName val="Softscape_Buildup12"/>
      <sheetName val="Mat'l_Rate12"/>
      <sheetName val="WITHOUT_C&amp;I_PROFIT_(3)12"/>
      <sheetName val="Activity_List12"/>
      <sheetName val="HIRED_LABOUR_CODE10"/>
      <sheetName val="PA-_Consutant_10"/>
      <sheetName val="foot-slab_reinft10"/>
      <sheetName val="DETAILED__BOQ10"/>
      <sheetName val="M-Book_for_Conc10"/>
      <sheetName val="M-Book_for_FW10"/>
      <sheetName val="BILL_COV10"/>
      <sheetName val="Ra__stair10"/>
      <sheetName val="VALVE_CHAMBERS9"/>
      <sheetName val="Fire_Hydrants9"/>
      <sheetName val="B_GATE_VALVE9"/>
      <sheetName val="Sub_G1_Fire9"/>
      <sheetName val="Sub_G12_Fire9"/>
      <sheetName val="Eq__Mobilization8"/>
      <sheetName val="w't_table7"/>
      <sheetName val="Materials_Cost(PCC)9"/>
      <sheetName val="India_F&amp;S_Template9"/>
      <sheetName val="IO_LIST9"/>
      <sheetName val="Material_9"/>
      <sheetName val="Quote_Sheet9"/>
      <sheetName val="Day_work9"/>
      <sheetName val="bill_nb2-Plumbing_&amp;_Drainag7"/>
      <sheetName val="Pl_&amp;_Dr_B7"/>
      <sheetName val="Pl_&amp;_Dr_G7"/>
      <sheetName val="Pl_&amp;_Dr_M7"/>
      <sheetName val="Pl_&amp;_Dr_17"/>
      <sheetName val="Pl_&amp;_Dr_27"/>
      <sheetName val="Pl_&amp;_Dr_37"/>
      <sheetName val="Pl_&amp;_Dr_47"/>
      <sheetName val="Pl_&amp;_Dr_57"/>
      <sheetName val="Pl_&amp;_Dr_67"/>
      <sheetName val="Pl_&amp;_Dr_77"/>
      <sheetName val="Pl_&amp;_Dr_87"/>
      <sheetName val="Pl_&amp;_Dr_R7"/>
      <sheetName val="FF_B7"/>
      <sheetName val="FF_G7"/>
      <sheetName val="FF_M7"/>
      <sheetName val="FF_17"/>
      <sheetName val="FF_2_7"/>
      <sheetName val="FF_37"/>
      <sheetName val="FF_47"/>
      <sheetName val="FF_57"/>
      <sheetName val="FF_6_7"/>
      <sheetName val="FF_77"/>
      <sheetName val="FF_87"/>
      <sheetName val="FF_R7"/>
      <sheetName val="bill_nb3-FF7"/>
      <sheetName val="HVAC_B7"/>
      <sheetName val="HVAC_G7"/>
      <sheetName val="HVAC_M7"/>
      <sheetName val="HVAC_17"/>
      <sheetName val="HVAC_27"/>
      <sheetName val="HVAC_37"/>
      <sheetName val="HVAC_47"/>
      <sheetName val="HVAC_57"/>
      <sheetName val="HVAC_67"/>
      <sheetName val="HVAC_77"/>
      <sheetName val="HVAC_87"/>
      <sheetName val="HVAC_R7"/>
      <sheetName val="bill_nb4-HVAC7"/>
      <sheetName val="SC_B7"/>
      <sheetName val="SC_G7"/>
      <sheetName val="SC_M7"/>
      <sheetName val="SC_17"/>
      <sheetName val="SC_27"/>
      <sheetName val="SC_37"/>
      <sheetName val="SC_47"/>
      <sheetName val="SC_57"/>
      <sheetName val="SC_67"/>
      <sheetName val="SC_77"/>
      <sheetName val="SC_87"/>
      <sheetName val="SC_R7"/>
      <sheetName val="AV_B7"/>
      <sheetName val="AV_G7"/>
      <sheetName val="AV_M7"/>
      <sheetName val="AV_17"/>
      <sheetName val="AV_27"/>
      <sheetName val="AV_37"/>
      <sheetName val="AV_47"/>
      <sheetName val="AV_57"/>
      <sheetName val="AV_67"/>
      <sheetName val="AV_77"/>
      <sheetName val="AV_87"/>
      <sheetName val="EL_B7"/>
      <sheetName val="EL_M7"/>
      <sheetName val="EL_17"/>
      <sheetName val="EL_27"/>
      <sheetName val="EL_37"/>
      <sheetName val="EL_47"/>
      <sheetName val="EL_57"/>
      <sheetName val="EL_67"/>
      <sheetName val="EL_77"/>
      <sheetName val="EL_87"/>
      <sheetName val="EL_R7"/>
      <sheetName val="EL_TR7"/>
      <sheetName val="8-_EL7"/>
      <sheetName val="FA_B7"/>
      <sheetName val="FA_G7"/>
      <sheetName val="FA_M7"/>
      <sheetName val="FA_17"/>
      <sheetName val="FA_27"/>
      <sheetName val="FA_37"/>
      <sheetName val="FA_47"/>
      <sheetName val="FA_57"/>
      <sheetName val="FA_67"/>
      <sheetName val="FA_77"/>
      <sheetName val="FA_87"/>
      <sheetName val="FA_R7"/>
      <sheetName val="9-_FA7"/>
      <sheetName val="B09_18"/>
      <sheetName val="BOQ_Direct_selling_cost9"/>
      <sheetName val="CHART_OF_ACCOUNTS8"/>
      <sheetName val="Working_for_RCC8"/>
      <sheetName val="B185-B-9_18"/>
      <sheetName val="B185-B-9_28"/>
      <sheetName val="E-Bill_No_6_A-O8"/>
      <sheetName val="Div__028"/>
      <sheetName val="Div__038"/>
      <sheetName val="Div__048"/>
      <sheetName val="Div__058"/>
      <sheetName val="Div__068"/>
      <sheetName val="Div__078"/>
      <sheetName val="Div__088"/>
      <sheetName val="Div__098"/>
      <sheetName val="Div__108"/>
      <sheetName val="Div__118"/>
      <sheetName val="Div__128"/>
      <sheetName val="Div_138"/>
      <sheetName val="EXTERNAL_WORKS8"/>
      <sheetName val="PRODUCTIVITY_RATE8"/>
      <sheetName val="U_R_A_-_MASONRY8"/>
      <sheetName val="U_R_A_-_PLASTERING8"/>
      <sheetName val="U_R_A_-_TILING8"/>
      <sheetName val="U_R_A_-_GRANITE8"/>
      <sheetName val="V_C_2_-_EARTHWORK8"/>
      <sheetName val="V_C_9_-_CERAMIC8"/>
      <sheetName val="V_C_9_-_FINISHES8"/>
      <sheetName val="Division_219"/>
      <sheetName val="Division_47"/>
      <sheetName val="Division_57"/>
      <sheetName val="Division_67"/>
      <sheetName val="Division_77"/>
      <sheetName val="Division_87"/>
      <sheetName val="Division_97"/>
      <sheetName val="Division_107"/>
      <sheetName val="Division_127"/>
      <sheetName val="Division_147"/>
      <sheetName val="Division_2110"/>
      <sheetName val="Division_227"/>
      <sheetName val="Division_237"/>
      <sheetName val="Division_267"/>
      <sheetName val="Division_277"/>
      <sheetName val="Division_287"/>
      <sheetName val="Division_317"/>
      <sheetName val="Division_327"/>
      <sheetName val="Division_337"/>
      <sheetName val="PMWeb_data8"/>
      <sheetName val="Elemental_Buildup7"/>
      <sheetName val="PointNo_57"/>
      <sheetName val="2_2)Revised_Cash_Flow7"/>
      <sheetName val="SS_MH8"/>
      <sheetName val="입찰내역_발주처_양식7"/>
      <sheetName val="Material_List_7"/>
      <sheetName val="/VWVU))tÏØ0__7"/>
      <sheetName val="LIST_DO_NOT_REMOVE6"/>
      <sheetName val="Index_List7"/>
      <sheetName val="Type_List7"/>
      <sheetName val="File_Types7"/>
      <sheetName val="Chiet_t7"/>
      <sheetName val="Staffing_and_Rates_IA7"/>
      <sheetName val="Project_Cost_Breakdown5"/>
      <sheetName val="PRECAST_lightconc-II9"/>
      <sheetName val="final_abstract9"/>
      <sheetName val="Staff_Acco_5"/>
      <sheetName val="TBAL9697_-group_wise__sdpl5"/>
      <sheetName val="Summary_of_Work5"/>
      <sheetName val="Employee_List5"/>
      <sheetName val="Рабочий_лист4"/>
      <sheetName val="B6_2_6"/>
      <sheetName val="Item-_Compact5"/>
      <sheetName val="E_&amp;_R5"/>
      <sheetName val="Annex_1_Sect_3a5"/>
      <sheetName val="Annex_1_Sect_3a_15"/>
      <sheetName val="Annex_1_Sect_3b5"/>
      <sheetName val="Annex_1_Sect_3c5"/>
      <sheetName val="HOURLY_RATES5"/>
      <sheetName val="SITE_WORK4"/>
      <sheetName val="d-safe_DELUXE4"/>
      <sheetName val="PT_141-_Site_A_Landscape4"/>
      <sheetName val="Rate_summary4"/>
      <sheetName val="RAB_AR&amp;STR4"/>
      <sheetName val="Back_up4"/>
      <sheetName val="train_cash4"/>
      <sheetName val="accom_cash4"/>
      <sheetName val="INDIGINEOUS_ITEMS_4"/>
      <sheetName val="Duct_Accesories4"/>
      <sheetName val="Mall_waterproofing4"/>
      <sheetName val="MSCP_waterproofing4"/>
      <sheetName val="????_???_??4"/>
      <sheetName val="Labour_&amp;_Plant4"/>
      <sheetName val="Ave_wtd_rates4"/>
      <sheetName val="Debits_as_on_12_04_084"/>
      <sheetName val="STAFFSCHED_4"/>
      <sheetName val="TRIAL_BALANCE4"/>
      <sheetName val="[SHOPLIST_xls][SHOPLIST_xls]704"/>
      <sheetName val="[SHOPLIST_xls]70,/0s«iÆøí¬i4"/>
      <sheetName val="Common_Variables4"/>
      <sheetName val="GPL_Revenu_Update4"/>
      <sheetName val="DO_NOT_TOUCH4"/>
      <sheetName val="Work_Type4"/>
      <sheetName val="PROJECT_BRIEF(EX_NEW)4"/>
      <sheetName val="AREA_OF_APPLICATION3"/>
      <sheetName val="Risk_Breakdown_Structure3"/>
      <sheetName val="Geneí¬_i3"/>
      <sheetName val="steel_total3"/>
      <sheetName val="ELE_BOQ3"/>
      <sheetName val="Resumo_Empreitadas"/>
      <sheetName val="PPA_Summary"/>
      <sheetName val="Mix_Design"/>
      <sheetName val="%_prog_figs_-u5_and_total"/>
      <sheetName val="_VWVU))tÏØ0__1"/>
      <sheetName val="PB"/>
      <sheetName val="RMOPS"/>
      <sheetName val="Finansal tamamlanma Eğrisi"/>
      <sheetName val="[SHOPLIST_xls][SHOPLIST_xls]70_"/>
      <sheetName val="E_H_-_H__W_P_"/>
      <sheetName val="E__H__Treatment_for_pile_cap"/>
      <sheetName val="Form_6"/>
      <sheetName val="Risk_Register"/>
      <sheetName val="Revised_Front_Page"/>
      <sheetName val="Diff_Run01&amp;Run02"/>
      <sheetName val="CCS_Summary"/>
      <sheetName val="1_Carillion_Staff"/>
      <sheetName val="_2_Staff_&amp;_Gen_labour"/>
      <sheetName val="3_Offices"/>
      <sheetName val="4_TempServ"/>
      <sheetName val="__5_Temp_Wks"/>
      <sheetName val="_6_Addn_Plant"/>
      <sheetName val="_7__Transport"/>
      <sheetName val="_8_Testing"/>
      <sheetName val="9__Miscellaneous"/>
      <sheetName val="10__Design"/>
      <sheetName val="_11_Insurances"/>
      <sheetName val="_12_Client_Req_"/>
      <sheetName val="Risk_List"/>
      <sheetName val="Track_of_Changes"/>
      <sheetName val="Bill_8_Doors_&amp;_Windows"/>
      <sheetName val="Bill_9_Finishes_"/>
      <sheetName val="Bill_10_Specialities"/>
      <sheetName val="Cashflow_projection"/>
      <sheetName val="May 05"/>
      <sheetName val="April 05"/>
      <sheetName val="Aug 05"/>
      <sheetName val="July 05"/>
      <sheetName val="June 05"/>
      <sheetName val="Nov 05"/>
      <sheetName val="Oct 05"/>
      <sheetName val="Sep 05"/>
      <sheetName val="AREAS"/>
      <sheetName val="Labour Rate "/>
      <sheetName val="(M+L)"/>
      <sheetName val="Names&amp;Cases"/>
      <sheetName val="Tables"/>
      <sheetName val="70_x0000_,/0_x0000_s«_x0008_i_x"/>
      <sheetName val="[SHOPLIST.xls][SHOPLIST.xls]70"/>
      <sheetName val="11"/>
      <sheetName val="Data I (2)"/>
      <sheetName val="rEFERENCES "/>
      <sheetName val="DIV2"/>
      <sheetName val="DIV3"/>
      <sheetName val="DIV4"/>
      <sheetName val="DIV7"/>
      <sheetName val="DIV9"/>
      <sheetName val="KAP-2_C1_ALBAHA_GRID_POINT_NGL"/>
      <sheetName val="Summary "/>
      <sheetName val="B04-A - DIA SUDEER"/>
      <sheetName val="04D - Tanmyat"/>
      <sheetName val="13- B04-B &amp; C"/>
      <sheetName val=" SITE 09 B04-B&amp;C-AFAQ"/>
      <sheetName val="工程量"/>
      <sheetName val="Dash board"/>
      <sheetName val="Model"/>
      <sheetName val="CONSTRUCTION COMPONENT"/>
      <sheetName val="Flight-1"/>
      <sheetName val="[SHOPLIST.xls]/VWVU))tÏØ0__5"/>
      <sheetName val="[SHOPLIST.xls]/VWVU))tÏØ0__6"/>
      <sheetName val="[SHOPLIST.xls]/VWVU))tÏØ0__7"/>
      <sheetName val="Div.07 Thermal &amp; Moisture"/>
      <sheetName val="Data Validation"/>
      <sheetName val="TOSHIBA-Structure"/>
      <sheetName val="NKC6"/>
      <sheetName val="Div26 - Elect"/>
      <sheetName val="CHUNG CU CARRILON"/>
      <sheetName val="PRL"/>
      <sheetName val="2 Plex"/>
      <sheetName val="Sheet1 (2)"/>
      <sheetName val="4 Plex"/>
      <sheetName val="6 Plex "/>
      <sheetName val="Detailed Summary"/>
      <sheetName val="Sheet1 (3)"/>
      <sheetName val="Sheet1 (4)"/>
      <sheetName val="Print"/>
      <sheetName val="Config-C"/>
      <sheetName val="Service"/>
      <sheetName val="HB CEC schd 4.2"/>
      <sheetName val="HB CEC schd 4.3"/>
      <sheetName val="HB CEC schd 5.2"/>
      <sheetName val="HB CEC schd 6.2"/>
      <sheetName val="HB CEC schd 7.2"/>
      <sheetName val="HB CEC schd 9.2"/>
      <sheetName val="Doha Farm"/>
      <sheetName val="Dropdown List"/>
      <sheetName val="precast RC element"/>
      <sheetName val="pile Fabrication"/>
      <sheetName val="New Bld"/>
      <sheetName val="BHANDUP"/>
      <sheetName val="Bill-1"/>
      <sheetName val="ConferenceCentre_x005f_x005f_x0"/>
      <sheetName val="Geneí¬_x005f_x005f_x005f_x0008_"/>
      <sheetName val="70_x005f_x005f_x005f_x0000_,_0_"/>
      <sheetName val="B-3.2 EB"/>
      <sheetName val="Ragama"/>
      <sheetName val="B-3"/>
      <sheetName val="Sheet Index"/>
      <sheetName val="Trade Summary"/>
      <sheetName val="Report"/>
      <sheetName val="PROCTOR"/>
      <sheetName val="Status Summary"/>
      <sheetName val="钢筋"/>
      <sheetName val="GS"/>
      <sheetName val="1 - Main Building"/>
      <sheetName val="1 - Summary"/>
      <sheetName val="2 - Landscaping Works"/>
      <sheetName val="2 - Summary"/>
      <sheetName val="4 - Bldg Infra"/>
      <sheetName val="4 - Summary"/>
      <sheetName val="[SHOPLIST_xls]70"/>
      <sheetName val="[SHOPLIST_xls]70,"/>
      <sheetName val="[SHOPLIST_xls]/VW"/>
      <sheetName val="[SHOPLIST_xls]/VWVU))tÏØ0__"/>
      <sheetName val="[SHOPLIST_xls]/VWVU))tÏØ0__1"/>
      <sheetName val="Materials_"/>
      <sheetName val="Asset Allocation (CR)"/>
      <sheetName val="Project Benchmarking"/>
      <sheetName val="Dashboard (1)"/>
      <sheetName val="Remeasure"/>
      <sheetName val="VO Agreed to Unifier Sum"/>
      <sheetName val="VO Not yet Agreed to Unifier"/>
      <sheetName val="VO Anticipated to Unifier"/>
      <sheetName val="EW to Unifier"/>
      <sheetName val="Prov Sums"/>
      <sheetName val="Claims"/>
      <sheetName val="Other Amounts"/>
      <sheetName val="LANGUAGE"/>
      <sheetName val="[SHOPLIST_xls][SHOPLIST_xls][SH"/>
      <sheetName val="B2-DV No.02"/>
      <sheetName val="Detbal"/>
      <sheetName val="Harewood"/>
      <sheetName val="Balance Sheet"/>
      <sheetName val="abs-boq"/>
      <sheetName val="New Rates"/>
      <sheetName val="IRR_CHAMBER"/>
      <sheetName val="material"/>
      <sheetName val="Labour Rates"/>
      <sheetName val="machinery"/>
      <sheetName val="Sheet5"/>
      <sheetName val="Status "/>
      <sheetName val="CLIENT BUDGET"/>
      <sheetName val="Reco-June 2019"/>
      <sheetName val="REMINING PROGRESS"/>
      <sheetName val="OS&amp;E  IT"/>
      <sheetName val="PAID AMOUNT"/>
      <sheetName val="IPA.21"/>
      <sheetName val="Order by owner"/>
      <sheetName val="IT"/>
      <sheetName val="PERLIM. Sammary"/>
      <sheetName val="KBEC"/>
      <sheetName val="retention"/>
      <sheetName val="RECOVER OF DOUBLE PAYMENT"/>
      <sheetName val="RECTIFICATION"/>
      <sheetName val="rathath al matar"/>
      <sheetName val="faradooni"/>
      <sheetName val="WOTEK"/>
      <sheetName val="MINERWA"/>
      <sheetName val="INTERNAL LINE "/>
      <sheetName val="MINOVA.AL DEYAR"/>
      <sheetName val="OTIS"/>
      <sheetName val="WATERMAN"/>
      <sheetName val="BEAM"/>
      <sheetName val="PLATFORMS"/>
      <sheetName val="BLUE RHINE"/>
      <sheetName val="MALT"/>
      <sheetName val="NATIONAL PAINT"/>
      <sheetName val="MESSARA"/>
      <sheetName val="FIRE RATED"/>
      <sheetName val="MARBLE"/>
      <sheetName val="JASWAY"/>
      <sheetName val="CIF COST ITEM"/>
      <sheetName val="Rates for public areas"/>
      <sheetName val="Qty-UG"/>
      <sheetName val="Rate_analysis12"/>
      <sheetName val="Base_BM-rebar"/>
      <sheetName val="Area_Breakdown_PER_LEVEL_LINK"/>
      <sheetName val="CF_Input"/>
      <sheetName val="DATA_INPUT"/>
      <sheetName val="Vordruck-Nr__7_1_3_D"/>
      <sheetName val="M&amp;A_D"/>
      <sheetName val="M&amp;A_E"/>
      <sheetName val="M&amp;A_G"/>
      <sheetName val="Z-_GENERAL_PRICE_SUMMARY1"/>
      <sheetName val="[SHOPLIST_xls]/VWVU))"/>
      <sheetName val="Rate_analysis13"/>
      <sheetName val="[SHOPLIST_xls]701"/>
      <sheetName val="[SHOPLIST_xls]70,1"/>
      <sheetName val="Resumo_Empreitadas1"/>
      <sheetName val="Materials_1"/>
      <sheetName val="Base_BM-rebar1"/>
      <sheetName val="PPA_Summary1"/>
      <sheetName val="Mix_Design1"/>
      <sheetName val="Cashflow_projection1"/>
      <sheetName val="Area_Breakdown_PER_LEVEL_LINK1"/>
      <sheetName val="CF_Input1"/>
      <sheetName val="DATA_INPUT1"/>
      <sheetName val="Vordruck-Nr__7_1_3_D1"/>
      <sheetName val="M&amp;A_D1"/>
      <sheetName val="M&amp;A_E1"/>
      <sheetName val="M&amp;A_G1"/>
      <sheetName val="Z-_GENERAL_PRICE_SUMMARY2"/>
      <sheetName val="Equipment_Rates1"/>
      <sheetName val="E_H_-_H__W_P_1"/>
      <sheetName val="E__H__Treatment_for_pile_cap1"/>
      <sheetName val="GFA_HQ_Building20"/>
      <sheetName val="GFA_Conference19"/>
      <sheetName val="BQ_External19"/>
      <sheetName val="Graph_Data_(DO_NOT_PRINT)18"/>
      <sheetName val="StattCo_yCharges18"/>
      <sheetName val="Penthouse_Apartment18"/>
      <sheetName val="LABOUR_HISTOGRAM19"/>
      <sheetName val="Chiet_tinh_dz2218"/>
      <sheetName val="Chiet_tinh_dz3518"/>
      <sheetName val="@risk_rents_and_incentives18"/>
      <sheetName val="Car_park_lease18"/>
      <sheetName val="Net_rent_analysis18"/>
      <sheetName val="Poz-1_18"/>
      <sheetName val="Lab_Cum_Hist18"/>
      <sheetName val="Raw_Data18"/>
      <sheetName val="Bill_No__218"/>
      <sheetName val="CT_Thang_Mo18"/>
      <sheetName val="budget_summary_(2)17"/>
      <sheetName val="Budget_Analysis_Summary17"/>
      <sheetName val="LEVEL_SHEET18"/>
      <sheetName val="SPT_vs_PHI18"/>
      <sheetName val="CT__PL17"/>
      <sheetName val="Projet,_methodes_&amp;_couts17"/>
      <sheetName val="Risques_majeurs_&amp;_Frais_Ind_17"/>
      <sheetName val="FOL_-_Bar18"/>
      <sheetName val="intr_stool_brkup17"/>
      <sheetName val="Tender_Summary18"/>
      <sheetName val="Insurance_Ext18"/>
      <sheetName val="Customize_Your_Invoice18"/>
      <sheetName val="HVAC_BoQ18"/>
      <sheetName val="Body_Sheet17"/>
      <sheetName val="1_0_Executive_Summary17"/>
      <sheetName val="Top_sheet17"/>
      <sheetName val="Ap_A15"/>
      <sheetName val="SHOPLIST_xls14"/>
      <sheetName val="Bill_216"/>
      <sheetName val="2_Div_14_15"/>
      <sheetName val="beam-reinft-IIInd_floor14"/>
      <sheetName val="beam-reinft-machine_rm14"/>
      <sheetName val="Bill_115"/>
      <sheetName val="Bill_315"/>
      <sheetName val="Bill_415"/>
      <sheetName val="Bill_515"/>
      <sheetName val="Bill_615"/>
      <sheetName val="Bill_715"/>
      <sheetName val="POWER_ASSUMPTIONS14"/>
      <sheetName val="Invoice_Summary14"/>
      <sheetName val="PROJECT_BRIEF15"/>
      <sheetName val="Civil_Boq13"/>
      <sheetName val="C_(3)15"/>
      <sheetName val="Dubai_golf14"/>
      <sheetName val="WITHOUT_C&amp;I_PROFIT_(3)13"/>
      <sheetName val="HIRED_LABOUR_CODE11"/>
      <sheetName val="PA-_Consutant_11"/>
      <sheetName val="foot-slab_reinft11"/>
      <sheetName val="Softscape_Buildup13"/>
      <sheetName val="Mat'l_Rate13"/>
      <sheetName val="VALVE_CHAMBERS10"/>
      <sheetName val="Fire_Hydrants10"/>
      <sheetName val="B_GATE_VALVE10"/>
      <sheetName val="Sub_G1_Fire10"/>
      <sheetName val="Sub_G12_Fire10"/>
      <sheetName val="Activity_List13"/>
      <sheetName val="BILL_COV11"/>
      <sheetName val="Ra__stair11"/>
      <sheetName val="DETAILED__BOQ11"/>
      <sheetName val="M-Book_for_Conc11"/>
      <sheetName val="M-Book_for_FW11"/>
      <sheetName val="Materials_Cost(PCC)10"/>
      <sheetName val="India_F&amp;S_Template10"/>
      <sheetName val="IO_LIST10"/>
      <sheetName val="Material_10"/>
      <sheetName val="Quote_Sheet10"/>
      <sheetName val="Day_work10"/>
      <sheetName val="Working_for_RCC9"/>
      <sheetName val="Div__029"/>
      <sheetName val="Div__039"/>
      <sheetName val="Div__049"/>
      <sheetName val="Div__059"/>
      <sheetName val="Div__069"/>
      <sheetName val="Div__079"/>
      <sheetName val="Div__089"/>
      <sheetName val="Div__099"/>
      <sheetName val="Div__109"/>
      <sheetName val="Div__119"/>
      <sheetName val="Div__129"/>
      <sheetName val="Div_139"/>
      <sheetName val="EXTERNAL_WORKS9"/>
      <sheetName val="PRODUCTIVITY_RATE9"/>
      <sheetName val="U_R_A_-_MASONRY9"/>
      <sheetName val="U_R_A_-_PLASTERING9"/>
      <sheetName val="U_R_A_-_TILING9"/>
      <sheetName val="U_R_A_-_GRANITE9"/>
      <sheetName val="V_C_2_-_EARTHWORK9"/>
      <sheetName val="V_C_9_-_CERAMIC9"/>
      <sheetName val="V_C_9_-_FINISHES9"/>
      <sheetName val="Elemental_Buildup8"/>
      <sheetName val="Eq__Mobilization9"/>
      <sheetName val="w't_table8"/>
      <sheetName val="bill_nb2-Plumbing_&amp;_Drainag8"/>
      <sheetName val="Pl_&amp;_Dr_B8"/>
      <sheetName val="Pl_&amp;_Dr_G8"/>
      <sheetName val="Pl_&amp;_Dr_M8"/>
      <sheetName val="Pl_&amp;_Dr_18"/>
      <sheetName val="Pl_&amp;_Dr_28"/>
      <sheetName val="Pl_&amp;_Dr_38"/>
      <sheetName val="Pl_&amp;_Dr_48"/>
      <sheetName val="Pl_&amp;_Dr_58"/>
      <sheetName val="Pl_&amp;_Dr_68"/>
      <sheetName val="Pl_&amp;_Dr_78"/>
      <sheetName val="Pl_&amp;_Dr_88"/>
      <sheetName val="Pl_&amp;_Dr_R8"/>
      <sheetName val="FF_B8"/>
      <sheetName val="FF_G8"/>
      <sheetName val="FF_M8"/>
      <sheetName val="FF_18"/>
      <sheetName val="FF_2_8"/>
      <sheetName val="FF_38"/>
      <sheetName val="FF_48"/>
      <sheetName val="FF_58"/>
      <sheetName val="FF_6_8"/>
      <sheetName val="FF_78"/>
      <sheetName val="FF_88"/>
      <sheetName val="FF_R8"/>
      <sheetName val="bill_nb3-FF8"/>
      <sheetName val="HVAC_B8"/>
      <sheetName val="HVAC_G8"/>
      <sheetName val="HVAC_M8"/>
      <sheetName val="HVAC_18"/>
      <sheetName val="HVAC_28"/>
      <sheetName val="HVAC_38"/>
      <sheetName val="HVAC_48"/>
      <sheetName val="HVAC_58"/>
      <sheetName val="HVAC_68"/>
      <sheetName val="HVAC_78"/>
      <sheetName val="HVAC_88"/>
      <sheetName val="HVAC_R8"/>
      <sheetName val="bill_nb4-HVAC8"/>
      <sheetName val="SC_B8"/>
      <sheetName val="SC_G8"/>
      <sheetName val="SC_M8"/>
      <sheetName val="SC_18"/>
      <sheetName val="SC_28"/>
      <sheetName val="SC_38"/>
      <sheetName val="SC_48"/>
      <sheetName val="SC_58"/>
      <sheetName val="SC_68"/>
      <sheetName val="SC_78"/>
      <sheetName val="SC_88"/>
      <sheetName val="SC_R8"/>
      <sheetName val="AV_B8"/>
      <sheetName val="AV_G8"/>
      <sheetName val="AV_M8"/>
      <sheetName val="AV_18"/>
      <sheetName val="AV_28"/>
      <sheetName val="AV_38"/>
      <sheetName val="AV_48"/>
      <sheetName val="AV_58"/>
      <sheetName val="AV_68"/>
      <sheetName val="AV_78"/>
      <sheetName val="AV_88"/>
      <sheetName val="EL_B8"/>
      <sheetName val="EL_M8"/>
      <sheetName val="EL_18"/>
      <sheetName val="EL_28"/>
      <sheetName val="EL_38"/>
      <sheetName val="EL_48"/>
      <sheetName val="EL_58"/>
      <sheetName val="EL_68"/>
      <sheetName val="EL_78"/>
      <sheetName val="EL_88"/>
      <sheetName val="EL_R8"/>
      <sheetName val="EL_TR8"/>
      <sheetName val="8-_EL8"/>
      <sheetName val="FA_B8"/>
      <sheetName val="FA_G8"/>
      <sheetName val="FA_M8"/>
      <sheetName val="FA_18"/>
      <sheetName val="FA_28"/>
      <sheetName val="FA_38"/>
      <sheetName val="FA_48"/>
      <sheetName val="FA_58"/>
      <sheetName val="FA_68"/>
      <sheetName val="FA_78"/>
      <sheetName val="FA_88"/>
      <sheetName val="FA_R8"/>
      <sheetName val="9-_FA8"/>
      <sheetName val="BOQ_Direct_selling_cost10"/>
      <sheetName val="CHART_OF_ACCOUNTS9"/>
      <sheetName val="B185-B-9_19"/>
      <sheetName val="B185-B-9_29"/>
      <sheetName val="Material_List_8"/>
      <sheetName val="E-Bill_No_6_A-O9"/>
      <sheetName val="B09_19"/>
      <sheetName val="Division_220"/>
      <sheetName val="Division_48"/>
      <sheetName val="Division_58"/>
      <sheetName val="Division_68"/>
      <sheetName val="Division_78"/>
      <sheetName val="Division_88"/>
      <sheetName val="Division_98"/>
      <sheetName val="Division_108"/>
      <sheetName val="Division_128"/>
      <sheetName val="Division_148"/>
      <sheetName val="Division_2111"/>
      <sheetName val="Division_228"/>
      <sheetName val="Division_238"/>
      <sheetName val="Division_268"/>
      <sheetName val="Division_278"/>
      <sheetName val="Division_288"/>
      <sheetName val="Division_318"/>
      <sheetName val="Division_328"/>
      <sheetName val="Division_338"/>
      <sheetName val="PMWeb_data9"/>
      <sheetName val="PointNo_58"/>
      <sheetName val="SS_MH9"/>
      <sheetName val="2_2)Revised_Cash_Flow8"/>
      <sheetName val="입찰내역_발주처_양식8"/>
      <sheetName val="/VWVU))tÏØ0__8"/>
      <sheetName val="LIST_DO_NOT_REMOVE7"/>
      <sheetName val="Index_List8"/>
      <sheetName val="Type_List8"/>
      <sheetName val="File_Types8"/>
      <sheetName val="Chiet_t8"/>
      <sheetName val="Staffing_and_Rates_IA8"/>
      <sheetName val="B6_2_7"/>
      <sheetName val="PRECAST_lightconc-II10"/>
      <sheetName val="final_abstract10"/>
      <sheetName val="Summary_of_Work6"/>
      <sheetName val="Staff_Acco_6"/>
      <sheetName val="TBAL9697_-group_wise__sdpl6"/>
      <sheetName val="Employee_List6"/>
      <sheetName val="Project_Cost_Breakdown6"/>
      <sheetName val="Item-_Compact6"/>
      <sheetName val="E_&amp;_R6"/>
      <sheetName val="Рабочий_лист5"/>
      <sheetName val="SITE_WORK5"/>
      <sheetName val="Rate_summary5"/>
      <sheetName val="d-safe_DELUXE5"/>
      <sheetName val="Back_up5"/>
      <sheetName val="PT_141-_Site_A_Landscape5"/>
      <sheetName val="Annex_1_Sect_3a6"/>
      <sheetName val="Annex_1_Sect_3a_16"/>
      <sheetName val="Annex_1_Sect_3b6"/>
      <sheetName val="Annex_1_Sect_3c6"/>
      <sheetName val="HOURLY_RATES6"/>
      <sheetName val="RAB_AR&amp;STR5"/>
      <sheetName val="INDIGINEOUS_ITEMS_5"/>
      <sheetName val="train_cash5"/>
      <sheetName val="accom_cash5"/>
      <sheetName val="Duct_Accesories5"/>
      <sheetName val="Mall_waterproofing5"/>
      <sheetName val="MSCP_waterproofing5"/>
      <sheetName val="????_???_??5"/>
      <sheetName val="Common_Variables5"/>
      <sheetName val="[SHOPLIST_xls]70,/0s«iÆøí¬i5"/>
      <sheetName val="GPL_Revenu_Update5"/>
      <sheetName val="DO_NOT_TOUCH5"/>
      <sheetName val="Work_Type5"/>
      <sheetName val="Labour_&amp;_Plant5"/>
      <sheetName val="Ave_wtd_rates5"/>
      <sheetName val="Debits_as_on_12_04_085"/>
      <sheetName val="STAFFSCHED_5"/>
      <sheetName val="TRIAL_BALANCE5"/>
      <sheetName val="[SHOPLIST_xls][SHOPLIST_xls]705"/>
      <sheetName val="PROJECT_BRIEF(EX_NEW)5"/>
      <sheetName val="Risk_Breakdown_Structure4"/>
      <sheetName val="AREA_OF_APPLICATION4"/>
      <sheetName val="Geneí¬_i4"/>
      <sheetName val="steel_total4"/>
      <sheetName val="ELE_BOQ4"/>
      <sheetName val="%_prog_figs_-u5_and_total1"/>
      <sheetName val="_VWVU))tÏØ0__2"/>
      <sheetName val="Floor_Box_2"/>
      <sheetName val="Site_Dev_BOQ"/>
      <sheetName val="Dash_board"/>
      <sheetName val="Data_Sheet"/>
      <sheetName val="tender_allowances"/>
      <sheetName val="_Summary_BKG_034"/>
      <sheetName val="BILL_3R"/>
      <sheetName val="1_2_Staff_Schedule1"/>
      <sheetName val="Bill_10"/>
      <sheetName val="[SHOPLIST_xls]/VWVU))tÏØ0__11"/>
      <sheetName val="[SHOPLIST_xls]/VWVU))tÏØ0__2"/>
      <sheetName val="[SHOPLIST_xls]/VWVU))tÏØ0__3"/>
      <sheetName val="[SHOPLIST_xls]70,/0s«_iÆø_í¬_i"/>
      <sheetName val="[SHOPLIST_xls]70?,/0?s«i?Æøí¬i?"/>
      <sheetName val="Labour_Costs"/>
      <sheetName val="BLOCK-A_(MEA_SHEET)"/>
      <sheetName val="/VWVU))tÏØ0__9"/>
      <sheetName val="GFA_HQ_Building21"/>
      <sheetName val="GFA_Conference20"/>
      <sheetName val="BQ_External20"/>
      <sheetName val="Graph_Data_(DO_NOT_PRINT)19"/>
      <sheetName val="StattCo_yCharges19"/>
      <sheetName val="Penthouse_Apartment19"/>
      <sheetName val="LABOUR_HISTOGRAM20"/>
      <sheetName val="Chiet_tinh_dz2219"/>
      <sheetName val="Chiet_tinh_dz3519"/>
      <sheetName val="@risk_rents_and_incentives19"/>
      <sheetName val="Car_park_lease19"/>
      <sheetName val="Net_rent_analysis19"/>
      <sheetName val="Poz-1_19"/>
      <sheetName val="Lab_Cum_Hist19"/>
      <sheetName val="Raw_Data19"/>
      <sheetName val="Bill_No__219"/>
      <sheetName val="CT_Thang_Mo19"/>
      <sheetName val="budget_summary_(2)18"/>
      <sheetName val="Budget_Analysis_Summary18"/>
      <sheetName val="LEVEL_SHEET19"/>
      <sheetName val="SPT_vs_PHI19"/>
      <sheetName val="CT__PL18"/>
      <sheetName val="Projet,_methodes_&amp;_couts18"/>
      <sheetName val="Risques_majeurs_&amp;_Frais_Ind_18"/>
      <sheetName val="FOL_-_Bar19"/>
      <sheetName val="intr_stool_brkup18"/>
      <sheetName val="Tender_Summary19"/>
      <sheetName val="Insurance_Ext19"/>
      <sheetName val="Customize_Your_Invoice19"/>
      <sheetName val="HVAC_BoQ19"/>
      <sheetName val="Body_Sheet18"/>
      <sheetName val="1_0_Executive_Summary18"/>
      <sheetName val="Top_sheet18"/>
      <sheetName val="Ap_A16"/>
      <sheetName val="SHOPLIST_xls15"/>
      <sheetName val="Bill_217"/>
      <sheetName val="2_Div_14_16"/>
      <sheetName val="beam-reinft-IIInd_floor15"/>
      <sheetName val="beam-reinft-machine_rm15"/>
      <sheetName val="Bill_116"/>
      <sheetName val="Bill_316"/>
      <sheetName val="Bill_416"/>
      <sheetName val="Bill_516"/>
      <sheetName val="Bill_616"/>
      <sheetName val="Bill_716"/>
      <sheetName val="POWER_ASSUMPTIONS15"/>
      <sheetName val="Invoice_Summary15"/>
      <sheetName val="PROJECT_BRIEF16"/>
      <sheetName val="Civil_Boq14"/>
      <sheetName val="C_(3)16"/>
      <sheetName val="Dubai_golf15"/>
      <sheetName val="WITHOUT_C&amp;I_PROFIT_(3)14"/>
      <sheetName val="HIRED_LABOUR_CODE12"/>
      <sheetName val="PA-_Consutant_12"/>
      <sheetName val="foot-slab_reinft12"/>
      <sheetName val="Softscape_Buildup14"/>
      <sheetName val="Mat'l_Rate14"/>
      <sheetName val="VALVE_CHAMBERS11"/>
      <sheetName val="Fire_Hydrants11"/>
      <sheetName val="B_GATE_VALVE11"/>
      <sheetName val="Sub_G1_Fire11"/>
      <sheetName val="Sub_G12_Fire11"/>
      <sheetName val="Activity_List14"/>
      <sheetName val="BILL_COV12"/>
      <sheetName val="Ra__stair12"/>
      <sheetName val="DETAILED__BOQ12"/>
      <sheetName val="M-Book_for_Conc12"/>
      <sheetName val="M-Book_for_FW12"/>
      <sheetName val="Materials_Cost(PCC)11"/>
      <sheetName val="India_F&amp;S_Template11"/>
      <sheetName val="IO_LIST11"/>
      <sheetName val="Material_11"/>
      <sheetName val="Quote_Sheet11"/>
      <sheetName val="Day_work11"/>
      <sheetName val="Working_for_RCC10"/>
      <sheetName val="Div__0210"/>
      <sheetName val="Div__0310"/>
      <sheetName val="Div__0410"/>
      <sheetName val="Div__0510"/>
      <sheetName val="Div__0610"/>
      <sheetName val="Div__0710"/>
      <sheetName val="Div__0810"/>
      <sheetName val="Div__0910"/>
      <sheetName val="Div__1010"/>
      <sheetName val="Div__1110"/>
      <sheetName val="Div__1210"/>
      <sheetName val="Div_1310"/>
      <sheetName val="EXTERNAL_WORKS10"/>
      <sheetName val="PRODUCTIVITY_RATE10"/>
      <sheetName val="U_R_A_-_MASONRY10"/>
      <sheetName val="U_R_A_-_PLASTERING10"/>
      <sheetName val="U_R_A_-_TILING10"/>
      <sheetName val="U_R_A_-_GRANITE10"/>
      <sheetName val="V_C_2_-_EARTHWORK10"/>
      <sheetName val="V_C_9_-_CERAMIC10"/>
      <sheetName val="V_C_9_-_FINISHES10"/>
      <sheetName val="Elemental_Buildup9"/>
      <sheetName val="BOQ_Direct_selling_cost11"/>
      <sheetName val="Eq__Mobilization10"/>
      <sheetName val="PointNo_59"/>
      <sheetName val="w't_table9"/>
      <sheetName val="bill_nb2-Plumbing_&amp;_Drainag9"/>
      <sheetName val="Pl_&amp;_Dr_B9"/>
      <sheetName val="Pl_&amp;_Dr_G9"/>
      <sheetName val="Pl_&amp;_Dr_M9"/>
      <sheetName val="Pl_&amp;_Dr_19"/>
      <sheetName val="Pl_&amp;_Dr_29"/>
      <sheetName val="Pl_&amp;_Dr_39"/>
      <sheetName val="Pl_&amp;_Dr_49"/>
      <sheetName val="Pl_&amp;_Dr_59"/>
      <sheetName val="Pl_&amp;_Dr_69"/>
      <sheetName val="Pl_&amp;_Dr_79"/>
      <sheetName val="Pl_&amp;_Dr_89"/>
      <sheetName val="Pl_&amp;_Dr_R9"/>
      <sheetName val="FF_B9"/>
      <sheetName val="FF_G9"/>
      <sheetName val="FF_M9"/>
      <sheetName val="FF_19"/>
      <sheetName val="FF_2_9"/>
      <sheetName val="FF_39"/>
      <sheetName val="FF_49"/>
      <sheetName val="FF_59"/>
      <sheetName val="FF_6_9"/>
      <sheetName val="FF_79"/>
      <sheetName val="FF_89"/>
      <sheetName val="FF_R9"/>
      <sheetName val="bill_nb3-FF9"/>
      <sheetName val="HVAC_B9"/>
      <sheetName val="HVAC_G9"/>
      <sheetName val="HVAC_M9"/>
      <sheetName val="HVAC_19"/>
      <sheetName val="HVAC_29"/>
      <sheetName val="HVAC_39"/>
      <sheetName val="HVAC_49"/>
      <sheetName val="HVAC_59"/>
      <sheetName val="HVAC_69"/>
      <sheetName val="HVAC_79"/>
      <sheetName val="HVAC_89"/>
      <sheetName val="HVAC_R9"/>
      <sheetName val="bill_nb4-HVAC9"/>
      <sheetName val="SC_B9"/>
      <sheetName val="SC_G9"/>
      <sheetName val="SC_M9"/>
      <sheetName val="SC_19"/>
      <sheetName val="SC_29"/>
      <sheetName val="SC_39"/>
      <sheetName val="SC_49"/>
      <sheetName val="SC_59"/>
      <sheetName val="SC_69"/>
      <sheetName val="SC_79"/>
      <sheetName val="SC_89"/>
      <sheetName val="SC_R9"/>
      <sheetName val="AV_B9"/>
      <sheetName val="AV_G9"/>
      <sheetName val="AV_M9"/>
      <sheetName val="AV_19"/>
      <sheetName val="AV_29"/>
      <sheetName val="AV_39"/>
      <sheetName val="AV_49"/>
      <sheetName val="AV_59"/>
      <sheetName val="AV_69"/>
      <sheetName val="AV_79"/>
      <sheetName val="AV_89"/>
      <sheetName val="EL_B9"/>
      <sheetName val="EL_M9"/>
      <sheetName val="EL_19"/>
      <sheetName val="EL_29"/>
      <sheetName val="EL_39"/>
      <sheetName val="EL_49"/>
      <sheetName val="EL_59"/>
      <sheetName val="EL_69"/>
      <sheetName val="EL_79"/>
      <sheetName val="EL_89"/>
      <sheetName val="EL_R9"/>
      <sheetName val="EL_TR9"/>
      <sheetName val="8-_EL9"/>
      <sheetName val="FA_B9"/>
      <sheetName val="FA_G9"/>
      <sheetName val="FA_M9"/>
      <sheetName val="FA_19"/>
      <sheetName val="FA_29"/>
      <sheetName val="FA_39"/>
      <sheetName val="FA_49"/>
      <sheetName val="FA_59"/>
      <sheetName val="FA_69"/>
      <sheetName val="FA_79"/>
      <sheetName val="FA_89"/>
      <sheetName val="FA_R9"/>
      <sheetName val="9-_FA9"/>
      <sheetName val="B185-B-9_110"/>
      <sheetName val="B185-B-9_210"/>
      <sheetName val="CHART_OF_ACCOUNTS10"/>
      <sheetName val="Index_List9"/>
      <sheetName val="Type_List9"/>
      <sheetName val="File_Types9"/>
      <sheetName val="E-Bill_No_6_A-O10"/>
      <sheetName val="PMWeb_data10"/>
      <sheetName val="SS_MH10"/>
      <sheetName val="Material_List_9"/>
      <sheetName val="2_2)Revised_Cash_Flow9"/>
      <sheetName val="B09_110"/>
      <sheetName val="Project_Cost_Breakdown7"/>
      <sheetName val="입찰내역_발주처_양식9"/>
      <sheetName val="Division_229"/>
      <sheetName val="Division_49"/>
      <sheetName val="Division_59"/>
      <sheetName val="Division_69"/>
      <sheetName val="Division_79"/>
      <sheetName val="Division_89"/>
      <sheetName val="Division_99"/>
      <sheetName val="Division_109"/>
      <sheetName val="Division_129"/>
      <sheetName val="Division_149"/>
      <sheetName val="Division_2112"/>
      <sheetName val="Division_2210"/>
      <sheetName val="Division_239"/>
      <sheetName val="Division_269"/>
      <sheetName val="Division_279"/>
      <sheetName val="Division_289"/>
      <sheetName val="Division_319"/>
      <sheetName val="Division_329"/>
      <sheetName val="Division_339"/>
      <sheetName val="LIST_DO_NOT_REMOVE8"/>
      <sheetName val="PRECAST_lightconc-II11"/>
      <sheetName val="final_abstract11"/>
      <sheetName val="Staff_Acco_7"/>
      <sheetName val="TBAL9697_-group_wise__sdpl7"/>
      <sheetName val="Chiet_t9"/>
      <sheetName val="Staffing_and_Rates_IA9"/>
      <sheetName val="B6_2_8"/>
      <sheetName val="Summary_of_Work7"/>
      <sheetName val="Employee_List7"/>
      <sheetName val="Item-_Compact7"/>
      <sheetName val="E_&amp;_R7"/>
      <sheetName val="Рабочий_лист6"/>
      <sheetName val="SITE_WORK6"/>
      <sheetName val="Rate_summary6"/>
      <sheetName val="RAB_AR&amp;STR6"/>
      <sheetName val="d-safe_DELUXE6"/>
      <sheetName val="Back_up6"/>
      <sheetName val="PT_141-_Site_A_Landscape6"/>
      <sheetName val="Annex_1_Sect_3a7"/>
      <sheetName val="Annex_1_Sect_3a_17"/>
      <sheetName val="Annex_1_Sect_3b7"/>
      <sheetName val="Annex_1_Sect_3c7"/>
      <sheetName val="HOURLY_RATES7"/>
      <sheetName val="train_cash6"/>
      <sheetName val="accom_cash6"/>
      <sheetName val="INDIGINEOUS_ITEMS_6"/>
      <sheetName val="Duct_Accesories6"/>
      <sheetName val="Mall_waterproofing6"/>
      <sheetName val="MSCP_waterproofing6"/>
      <sheetName val="????_???_??6"/>
      <sheetName val="Common_Variables6"/>
      <sheetName val="[SHOPLIST_xls]70,/0s«iÆøí¬i6"/>
      <sheetName val="GPL_Revenu_Update6"/>
      <sheetName val="DO_NOT_TOUCH6"/>
      <sheetName val="Work_Type6"/>
      <sheetName val="Labour_&amp;_Plant6"/>
      <sheetName val="Ave_wtd_rates6"/>
      <sheetName val="Debits_as_on_12_04_086"/>
      <sheetName val="STAFFSCHED_6"/>
      <sheetName val="TRIAL_BALANCE6"/>
      <sheetName val="[SHOPLIST_xls][SHOPLIST_xls]706"/>
      <sheetName val="PROJECT_BRIEF(EX_NEW)6"/>
      <sheetName val="AREA_OF_APPLICATION5"/>
      <sheetName val="Risk_Breakdown_Structure5"/>
      <sheetName val="Geneí¬_i5"/>
      <sheetName val="steel_total5"/>
      <sheetName val="ELE_BOQ5"/>
      <sheetName val="Resumo_Empreitadas2"/>
      <sheetName val="PPA_Summary2"/>
      <sheetName val="Mix_Design2"/>
      <sheetName val="%_prog_figs_-u5_and_total2"/>
      <sheetName val="_VWVU))tÏØ0__3"/>
      <sheetName val="Floor_Box_3"/>
      <sheetName val="[SHOPLIST_xls]/VW1"/>
      <sheetName val="[SHOPLIST_xls][SHOPLIST_xls][S1"/>
      <sheetName val="[SHOPLIST_xls][SHOPLIST_xls]707"/>
      <sheetName val="GFA_HQ_Building22"/>
      <sheetName val="GFA_Conference21"/>
      <sheetName val="BQ_External21"/>
      <sheetName val="Penthouse_Apartment20"/>
      <sheetName val="StattCo_yCharges20"/>
      <sheetName val="LABOUR_HISTOGRAM21"/>
      <sheetName val="Raw_Data20"/>
      <sheetName val="Chiet_tinh_dz2220"/>
      <sheetName val="Chiet_tinh_dz3520"/>
      <sheetName val="@risk_rents_and_incentives20"/>
      <sheetName val="Car_park_lease20"/>
      <sheetName val="Net_rent_analysis20"/>
      <sheetName val="Poz-1_20"/>
      <sheetName val="CT_Thang_Mo20"/>
      <sheetName val="Lab_Cum_Hist20"/>
      <sheetName val="Graph_Data_(DO_NOT_PRINT)20"/>
      <sheetName val="Bill_No__220"/>
      <sheetName val="budget_summary_(2)19"/>
      <sheetName val="Budget_Analysis_Summary19"/>
      <sheetName val="CT__PL19"/>
      <sheetName val="FOL_-_Bar20"/>
      <sheetName val="LEVEL_SHEET20"/>
      <sheetName val="SPT_vs_PHI20"/>
      <sheetName val="Tender_Summary20"/>
      <sheetName val="Insurance_Ext20"/>
      <sheetName val="Projet,_methodes_&amp;_couts19"/>
      <sheetName val="Risques_majeurs_&amp;_Frais_Ind_19"/>
      <sheetName val="Customize_Your_Invoice20"/>
      <sheetName val="HVAC_BoQ20"/>
      <sheetName val="Top_sheet19"/>
      <sheetName val="intr_stool_brkup19"/>
      <sheetName val="Body_Sheet19"/>
      <sheetName val="1_0_Executive_Summary19"/>
      <sheetName val="2_Div_14_17"/>
      <sheetName val="Bill_218"/>
      <sheetName val="Invoice_Summary16"/>
      <sheetName val="SHOPLIST_xls16"/>
      <sheetName val="Ap_A17"/>
      <sheetName val="PROJECT_BRIEF17"/>
      <sheetName val="Bill_117"/>
      <sheetName val="Bill_317"/>
      <sheetName val="Bill_417"/>
      <sheetName val="Bill_517"/>
      <sheetName val="Bill_617"/>
      <sheetName val="Bill_717"/>
      <sheetName val="beam-reinft-IIInd_floor16"/>
      <sheetName val="POWER_ASSUMPTIONS16"/>
      <sheetName val="Dubai_golf16"/>
      <sheetName val="beam-reinft-machine_rm16"/>
      <sheetName val="C_(3)17"/>
      <sheetName val="Softscape_Buildup15"/>
      <sheetName val="Mat'l_Rate15"/>
      <sheetName val="Civil_Boq15"/>
      <sheetName val="HIRED_LABOUR_CODE13"/>
      <sheetName val="PA-_Consutant_13"/>
      <sheetName val="foot-slab_reinft13"/>
      <sheetName val="Activity_List15"/>
      <sheetName val="Day_work12"/>
      <sheetName val="Div__0211"/>
      <sheetName val="Div__0311"/>
      <sheetName val="Div__0411"/>
      <sheetName val="Div__0511"/>
      <sheetName val="Div__0611"/>
      <sheetName val="Div__0711"/>
      <sheetName val="Div__0811"/>
      <sheetName val="Div__0911"/>
      <sheetName val="Div__1011"/>
      <sheetName val="Div__1111"/>
      <sheetName val="Div__1211"/>
      <sheetName val="Div_1311"/>
      <sheetName val="EXTERNAL_WORKS11"/>
      <sheetName val="PRODUCTIVITY_RATE11"/>
      <sheetName val="U_R_A_-_MASONRY11"/>
      <sheetName val="U_R_A_-_PLASTERING11"/>
      <sheetName val="U_R_A_-_TILING11"/>
      <sheetName val="U_R_A_-_GRANITE11"/>
      <sheetName val="V_C_2_-_EARTHWORK11"/>
      <sheetName val="V_C_9_-_CERAMIC11"/>
      <sheetName val="V_C_9_-_FINISHES11"/>
      <sheetName val="WITHOUT_C&amp;I_PROFIT_(3)15"/>
      <sheetName val="BILL_COV13"/>
      <sheetName val="DETAILED__BOQ13"/>
      <sheetName val="M-Book_for_Conc13"/>
      <sheetName val="M-Book_for_FW13"/>
      <sheetName val="Ra__stair13"/>
      <sheetName val="Materials_Cost(PCC)12"/>
      <sheetName val="India_F&amp;S_Template12"/>
      <sheetName val="IO_LIST12"/>
      <sheetName val="Material_12"/>
      <sheetName val="Quote_Sheet12"/>
      <sheetName val="VALVE_CHAMBERS12"/>
      <sheetName val="Fire_Hydrants12"/>
      <sheetName val="B_GATE_VALVE12"/>
      <sheetName val="Sub_G1_Fire12"/>
      <sheetName val="Sub_G12_Fire12"/>
      <sheetName val="Elemental_Buildup10"/>
      <sheetName val="Working_for_RCC11"/>
      <sheetName val="BOQ_Direct_selling_cost12"/>
      <sheetName val="Eq__Mobilization11"/>
      <sheetName val="PointNo_510"/>
      <sheetName val="w't_table10"/>
      <sheetName val="bill_nb2-Plumbing_&amp;_Drainag10"/>
      <sheetName val="Pl_&amp;_Dr_B10"/>
      <sheetName val="Pl_&amp;_Dr_G10"/>
      <sheetName val="Pl_&amp;_Dr_M10"/>
      <sheetName val="Pl_&amp;_Dr_110"/>
      <sheetName val="Pl_&amp;_Dr_210"/>
      <sheetName val="Pl_&amp;_Dr_310"/>
      <sheetName val="Pl_&amp;_Dr_410"/>
      <sheetName val="Pl_&amp;_Dr_510"/>
      <sheetName val="Pl_&amp;_Dr_610"/>
      <sheetName val="Pl_&amp;_Dr_710"/>
      <sheetName val="Pl_&amp;_Dr_810"/>
      <sheetName val="Pl_&amp;_Dr_R10"/>
      <sheetName val="FF_B10"/>
      <sheetName val="FF_G10"/>
      <sheetName val="FF_M10"/>
      <sheetName val="FF_110"/>
      <sheetName val="FF_2_10"/>
      <sheetName val="FF_310"/>
      <sheetName val="FF_410"/>
      <sheetName val="FF_510"/>
      <sheetName val="FF_6_10"/>
      <sheetName val="FF_710"/>
      <sheetName val="FF_810"/>
      <sheetName val="FF_R10"/>
      <sheetName val="bill_nb3-FF10"/>
      <sheetName val="HVAC_B10"/>
      <sheetName val="HVAC_G10"/>
      <sheetName val="HVAC_M10"/>
      <sheetName val="HVAC_110"/>
      <sheetName val="HVAC_210"/>
      <sheetName val="HVAC_310"/>
      <sheetName val="HVAC_410"/>
      <sheetName val="HVAC_510"/>
      <sheetName val="HVAC_610"/>
      <sheetName val="HVAC_710"/>
      <sheetName val="HVAC_810"/>
      <sheetName val="HVAC_R10"/>
      <sheetName val="bill_nb4-HVAC10"/>
      <sheetName val="SC_B10"/>
      <sheetName val="SC_G10"/>
      <sheetName val="SC_M10"/>
      <sheetName val="SC_110"/>
      <sheetName val="SC_210"/>
      <sheetName val="SC_310"/>
      <sheetName val="SC_410"/>
      <sheetName val="SC_510"/>
      <sheetName val="SC_610"/>
      <sheetName val="SC_710"/>
      <sheetName val="SC_810"/>
      <sheetName val="SC_R10"/>
      <sheetName val="AV_B10"/>
      <sheetName val="AV_G10"/>
      <sheetName val="AV_M10"/>
      <sheetName val="AV_110"/>
      <sheetName val="AV_210"/>
      <sheetName val="AV_310"/>
      <sheetName val="AV_410"/>
      <sheetName val="AV_510"/>
      <sheetName val="AV_610"/>
      <sheetName val="AV_710"/>
      <sheetName val="AV_810"/>
      <sheetName val="EL_B10"/>
      <sheetName val="EL_M10"/>
      <sheetName val="EL_110"/>
      <sheetName val="EL_210"/>
      <sheetName val="EL_310"/>
      <sheetName val="EL_410"/>
      <sheetName val="EL_510"/>
      <sheetName val="EL_610"/>
      <sheetName val="EL_710"/>
      <sheetName val="EL_810"/>
      <sheetName val="EL_R10"/>
      <sheetName val="EL_TR10"/>
      <sheetName val="8-_EL10"/>
      <sheetName val="FA_B10"/>
      <sheetName val="FA_G10"/>
      <sheetName val="FA_M10"/>
      <sheetName val="FA_110"/>
      <sheetName val="FA_210"/>
      <sheetName val="FA_310"/>
      <sheetName val="FA_410"/>
      <sheetName val="FA_510"/>
      <sheetName val="FA_610"/>
      <sheetName val="FA_710"/>
      <sheetName val="FA_810"/>
      <sheetName val="FA_R10"/>
      <sheetName val="9-_FA10"/>
      <sheetName val="B185-B-9_111"/>
      <sheetName val="B185-B-9_211"/>
      <sheetName val="CHART_OF_ACCOUNTS11"/>
      <sheetName val="Index_List10"/>
      <sheetName val="Type_List10"/>
      <sheetName val="File_Types10"/>
      <sheetName val="E-Bill_No_6_A-O11"/>
      <sheetName val="PMWeb_data11"/>
      <sheetName val="SS_MH11"/>
      <sheetName val="Material_List_10"/>
      <sheetName val="2_2)Revised_Cash_Flow10"/>
      <sheetName val="B09_111"/>
      <sheetName val="Project_Cost_Breakdown8"/>
      <sheetName val="입찰내역_발주처_양식10"/>
      <sheetName val="Division_230"/>
      <sheetName val="Division_410"/>
      <sheetName val="Division_510"/>
      <sheetName val="Division_610"/>
      <sheetName val="Division_710"/>
      <sheetName val="Division_810"/>
      <sheetName val="Division_910"/>
      <sheetName val="Division_1010"/>
      <sheetName val="Division_1210"/>
      <sheetName val="Division_1410"/>
      <sheetName val="Division_2113"/>
      <sheetName val="Division_2211"/>
      <sheetName val="Division_2310"/>
      <sheetName val="Division_2610"/>
      <sheetName val="Division_2710"/>
      <sheetName val="Division_2810"/>
      <sheetName val="Division_3110"/>
      <sheetName val="Division_3210"/>
      <sheetName val="Division_3310"/>
      <sheetName val="LIST_DO_NOT_REMOVE9"/>
      <sheetName val="PRECAST_lightconc-II12"/>
      <sheetName val="final_abstract12"/>
      <sheetName val="Staff_Acco_8"/>
      <sheetName val="TBAL9697_-group_wise__sdpl8"/>
      <sheetName val="/VWVU))tÏØ0__10"/>
      <sheetName val="Chiet_t10"/>
      <sheetName val="Staffing_and_Rates_IA10"/>
      <sheetName val="B6_2_9"/>
      <sheetName val="Summary_of_Work8"/>
      <sheetName val="Employee_List8"/>
      <sheetName val="Item-_Compact8"/>
      <sheetName val="E_&amp;_R8"/>
      <sheetName val="Рабочий_лист7"/>
      <sheetName val="SITE_WORK7"/>
      <sheetName val="Rate_summary7"/>
      <sheetName val="RAB_AR&amp;STR7"/>
      <sheetName val="d-safe_DELUXE7"/>
      <sheetName val="Back_up7"/>
      <sheetName val="PT_141-_Site_A_Landscape7"/>
      <sheetName val="Annex_1_Sect_3a8"/>
      <sheetName val="Annex_1_Sect_3a_18"/>
      <sheetName val="Annex_1_Sect_3b8"/>
      <sheetName val="Annex_1_Sect_3c8"/>
      <sheetName val="HOURLY_RATES8"/>
      <sheetName val="train_cash7"/>
      <sheetName val="accom_cash7"/>
      <sheetName val="INDIGINEOUS_ITEMS_7"/>
      <sheetName val="Duct_Accesories7"/>
      <sheetName val="Mall_waterproofing7"/>
      <sheetName val="MSCP_waterproofing7"/>
      <sheetName val="????_???_??7"/>
      <sheetName val="Common_Variables7"/>
      <sheetName val="[SHOPLIST_xls]70,/0s«iÆøí¬i7"/>
      <sheetName val="GPL_Revenu_Update7"/>
      <sheetName val="DO_NOT_TOUCH7"/>
      <sheetName val="Work_Type7"/>
      <sheetName val="Labour_&amp;_Plant7"/>
      <sheetName val="Ave_wtd_rates7"/>
      <sheetName val="Debits_as_on_12_04_087"/>
      <sheetName val="STAFFSCHED_7"/>
      <sheetName val="TRIAL_BALANCE7"/>
      <sheetName val="[SHOPLIST_xls][SHOPLIST_xls]708"/>
      <sheetName val="PROJECT_BRIEF(EX_NEW)7"/>
      <sheetName val="AREA_OF_APPLICATION6"/>
      <sheetName val="Risk_Breakdown_Structure6"/>
      <sheetName val="Geneí¬_i6"/>
      <sheetName val="steel_total6"/>
      <sheetName val="ELE_BOQ6"/>
      <sheetName val="Z-_GENERAL_PRICE_SUMMARY3"/>
      <sheetName val="Resumo_Empreitadas3"/>
      <sheetName val="PPA_Summary3"/>
      <sheetName val="Mix_Design3"/>
      <sheetName val="%_prog_figs_-u5_and_total3"/>
      <sheetName val="_VWVU))tÏØ0__4"/>
      <sheetName val="Floor_Box_4"/>
      <sheetName val="[SHOPLIST_xls]/VW2"/>
      <sheetName val="[SHOPLIST_xls]/VWVU))tÏØ0__4"/>
      <sheetName val="[SHOPLIST_xls]/VWVU))tÏØ0__5"/>
      <sheetName val="Equipment_Rates2"/>
      <sheetName val="Cashflow_projection2"/>
      <sheetName val="[SHOPLIST_xls][SHOPLIST_xls][S2"/>
      <sheetName val="E_H_-_H__W_P_2"/>
      <sheetName val="E__H__Treatment_for_pile_cap2"/>
      <sheetName val="[SHOPLIST_xls][SHOPLIST_xls]709"/>
      <sheetName val="Materials_2"/>
      <sheetName val="BLOCK-A_(MEA_SHEET)1"/>
      <sheetName val="1_2_Staff_Schedule2"/>
      <sheetName val="Site_Dev_BOQ1"/>
      <sheetName val="Labour_Costs1"/>
      <sheetName val="Form_61"/>
      <sheetName val="Risk_Register1"/>
      <sheetName val="Revised_Front_Page1"/>
      <sheetName val="Diff_Run01&amp;Run021"/>
      <sheetName val="CCS_Summary1"/>
      <sheetName val="1_Carillion_Staff1"/>
      <sheetName val="_2_Staff_&amp;_Gen_labour1"/>
      <sheetName val="3_Offices1"/>
      <sheetName val="4_TempServ1"/>
      <sheetName val="__5_Temp_Wks1"/>
      <sheetName val="_6_Addn_Plant1"/>
      <sheetName val="_7__Transport1"/>
      <sheetName val="_8_Testing1"/>
      <sheetName val="9__Miscellaneous1"/>
      <sheetName val="10__Design1"/>
      <sheetName val="_11_Insurances1"/>
      <sheetName val="_12_Client_Req_1"/>
      <sheetName val="Risk_List1"/>
      <sheetName val="Track_of_Changes1"/>
      <sheetName val="Bill_8_Doors_&amp;_Windows1"/>
      <sheetName val="Bill_9_Finishes_1"/>
      <sheetName val="Bill_10_Specialities1"/>
      <sheetName val="Dash_board1"/>
      <sheetName val="Data_Sheet1"/>
      <sheetName val="tender_allowances1"/>
      <sheetName val="_Summary_BKG_0341"/>
      <sheetName val="BILL_3R1"/>
      <sheetName val="Bill_101"/>
      <sheetName val="[SHOPLIST_xls]/VWVU))tÏØ0__12"/>
      <sheetName val="[SHOPLIST_xls]/VWVU))tÏØ0__21"/>
      <sheetName val="[SHOPLIST_xls]/VWVU))tÏØ0__31"/>
      <sheetName val="[SHOPLIST_xls]70,/0s«_iÆø_í¬_i1"/>
      <sheetName val="[SHOPLIST_xls]70?,/0?s«i?Æøí¬i1"/>
      <sheetName val="Contract_Division"/>
      <sheetName val="SubContract_Type"/>
      <sheetName val="Service_Type"/>
      <sheetName val="/VWVU))tÏØ0__11"/>
      <sheetName val="[SHOPLIST_xls]/VWVU))tÏØ0__6"/>
      <sheetName val="[SHOPLIST_xls]/VWVU))tÏØ0__7"/>
      <sheetName val="Form_62"/>
      <sheetName val="Risk_Register2"/>
      <sheetName val="Revised_Front_Page2"/>
      <sheetName val="Diff_Run01&amp;Run022"/>
      <sheetName val="CCS_Summary2"/>
      <sheetName val="1_Carillion_Staff2"/>
      <sheetName val="_2_Staff_&amp;_Gen_labour2"/>
      <sheetName val="3_Offices2"/>
      <sheetName val="4_TempServ2"/>
      <sheetName val="__5_Temp_Wks2"/>
      <sheetName val="_6_Addn_Plant2"/>
      <sheetName val="_7__Transport2"/>
      <sheetName val="_8_Testing2"/>
      <sheetName val="9__Miscellaneous2"/>
      <sheetName val="10__Design2"/>
      <sheetName val="_11_Insurances2"/>
      <sheetName val="_12_Client_Req_2"/>
      <sheetName val="Risk_List2"/>
      <sheetName val="Track_of_Changes2"/>
      <sheetName val="Bill_8_Doors_&amp;_Windows2"/>
      <sheetName val="Bill_9_Finishes_2"/>
      <sheetName val="Bill_10_Specialities2"/>
      <sheetName val="Dash_board2"/>
      <sheetName val="[SHOPLIST_xls]702"/>
      <sheetName val="[SHOPLIST_xls]70,2"/>
      <sheetName val="Base_BM-rebar2"/>
      <sheetName val="Site_Dev_BOQ2"/>
      <sheetName val="Data_Sheet2"/>
      <sheetName val="tender_allowances2"/>
      <sheetName val="_Summary_BKG_0342"/>
      <sheetName val="BILL_3R2"/>
      <sheetName val="Area_Breakdown_PER_LEVEL_LINK2"/>
      <sheetName val="CF_Input2"/>
      <sheetName val="DATA_INPUT2"/>
      <sheetName val="Vordruck-Nr__7_1_3_D2"/>
      <sheetName val="M&amp;A_D2"/>
      <sheetName val="M&amp;A_E2"/>
      <sheetName val="M&amp;A_G2"/>
      <sheetName val="1_2_Staff_Schedule3"/>
      <sheetName val="Bill_102"/>
      <sheetName val="[SHOPLIST_xls]/VWVU))tÏØ0__13"/>
      <sheetName val="[SHOPLIST_xls]/VWVU))tÏØ0__22"/>
      <sheetName val="[SHOPLIST_xls]/VWVU))tÏØ0__32"/>
      <sheetName val="[SHOPLIST_xls]70,/0s«_iÆø_í¬_i2"/>
      <sheetName val="[SHOPLIST_xls]70?,/0?s«i?Æøí¬i2"/>
      <sheetName val="Labour_Costs2"/>
      <sheetName val="BLOCK-A_(MEA_SHEET)2"/>
      <sheetName val="Cost_any"/>
      <sheetName val="Set"/>
      <sheetName val="70,/0s«iÆøí¬"/>
      <sheetName val="P1926-H2B Pkg 2A&amp;2B"/>
      <sheetName val="P1940-H2B Pkg 1 Guestrooms"/>
      <sheetName val="P1929-DHCT"/>
      <sheetName val="C-A"/>
      <sheetName val="Sec. A-PQ"/>
      <sheetName val="C-B"/>
      <sheetName val="Preamble B"/>
      <sheetName val="C-C"/>
      <sheetName val="Sec. C-Dayworks"/>
      <sheetName val="C-D"/>
      <sheetName val="d1-OPT1"/>
      <sheetName val="d1-OPT2"/>
      <sheetName val="d2"/>
      <sheetName val="d3"/>
      <sheetName val="d4"/>
      <sheetName val="d5 "/>
      <sheetName val="D6"/>
      <sheetName val="D7"/>
      <sheetName val="d8"/>
      <sheetName val="d9"/>
      <sheetName val="d10"/>
      <sheetName val="d11"/>
      <sheetName val="d12"/>
      <sheetName val="d13"/>
      <sheetName val="d14"/>
      <sheetName val="d15"/>
      <sheetName val="d16"/>
      <sheetName val="D17"/>
      <sheetName val="d18"/>
      <sheetName val="C-E"/>
      <sheetName val="e-OPT1"/>
      <sheetName val="e-OPT2"/>
      <sheetName val="C-F"/>
      <sheetName val="f"/>
      <sheetName val="d14(ss)"/>
      <sheetName val="AOP Summary-2"/>
      <sheetName val="E_H_-_H__W_P_3"/>
      <sheetName val="E__H__Treatment_for_pile_cap3"/>
      <sheetName val="Form_63"/>
      <sheetName val="Risk_Register3"/>
      <sheetName val="Revised_Front_Page3"/>
      <sheetName val="Diff_Run01&amp;Run023"/>
      <sheetName val="CCS_Summary3"/>
      <sheetName val="1_Carillion_Staff3"/>
      <sheetName val="_2_Staff_&amp;_Gen_labour3"/>
      <sheetName val="3_Offices3"/>
      <sheetName val="4_TempServ3"/>
      <sheetName val="__5_Temp_Wks3"/>
      <sheetName val="_6_Addn_Plant3"/>
      <sheetName val="_7__Transport3"/>
      <sheetName val="_8_Testing3"/>
      <sheetName val="9__Miscellaneous3"/>
      <sheetName val="10__Design3"/>
      <sheetName val="_11_Insurances3"/>
      <sheetName val="_12_Client_Req_3"/>
      <sheetName val="Risk_List3"/>
      <sheetName val="Track_of_Changes3"/>
      <sheetName val="Bill_8_Doors_&amp;_Windows3"/>
      <sheetName val="Bill_9_Finishes_3"/>
      <sheetName val="Bill_10_Specialities3"/>
      <sheetName val="Cashflow_projection3"/>
      <sheetName val="Estimate for approval"/>
      <sheetName val="02"/>
      <sheetName val="03"/>
      <sheetName val="04"/>
      <sheetName val="01"/>
      <sheetName val="PLT-SUM"/>
      <sheetName val="/VWVU))tÏØ0__12"/>
      <sheetName val="GFA_HQ_Building23"/>
      <sheetName val="GFA_Conference22"/>
      <sheetName val="BQ_External22"/>
      <sheetName val="Penthouse_Apartment21"/>
      <sheetName val="Raw_Data21"/>
      <sheetName val="StattCo_yCharges21"/>
      <sheetName val="LEVEL_SHEET21"/>
      <sheetName val="SPT_vs_PHI21"/>
      <sheetName val="LABOUR_HISTOGRAM22"/>
      <sheetName val="Chiet_tinh_dz2221"/>
      <sheetName val="Chiet_tinh_dz3521"/>
      <sheetName val="@risk_rents_and_incentives21"/>
      <sheetName val="Car_park_lease21"/>
      <sheetName val="Net_rent_analysis21"/>
      <sheetName val="Poz-1_21"/>
      <sheetName val="Graph_Data_(DO_NOT_PRINT)21"/>
      <sheetName val="Bill_No__221"/>
      <sheetName val="CT_Thang_Mo21"/>
      <sheetName val="Lab_Cum_Hist21"/>
      <sheetName val="CT__PL20"/>
      <sheetName val="Projet,_methodes_&amp;_couts20"/>
      <sheetName val="Risques_majeurs_&amp;_Frais_Ind_20"/>
      <sheetName val="FOL_-_Bar21"/>
      <sheetName val="budget_summary_(2)20"/>
      <sheetName val="Budget_Analysis_Summary20"/>
      <sheetName val="intr_stool_brkup20"/>
      <sheetName val="Tender_Summary21"/>
      <sheetName val="Insurance_Ext21"/>
      <sheetName val="Customize_Your_Invoice21"/>
      <sheetName val="HVAC_BoQ21"/>
      <sheetName val="Body_Sheet20"/>
      <sheetName val="1_0_Executive_Summary20"/>
      <sheetName val="Top_sheet20"/>
      <sheetName val="Bill_219"/>
      <sheetName val="Ap_A18"/>
      <sheetName val="2_Div_14_18"/>
      <sheetName val="SHOPLIST_xls17"/>
      <sheetName val="beam-reinft-IIInd_floor17"/>
      <sheetName val="beam-reinft-machine_rm17"/>
      <sheetName val="Bill_118"/>
      <sheetName val="Bill_318"/>
      <sheetName val="Bill_418"/>
      <sheetName val="Bill_518"/>
      <sheetName val="Bill_618"/>
      <sheetName val="Bill_718"/>
      <sheetName val="POWER_ASSUMPTIONS17"/>
      <sheetName val="Civil_Boq16"/>
      <sheetName val="PROJECT_BRIEF18"/>
      <sheetName val="Invoice_Summary17"/>
      <sheetName val="C_(3)18"/>
      <sheetName val="Dubai_golf17"/>
      <sheetName val="Softscape_Buildup16"/>
      <sheetName val="Mat'l_Rate16"/>
      <sheetName val="WITHOUT_C&amp;I_PROFIT_(3)16"/>
      <sheetName val="Activity_List16"/>
      <sheetName val="HIRED_LABOUR_CODE14"/>
      <sheetName val="PA-_Consutant_14"/>
      <sheetName val="foot-slab_reinft14"/>
      <sheetName val="DETAILED__BOQ14"/>
      <sheetName val="M-Book_for_Conc14"/>
      <sheetName val="M-Book_for_FW14"/>
      <sheetName val="BILL_COV14"/>
      <sheetName val="Ra__stair14"/>
      <sheetName val="VALVE_CHAMBERS13"/>
      <sheetName val="Fire_Hydrants13"/>
      <sheetName val="B_GATE_VALVE13"/>
      <sheetName val="Sub_G1_Fire13"/>
      <sheetName val="Sub_G12_Fire13"/>
      <sheetName val="Eq__Mobilization12"/>
      <sheetName val="w't_table11"/>
      <sheetName val="Materials_Cost(PCC)13"/>
      <sheetName val="India_F&amp;S_Template13"/>
      <sheetName val="IO_LIST13"/>
      <sheetName val="Material_13"/>
      <sheetName val="Quote_Sheet13"/>
      <sheetName val="Day_work13"/>
      <sheetName val="bill_nb2-Plumbing_&amp;_Drainag11"/>
      <sheetName val="Pl_&amp;_Dr_B11"/>
      <sheetName val="Pl_&amp;_Dr_G11"/>
      <sheetName val="Pl_&amp;_Dr_M11"/>
      <sheetName val="Pl_&amp;_Dr_111"/>
      <sheetName val="Pl_&amp;_Dr_211"/>
      <sheetName val="Pl_&amp;_Dr_311"/>
      <sheetName val="Pl_&amp;_Dr_411"/>
      <sheetName val="Pl_&amp;_Dr_511"/>
      <sheetName val="Pl_&amp;_Dr_611"/>
      <sheetName val="Pl_&amp;_Dr_711"/>
      <sheetName val="Pl_&amp;_Dr_811"/>
      <sheetName val="Pl_&amp;_Dr_R11"/>
      <sheetName val="FF_B11"/>
      <sheetName val="FF_G11"/>
      <sheetName val="FF_M11"/>
      <sheetName val="FF_111"/>
      <sheetName val="FF_2_11"/>
      <sheetName val="FF_311"/>
      <sheetName val="FF_411"/>
      <sheetName val="FF_511"/>
      <sheetName val="FF_6_11"/>
      <sheetName val="FF_711"/>
      <sheetName val="FF_811"/>
      <sheetName val="FF_R11"/>
      <sheetName val="bill_nb3-FF11"/>
      <sheetName val="HVAC_B11"/>
      <sheetName val="HVAC_G11"/>
      <sheetName val="HVAC_M11"/>
      <sheetName val="HVAC_111"/>
      <sheetName val="HVAC_211"/>
      <sheetName val="HVAC_311"/>
      <sheetName val="HVAC_411"/>
      <sheetName val="HVAC_511"/>
      <sheetName val="HVAC_611"/>
      <sheetName val="HVAC_711"/>
      <sheetName val="HVAC_811"/>
      <sheetName val="HVAC_R11"/>
      <sheetName val="bill_nb4-HVAC11"/>
      <sheetName val="SC_B11"/>
      <sheetName val="SC_G11"/>
      <sheetName val="SC_M11"/>
      <sheetName val="SC_111"/>
      <sheetName val="SC_211"/>
      <sheetName val="SC_311"/>
      <sheetName val="SC_411"/>
      <sheetName val="SC_511"/>
      <sheetName val="SC_611"/>
      <sheetName val="SC_711"/>
      <sheetName val="SC_811"/>
      <sheetName val="SC_R11"/>
      <sheetName val="AV_B11"/>
      <sheetName val="AV_G11"/>
      <sheetName val="AV_M11"/>
      <sheetName val="AV_111"/>
      <sheetName val="AV_211"/>
      <sheetName val="AV_311"/>
      <sheetName val="AV_411"/>
      <sheetName val="AV_511"/>
      <sheetName val="AV_611"/>
      <sheetName val="AV_711"/>
      <sheetName val="AV_811"/>
      <sheetName val="EL_B11"/>
      <sheetName val="EL_M11"/>
      <sheetName val="EL_111"/>
      <sheetName val="EL_211"/>
      <sheetName val="EL_311"/>
      <sheetName val="EL_411"/>
      <sheetName val="EL_511"/>
      <sheetName val="EL_611"/>
      <sheetName val="EL_711"/>
      <sheetName val="EL_811"/>
      <sheetName val="EL_R11"/>
      <sheetName val="EL_TR11"/>
      <sheetName val="8-_EL11"/>
      <sheetName val="FA_B11"/>
      <sheetName val="FA_G11"/>
      <sheetName val="FA_M11"/>
      <sheetName val="FA_111"/>
      <sheetName val="FA_211"/>
      <sheetName val="FA_311"/>
      <sheetName val="FA_411"/>
      <sheetName val="FA_511"/>
      <sheetName val="FA_611"/>
      <sheetName val="FA_711"/>
      <sheetName val="FA_811"/>
      <sheetName val="FA_R11"/>
      <sheetName val="9-_FA11"/>
      <sheetName val="B09_112"/>
      <sheetName val="BOQ_Direct_selling_cost13"/>
      <sheetName val="CHART_OF_ACCOUNTS12"/>
      <sheetName val="Working_for_RCC12"/>
      <sheetName val="B185-B-9_112"/>
      <sheetName val="B185-B-9_212"/>
      <sheetName val="E-Bill_No_6_A-O12"/>
      <sheetName val="Div__0212"/>
      <sheetName val="Div__0312"/>
      <sheetName val="Div__0412"/>
      <sheetName val="Div__0512"/>
      <sheetName val="Div__0612"/>
      <sheetName val="Div__0712"/>
      <sheetName val="Div__0812"/>
      <sheetName val="Div__0912"/>
      <sheetName val="Div__1012"/>
      <sheetName val="Div__1112"/>
      <sheetName val="Div__1212"/>
      <sheetName val="Div_1312"/>
      <sheetName val="EXTERNAL_WORKS12"/>
      <sheetName val="PRODUCTIVITY_RATE12"/>
      <sheetName val="U_R_A_-_MASONRY12"/>
      <sheetName val="U_R_A_-_PLASTERING12"/>
      <sheetName val="U_R_A_-_TILING12"/>
      <sheetName val="U_R_A_-_GRANITE12"/>
      <sheetName val="V_C_2_-_EARTHWORK12"/>
      <sheetName val="V_C_9_-_CERAMIC12"/>
      <sheetName val="V_C_9_-_FINISHES12"/>
      <sheetName val="Division_240"/>
      <sheetName val="Division_411"/>
      <sheetName val="Division_511"/>
      <sheetName val="Division_611"/>
      <sheetName val="Division_711"/>
      <sheetName val="Division_811"/>
      <sheetName val="Division_911"/>
      <sheetName val="Division_1011"/>
      <sheetName val="Division_1211"/>
      <sheetName val="Division_1411"/>
      <sheetName val="Division_2114"/>
      <sheetName val="Division_2212"/>
      <sheetName val="Division_2311"/>
      <sheetName val="Division_2611"/>
      <sheetName val="Division_2711"/>
      <sheetName val="Division_2811"/>
      <sheetName val="Division_3111"/>
      <sheetName val="Division_3211"/>
      <sheetName val="Division_3311"/>
      <sheetName val="PMWeb_data12"/>
      <sheetName val="Elemental_Buildup11"/>
      <sheetName val="PointNo_511"/>
      <sheetName val="2_2)Revised_Cash_Flow11"/>
      <sheetName val="SS_MH12"/>
      <sheetName val="입찰내역_발주처_양식11"/>
      <sheetName val="Material_List_11"/>
      <sheetName val="LIST_DO_NOT_REMOVE10"/>
      <sheetName val="Index_List11"/>
      <sheetName val="Type_List11"/>
      <sheetName val="File_Types11"/>
      <sheetName val="Chiet_t11"/>
      <sheetName val="Staffing_and_Rates_IA11"/>
      <sheetName val="Project_Cost_Breakdown9"/>
      <sheetName val="PRECAST_lightconc-II13"/>
      <sheetName val="final_abstract13"/>
      <sheetName val="Staff_Acco_9"/>
      <sheetName val="TBAL9697_-group_wise__sdpl9"/>
      <sheetName val="Summary_of_Work9"/>
      <sheetName val="Employee_List9"/>
      <sheetName val="Рабочий_лист8"/>
      <sheetName val="B6_2_10"/>
      <sheetName val="Item-_Compact9"/>
      <sheetName val="E_&amp;_R9"/>
      <sheetName val="Annex_1_Sect_3a9"/>
      <sheetName val="Annex_1_Sect_3a_19"/>
      <sheetName val="Annex_1_Sect_3b9"/>
      <sheetName val="Annex_1_Sect_3c9"/>
      <sheetName val="HOURLY_RATES9"/>
      <sheetName val="SITE_WORK8"/>
      <sheetName val="d-safe_DELUXE8"/>
      <sheetName val="PT_141-_Site_A_Landscape8"/>
      <sheetName val="Rate_summary8"/>
      <sheetName val="RAB_AR&amp;STR8"/>
      <sheetName val="Back_up8"/>
      <sheetName val="train_cash8"/>
      <sheetName val="accom_cash8"/>
      <sheetName val="INDIGINEOUS_ITEMS_8"/>
      <sheetName val="Duct_Accesories8"/>
      <sheetName val="Mall_waterproofing8"/>
      <sheetName val="MSCP_waterproofing8"/>
      <sheetName val="????_???_??8"/>
      <sheetName val="Labour_&amp;_Plant8"/>
      <sheetName val="Ave_wtd_rates8"/>
      <sheetName val="Debits_as_on_12_04_088"/>
      <sheetName val="STAFFSCHED_8"/>
      <sheetName val="TRIAL_BALANCE8"/>
      <sheetName val="[SHOPLIST_xls][SHOPLIST_xls]710"/>
      <sheetName val="[SHOPLIST_xls]70,/0s«iÆøí¬i8"/>
      <sheetName val="Common_Variables8"/>
      <sheetName val="GPL_Revenu_Update8"/>
      <sheetName val="DO_NOT_TOUCH8"/>
      <sheetName val="Work_Type8"/>
      <sheetName val="PROJECT_BRIEF(EX_NEW)8"/>
      <sheetName val="AREA_OF_APPLICATION7"/>
      <sheetName val="Risk_Breakdown_Structure7"/>
      <sheetName val="Geneí¬_i7"/>
      <sheetName val="steel_total7"/>
      <sheetName val="ELE_BOQ7"/>
      <sheetName val="Z-_GENERAL_PRICE_SUMMARY4"/>
      <sheetName val="Resumo_Empreitadas4"/>
      <sheetName val="PPA_Summary4"/>
      <sheetName val="Mix_Design4"/>
      <sheetName val="%_prog_figs_-u5_and_total4"/>
      <sheetName val="_VWVU))tÏØ0__5"/>
      <sheetName val="Floor_Box_5"/>
      <sheetName val="Equipment_Rates3"/>
      <sheetName val="[SHOPLIST_xls]/VW3"/>
      <sheetName val="[SHOPLIST_xls]/VWVU))tÏØ0__8"/>
      <sheetName val="[SHOPLIST_xls]/VWVU))tÏØ0__9"/>
      <sheetName val="[SHOPLIST_xls][SHOPLIST_xls]711"/>
      <sheetName val="[SHOPLIST_xls][SHOPLIST_xls][S3"/>
      <sheetName val="Dash_board3"/>
      <sheetName val="[SHOPLIST_xls]703"/>
      <sheetName val="[SHOPLIST_xls]70,3"/>
      <sheetName val="Base_BM-rebar3"/>
      <sheetName val="Materials_3"/>
      <sheetName val="Site_Dev_BOQ3"/>
      <sheetName val="Data_Sheet3"/>
      <sheetName val="tender_allowances3"/>
      <sheetName val="_Summary_BKG_0343"/>
      <sheetName val="BILL_3R3"/>
      <sheetName val="Area_Breakdown_PER_LEVEL_LINK3"/>
      <sheetName val="CF_Input3"/>
      <sheetName val="DATA_INPUT3"/>
      <sheetName val="Vordruck-Nr__7_1_3_D3"/>
      <sheetName val="M&amp;A_D3"/>
      <sheetName val="M&amp;A_E3"/>
      <sheetName val="M&amp;A_G3"/>
      <sheetName val="1_2_Staff_Schedule4"/>
      <sheetName val="Bill_103"/>
      <sheetName val="[SHOPLIST_xls]/VWVU))tÏØ0__14"/>
      <sheetName val="[SHOPLIST_xls]/VWVU))tÏØ0__23"/>
      <sheetName val="[SHOPLIST_xls]/VWVU))tÏØ0__33"/>
      <sheetName val="[SHOPLIST_xls]70,/0s«_iÆø_í¬_i3"/>
      <sheetName val="[SHOPLIST_xls]70?,/0?s«i?Æøí¬i3"/>
      <sheetName val="Labour_Costs3"/>
      <sheetName val="BLOCK-A_(MEA_SHEET)3"/>
      <sheetName val="Contract_Division1"/>
      <sheetName val="SubContract_Type1"/>
      <sheetName val="Service_Type1"/>
      <sheetName val="Cost_Heading"/>
      <sheetName val="D_&amp;_W_sizes"/>
      <sheetName val="SOPMA_DD"/>
      <sheetName val="PRICE_INFO"/>
      <sheetName val="RC_SUMMARY"/>
      <sheetName val="LABOUR_PRODUCTIVITY-TAV"/>
      <sheetName val="MATERIAL_PRICES"/>
      <sheetName val="P-100_MRF_DB_R1"/>
      <sheetName val="Attach_4-18"/>
      <sheetName val="_SHOPLIST_xls_70"/>
      <sheetName val="_SHOPLIST_xls_70,_0s«iÆøí¬i"/>
      <sheetName val="Ewaan_Show_Kitchen_(2)"/>
      <sheetName val="Cash_Flow_Working"/>
      <sheetName val="MN_T_B_"/>
      <sheetName val="Data_I_(2)"/>
      <sheetName val="rEFERENCES_"/>
      <sheetName val="Qtys_ZamZam_(Del__before)"/>
      <sheetName val="Qtys_Relocation_(Del_before)"/>
      <sheetName val="_Qtys_Sub_&amp;_Tents_(Del__before)"/>
      <sheetName val="Qtys__Signages_(Del__before)"/>
      <sheetName val="Qtys_Temporary_Passages_(Del)"/>
      <sheetName val="_Qtys_Ser__Rooms_(Del_before)"/>
      <sheetName val="Labour_Rate_"/>
      <sheetName val="2F_회의실견적(5_14_일대)"/>
      <sheetName val="_HIT-&gt;HMC_견적(3900)"/>
      <sheetName val="Appendix_B"/>
      <sheetName val="/VWVU))tÏØ0__17"/>
      <sheetName val="GFA_HQ_Building28"/>
      <sheetName val="GFA_Conference27"/>
      <sheetName val="BQ_External27"/>
      <sheetName val="Penthouse_Apartment26"/>
      <sheetName val="Raw_Data26"/>
      <sheetName val="StattCo_yCharges26"/>
      <sheetName val="LEVEL_SHEET26"/>
      <sheetName val="SPT_vs_PHI26"/>
      <sheetName val="LABOUR_HISTOGRAM27"/>
      <sheetName val="Chiet_tinh_dz2226"/>
      <sheetName val="Chiet_tinh_dz3526"/>
      <sheetName val="@risk_rents_and_incentives26"/>
      <sheetName val="Car_park_lease26"/>
      <sheetName val="Net_rent_analysis26"/>
      <sheetName val="Poz-1_26"/>
      <sheetName val="Graph_Data_(DO_NOT_PRINT)26"/>
      <sheetName val="Bill_No__226"/>
      <sheetName val="CT_Thang_Mo26"/>
      <sheetName val="Lab_Cum_Hist26"/>
      <sheetName val="CT__PL25"/>
      <sheetName val="Projet,_methodes_&amp;_couts25"/>
      <sheetName val="Risques_majeurs_&amp;_Frais_Ind_25"/>
      <sheetName val="FOL_-_Bar26"/>
      <sheetName val="budget_summary_(2)25"/>
      <sheetName val="Budget_Analysis_Summary25"/>
      <sheetName val="intr_stool_brkup25"/>
      <sheetName val="Tender_Summary26"/>
      <sheetName val="Insurance_Ext26"/>
      <sheetName val="Customize_Your_Invoice26"/>
      <sheetName val="HVAC_BoQ26"/>
      <sheetName val="Body_Sheet25"/>
      <sheetName val="1_0_Executive_Summary25"/>
      <sheetName val="Rate_analysis14"/>
      <sheetName val="Top_sheet25"/>
      <sheetName val="Bill_224"/>
      <sheetName val="Ap_A23"/>
      <sheetName val="2_Div_14_23"/>
      <sheetName val="SHOPLIST_xls22"/>
      <sheetName val="beam-reinft-IIInd_floor22"/>
      <sheetName val="beam-reinft-machine_rm22"/>
      <sheetName val="Bill_123"/>
      <sheetName val="Bill_323"/>
      <sheetName val="Bill_423"/>
      <sheetName val="Bill_523"/>
      <sheetName val="Bill_623"/>
      <sheetName val="Bill_723"/>
      <sheetName val="POWER_ASSUMPTIONS22"/>
      <sheetName val="Civil_Boq21"/>
      <sheetName val="PROJECT_BRIEF23"/>
      <sheetName val="Invoice_Summary22"/>
      <sheetName val="C_(3)23"/>
      <sheetName val="Dubai_golf22"/>
      <sheetName val="Softscape_Buildup21"/>
      <sheetName val="Mat'l_Rate21"/>
      <sheetName val="WITHOUT_C&amp;I_PROFIT_(3)21"/>
      <sheetName val="Activity_List21"/>
      <sheetName val="HIRED_LABOUR_CODE19"/>
      <sheetName val="PA-_Consutant_19"/>
      <sheetName val="foot-slab_reinft19"/>
      <sheetName val="DETAILED__BOQ19"/>
      <sheetName val="M-Book_for_Conc19"/>
      <sheetName val="M-Book_for_FW19"/>
      <sheetName val="BILL_COV19"/>
      <sheetName val="Ra__stair19"/>
      <sheetName val="VALVE_CHAMBERS18"/>
      <sheetName val="Fire_Hydrants18"/>
      <sheetName val="B_GATE_VALVE18"/>
      <sheetName val="Sub_G1_Fire18"/>
      <sheetName val="Sub_G12_Fire18"/>
      <sheetName val="Eq__Mobilization17"/>
      <sheetName val="w't_table16"/>
      <sheetName val="Materials_Cost(PCC)18"/>
      <sheetName val="India_F&amp;S_Template18"/>
      <sheetName val="IO_LIST18"/>
      <sheetName val="Material_18"/>
      <sheetName val="Quote_Sheet18"/>
      <sheetName val="Day_work18"/>
      <sheetName val="bill_nb2-Plumbing_&amp;_Drainag16"/>
      <sheetName val="Pl_&amp;_Dr_B16"/>
      <sheetName val="Pl_&amp;_Dr_G16"/>
      <sheetName val="Pl_&amp;_Dr_M16"/>
      <sheetName val="Pl_&amp;_Dr_116"/>
      <sheetName val="Pl_&amp;_Dr_216"/>
      <sheetName val="Pl_&amp;_Dr_316"/>
      <sheetName val="Pl_&amp;_Dr_416"/>
      <sheetName val="Pl_&amp;_Dr_516"/>
      <sheetName val="Pl_&amp;_Dr_616"/>
      <sheetName val="Pl_&amp;_Dr_716"/>
      <sheetName val="Pl_&amp;_Dr_816"/>
      <sheetName val="Pl_&amp;_Dr_R16"/>
      <sheetName val="FF_B16"/>
      <sheetName val="FF_G16"/>
      <sheetName val="FF_M16"/>
      <sheetName val="FF_116"/>
      <sheetName val="FF_2_16"/>
      <sheetName val="FF_316"/>
      <sheetName val="FF_416"/>
      <sheetName val="FF_516"/>
      <sheetName val="FF_6_16"/>
      <sheetName val="FF_716"/>
      <sheetName val="FF_816"/>
      <sheetName val="FF_R16"/>
      <sheetName val="bill_nb3-FF16"/>
      <sheetName val="HVAC_B16"/>
      <sheetName val="HVAC_G16"/>
      <sheetName val="HVAC_M16"/>
      <sheetName val="HVAC_116"/>
      <sheetName val="HVAC_216"/>
      <sheetName val="HVAC_316"/>
      <sheetName val="HVAC_416"/>
      <sheetName val="HVAC_516"/>
      <sheetName val="HVAC_616"/>
      <sheetName val="HVAC_716"/>
      <sheetName val="HVAC_816"/>
      <sheetName val="HVAC_R16"/>
      <sheetName val="bill_nb4-HVAC16"/>
      <sheetName val="SC_B16"/>
      <sheetName val="SC_G16"/>
      <sheetName val="SC_M16"/>
      <sheetName val="SC_116"/>
      <sheetName val="SC_216"/>
      <sheetName val="SC_316"/>
      <sheetName val="SC_416"/>
      <sheetName val="SC_516"/>
      <sheetName val="SC_616"/>
      <sheetName val="SC_716"/>
      <sheetName val="SC_816"/>
      <sheetName val="SC_R16"/>
      <sheetName val="AV_B16"/>
      <sheetName val="AV_G16"/>
      <sheetName val="AV_M16"/>
      <sheetName val="AV_116"/>
      <sheetName val="AV_216"/>
      <sheetName val="AV_316"/>
      <sheetName val="AV_416"/>
      <sheetName val="AV_516"/>
      <sheetName val="AV_616"/>
      <sheetName val="AV_716"/>
      <sheetName val="AV_816"/>
      <sheetName val="EL_B16"/>
      <sheetName val="EL_M16"/>
      <sheetName val="EL_116"/>
      <sheetName val="EL_216"/>
      <sheetName val="EL_316"/>
      <sheetName val="EL_416"/>
      <sheetName val="EL_516"/>
      <sheetName val="EL_616"/>
      <sheetName val="EL_716"/>
      <sheetName val="EL_816"/>
      <sheetName val="EL_R16"/>
      <sheetName val="EL_TR16"/>
      <sheetName val="8-_EL16"/>
      <sheetName val="FA_B16"/>
      <sheetName val="FA_G16"/>
      <sheetName val="FA_M16"/>
      <sheetName val="FA_116"/>
      <sheetName val="FA_216"/>
      <sheetName val="FA_316"/>
      <sheetName val="FA_416"/>
      <sheetName val="FA_516"/>
      <sheetName val="FA_616"/>
      <sheetName val="FA_716"/>
      <sheetName val="FA_816"/>
      <sheetName val="FA_R16"/>
      <sheetName val="9-_FA16"/>
      <sheetName val="B09_117"/>
      <sheetName val="BOQ_Direct_selling_cost18"/>
      <sheetName val="CHART_OF_ACCOUNTS17"/>
      <sheetName val="Working_for_RCC17"/>
      <sheetName val="B185-B-9_117"/>
      <sheetName val="B185-B-9_217"/>
      <sheetName val="E-Bill_No_6_A-O17"/>
      <sheetName val="Div__0217"/>
      <sheetName val="Div__0317"/>
      <sheetName val="Div__0417"/>
      <sheetName val="Div__0517"/>
      <sheetName val="Div__0617"/>
      <sheetName val="Div__0717"/>
      <sheetName val="Div__0817"/>
      <sheetName val="Div__0917"/>
      <sheetName val="Div__1017"/>
      <sheetName val="Div__1117"/>
      <sheetName val="Div__1217"/>
      <sheetName val="Div_1317"/>
      <sheetName val="EXTERNAL_WORKS17"/>
      <sheetName val="PRODUCTIVITY_RATE17"/>
      <sheetName val="U_R_A_-_MASONRY17"/>
      <sheetName val="U_R_A_-_PLASTERING17"/>
      <sheetName val="U_R_A_-_TILING17"/>
      <sheetName val="U_R_A_-_GRANITE17"/>
      <sheetName val="V_C_2_-_EARTHWORK17"/>
      <sheetName val="V_C_9_-_CERAMIC17"/>
      <sheetName val="V_C_9_-_FINISHES17"/>
      <sheetName val="Division_245"/>
      <sheetName val="Division_416"/>
      <sheetName val="Division_516"/>
      <sheetName val="Division_616"/>
      <sheetName val="Division_716"/>
      <sheetName val="Division_816"/>
      <sheetName val="Division_916"/>
      <sheetName val="Division_1016"/>
      <sheetName val="Division_1216"/>
      <sheetName val="Division_1416"/>
      <sheetName val="Division_2119"/>
      <sheetName val="Division_2217"/>
      <sheetName val="Division_2316"/>
      <sheetName val="Division_2616"/>
      <sheetName val="Division_2716"/>
      <sheetName val="Division_2816"/>
      <sheetName val="Division_3116"/>
      <sheetName val="Division_3216"/>
      <sheetName val="Division_3316"/>
      <sheetName val="PMWeb_data17"/>
      <sheetName val="Elemental_Buildup16"/>
      <sheetName val="PointNo_516"/>
      <sheetName val="2_2)Revised_Cash_Flow16"/>
      <sheetName val="SS_MH17"/>
      <sheetName val="입찰내역_발주처_양식16"/>
      <sheetName val="Material_List_16"/>
      <sheetName val="LIST_DO_NOT_REMOVE15"/>
      <sheetName val="Index_List16"/>
      <sheetName val="Type_List16"/>
      <sheetName val="File_Types16"/>
      <sheetName val="Chiet_t16"/>
      <sheetName val="Staffing_and_Rates_IA16"/>
      <sheetName val="Project_Cost_Breakdown14"/>
      <sheetName val="PRECAST_lightconc-II18"/>
      <sheetName val="final_abstract18"/>
      <sheetName val="Staff_Acco_14"/>
      <sheetName val="TBAL9697_-group_wise__sdpl14"/>
      <sheetName val="Summary_of_Work14"/>
      <sheetName val="Employee_List14"/>
      <sheetName val="Рабочий_лист13"/>
      <sheetName val="B6_2_15"/>
      <sheetName val="Item-_Compact14"/>
      <sheetName val="E_&amp;_R14"/>
      <sheetName val="Annex_1_Sect_3a14"/>
      <sheetName val="Annex_1_Sect_3a_114"/>
      <sheetName val="Annex_1_Sect_3b14"/>
      <sheetName val="Annex_1_Sect_3c14"/>
      <sheetName val="HOURLY_RATES14"/>
      <sheetName val="SITE_WORK13"/>
      <sheetName val="d-safe_DELUXE13"/>
      <sheetName val="PT_141-_Site_A_Landscape13"/>
      <sheetName val="Rate_summary13"/>
      <sheetName val="RAB_AR&amp;STR13"/>
      <sheetName val="Back_up13"/>
      <sheetName val="train_cash13"/>
      <sheetName val="accom_cash13"/>
      <sheetName val="INDIGINEOUS_ITEMS_13"/>
      <sheetName val="Duct_Accesories13"/>
      <sheetName val="Mall_waterproofing13"/>
      <sheetName val="MSCP_waterproofing13"/>
      <sheetName val="????_???_??13"/>
      <sheetName val="Labour_&amp;_Plant13"/>
      <sheetName val="Ave_wtd_rates13"/>
      <sheetName val="Debits_as_on_12_04_0813"/>
      <sheetName val="STAFFSCHED_13"/>
      <sheetName val="TRIAL_BALANCE13"/>
      <sheetName val="[SHOPLIST_xls][SHOPLIST_xls]720"/>
      <sheetName val="[SHOPLIST_xls]70,/0s«iÆøí¬i13"/>
      <sheetName val="Common_Variables13"/>
      <sheetName val="GPL_Revenu_Update13"/>
      <sheetName val="DO_NOT_TOUCH13"/>
      <sheetName val="Work_Type13"/>
      <sheetName val="PROJECT_BRIEF(EX_NEW)13"/>
      <sheetName val="AREA_OF_APPLICATION12"/>
      <sheetName val="Risk_Breakdown_Structure12"/>
      <sheetName val="Geneí¬_i12"/>
      <sheetName val="steel_total12"/>
      <sheetName val="ELE_BOQ12"/>
      <sheetName val="Z-_GENERAL_PRICE_SUMMARY9"/>
      <sheetName val="Resumo_Empreitadas9"/>
      <sheetName val="PPA_Summary9"/>
      <sheetName val="Mix_Design9"/>
      <sheetName val="%_prog_figs_-u5_and_total9"/>
      <sheetName val="_VWVU))tÏØ0__10"/>
      <sheetName val="Floor_Box_10"/>
      <sheetName val="Equipment_Rates8"/>
      <sheetName val="[SHOPLIST_xls]/VW8"/>
      <sheetName val="[SHOPLIST_xls]/VWVU))tÏØ0__40"/>
      <sheetName val="[SHOPLIST_xls]/VWVU))tÏØ0__41"/>
      <sheetName val="Cashflow_projection8"/>
      <sheetName val="[SHOPLIST_xls][SHOPLIST_xls]721"/>
      <sheetName val="E_H_-_H__W_P_8"/>
      <sheetName val="E__H__Treatment_for_pile_cap8"/>
      <sheetName val="[SHOPLIST_xls][SHOPLIST_xls][S8"/>
      <sheetName val="Form_68"/>
      <sheetName val="Risk_Register8"/>
      <sheetName val="Revised_Front_Page8"/>
      <sheetName val="Diff_Run01&amp;Run028"/>
      <sheetName val="CCS_Summary8"/>
      <sheetName val="1_Carillion_Staff8"/>
      <sheetName val="_2_Staff_&amp;_Gen_labour8"/>
      <sheetName val="3_Offices8"/>
      <sheetName val="4_TempServ8"/>
      <sheetName val="__5_Temp_Wks8"/>
      <sheetName val="_6_Addn_Plant8"/>
      <sheetName val="_7__Transport8"/>
      <sheetName val="_8_Testing8"/>
      <sheetName val="9__Miscellaneous8"/>
      <sheetName val="10__Design8"/>
      <sheetName val="_11_Insurances8"/>
      <sheetName val="_12_Client_Req_8"/>
      <sheetName val="Risk_List8"/>
      <sheetName val="Track_of_Changes8"/>
      <sheetName val="Bill_8_Doors_&amp;_Windows8"/>
      <sheetName val="Bill_9_Finishes_8"/>
      <sheetName val="Bill_10_Specialities8"/>
      <sheetName val="Dash_board8"/>
      <sheetName val="[SHOPLIST_xls]708"/>
      <sheetName val="[SHOPLIST_xls]70,8"/>
      <sheetName val="Base_BM-rebar8"/>
      <sheetName val="Materials_8"/>
      <sheetName val="Site_Dev_BOQ8"/>
      <sheetName val="Data_Sheet8"/>
      <sheetName val="tender_allowances8"/>
      <sheetName val="_Summary_BKG_0348"/>
      <sheetName val="BILL_3R8"/>
      <sheetName val="Area_Breakdown_PER_LEVEL_LINK8"/>
      <sheetName val="CF_Input8"/>
      <sheetName val="DATA_INPUT8"/>
      <sheetName val="Vordruck-Nr__7_1_3_D8"/>
      <sheetName val="M&amp;A_D8"/>
      <sheetName val="M&amp;A_E8"/>
      <sheetName val="M&amp;A_G8"/>
      <sheetName val="1_2_Staff_Schedule9"/>
      <sheetName val="Bill_108"/>
      <sheetName val="[SHOPLIST_xls]/VWVU))tÏØ0__42"/>
      <sheetName val="[SHOPLIST_xls]/VWVU))tÏØ0__43"/>
      <sheetName val="[SHOPLIST_xls]/VWVU))tÏØ0__44"/>
      <sheetName val="[SHOPLIST_xls]70,/0s«_iÆø_í¬_i8"/>
      <sheetName val="[SHOPLIST_xls]70?,/0?s«i?Æøí¬i8"/>
      <sheetName val="Labour_Costs8"/>
      <sheetName val="BLOCK-A_(MEA_SHEET)8"/>
      <sheetName val="Contract_Division6"/>
      <sheetName val="SubContract_Type6"/>
      <sheetName val="Service_Type6"/>
      <sheetName val="Cost_Heading5"/>
      <sheetName val="D_&amp;_W_sizes5"/>
      <sheetName val="SOPMA_DD5"/>
      <sheetName val="PRICE_INFO5"/>
      <sheetName val="RC_SUMMARY5"/>
      <sheetName val="LABOUR_PRODUCTIVITY-TAV5"/>
      <sheetName val="MATERIAL_PRICES5"/>
      <sheetName val="P-100_MRF_DB_R15"/>
      <sheetName val="Attach_4-185"/>
      <sheetName val="_SHOPLIST_xls_705"/>
      <sheetName val="_SHOPLIST_xls_70,_0s«iÆøí¬i5"/>
      <sheetName val="Ewaan_Show_Kitchen_(2)5"/>
      <sheetName val="Cash_Flow_Working5"/>
      <sheetName val="MN_T_B_5"/>
      <sheetName val="Data_I_(2)5"/>
      <sheetName val="rEFERENCES_5"/>
      <sheetName val="Qtys_ZamZam_(Del__before)5"/>
      <sheetName val="Qtys_Relocation_(Del_before)5"/>
      <sheetName val="_Qtys_Sub_&amp;_Tents_(Del__before5"/>
      <sheetName val="Qtys__Signages_(Del__before)5"/>
      <sheetName val="Qtys_Temporary_Passages_(Del)5"/>
      <sheetName val="_Qtys_Ser__Rooms_(Del_before)5"/>
      <sheetName val="Labour_Rate_5"/>
      <sheetName val="2F_회의실견적(5_14_일대)1"/>
      <sheetName val="_HIT-&gt;HMC_견적(3900)1"/>
      <sheetName val="Appendix_B1"/>
      <sheetName val="GFA_HQ_Building25"/>
      <sheetName val="GFA_Conference24"/>
      <sheetName val="BQ_External24"/>
      <sheetName val="Penthouse_Apartment23"/>
      <sheetName val="Raw_Data23"/>
      <sheetName val="StattCo_yCharges23"/>
      <sheetName val="LEVEL_SHEET23"/>
      <sheetName val="SPT_vs_PHI23"/>
      <sheetName val="LABOUR_HISTOGRAM24"/>
      <sheetName val="Chiet_tinh_dz2223"/>
      <sheetName val="Chiet_tinh_dz3523"/>
      <sheetName val="@risk_rents_and_incentives23"/>
      <sheetName val="Car_park_lease23"/>
      <sheetName val="Net_rent_analysis23"/>
      <sheetName val="Poz-1_23"/>
      <sheetName val="Graph_Data_(DO_NOT_PRINT)23"/>
      <sheetName val="Bill_No__223"/>
      <sheetName val="CT_Thang_Mo23"/>
      <sheetName val="Lab_Cum_Hist23"/>
      <sheetName val="CT__PL22"/>
      <sheetName val="Projet,_methodes_&amp;_couts22"/>
      <sheetName val="Risques_majeurs_&amp;_Frais_Ind_22"/>
      <sheetName val="FOL_-_Bar23"/>
      <sheetName val="budget_summary_(2)22"/>
      <sheetName val="Budget_Analysis_Summary22"/>
      <sheetName val="intr_stool_brkup22"/>
      <sheetName val="Tender_Summary23"/>
      <sheetName val="Insurance_Ext23"/>
      <sheetName val="Customize_Your_Invoice23"/>
      <sheetName val="HVAC_BoQ23"/>
      <sheetName val="Body_Sheet22"/>
      <sheetName val="1_0_Executive_Summary22"/>
      <sheetName val="Top_sheet22"/>
      <sheetName val="Bill_221"/>
      <sheetName val="Ap_A20"/>
      <sheetName val="2_Div_14_20"/>
      <sheetName val="SHOPLIST_xls19"/>
      <sheetName val="beam-reinft-IIInd_floor19"/>
      <sheetName val="beam-reinft-machine_rm19"/>
      <sheetName val="Bill_120"/>
      <sheetName val="Bill_320"/>
      <sheetName val="Bill_420"/>
      <sheetName val="Bill_520"/>
      <sheetName val="Bill_620"/>
      <sheetName val="Bill_720"/>
      <sheetName val="POWER_ASSUMPTIONS19"/>
      <sheetName val="Civil_Boq18"/>
      <sheetName val="PROJECT_BRIEF20"/>
      <sheetName val="Invoice_Summary19"/>
      <sheetName val="C_(3)20"/>
      <sheetName val="Dubai_golf19"/>
      <sheetName val="Softscape_Buildup18"/>
      <sheetName val="Mat'l_Rate18"/>
      <sheetName val="WITHOUT_C&amp;I_PROFIT_(3)18"/>
      <sheetName val="Activity_List18"/>
      <sheetName val="HIRED_LABOUR_CODE16"/>
      <sheetName val="PA-_Consutant_16"/>
      <sheetName val="foot-slab_reinft16"/>
      <sheetName val="DETAILED__BOQ16"/>
      <sheetName val="M-Book_for_Conc16"/>
      <sheetName val="M-Book_for_FW16"/>
      <sheetName val="BILL_COV16"/>
      <sheetName val="Ra__stair16"/>
      <sheetName val="VALVE_CHAMBERS15"/>
      <sheetName val="Fire_Hydrants15"/>
      <sheetName val="B_GATE_VALVE15"/>
      <sheetName val="Sub_G1_Fire15"/>
      <sheetName val="Sub_G12_Fire15"/>
      <sheetName val="Eq__Mobilization14"/>
      <sheetName val="w't_table13"/>
      <sheetName val="Materials_Cost(PCC)15"/>
      <sheetName val="India_F&amp;S_Template15"/>
      <sheetName val="IO_LIST15"/>
      <sheetName val="Material_15"/>
      <sheetName val="Quote_Sheet15"/>
      <sheetName val="Day_work15"/>
      <sheetName val="bill_nb2-Plumbing_&amp;_Drainag13"/>
      <sheetName val="Pl_&amp;_Dr_B13"/>
      <sheetName val="Pl_&amp;_Dr_G13"/>
      <sheetName val="Pl_&amp;_Dr_M13"/>
      <sheetName val="Pl_&amp;_Dr_113"/>
      <sheetName val="Pl_&amp;_Dr_213"/>
      <sheetName val="Pl_&amp;_Dr_313"/>
      <sheetName val="Pl_&amp;_Dr_413"/>
      <sheetName val="Pl_&amp;_Dr_513"/>
      <sheetName val="Pl_&amp;_Dr_613"/>
      <sheetName val="Pl_&amp;_Dr_713"/>
      <sheetName val="Pl_&amp;_Dr_813"/>
      <sheetName val="Pl_&amp;_Dr_R13"/>
      <sheetName val="FF_B13"/>
      <sheetName val="FF_G13"/>
      <sheetName val="FF_M13"/>
      <sheetName val="FF_113"/>
      <sheetName val="FF_2_13"/>
      <sheetName val="FF_313"/>
      <sheetName val="FF_413"/>
      <sheetName val="FF_513"/>
      <sheetName val="FF_6_13"/>
      <sheetName val="FF_713"/>
      <sheetName val="FF_813"/>
      <sheetName val="FF_R13"/>
      <sheetName val="bill_nb3-FF13"/>
      <sheetName val="HVAC_B13"/>
      <sheetName val="HVAC_G13"/>
      <sheetName val="HVAC_M13"/>
      <sheetName val="HVAC_113"/>
      <sheetName val="HVAC_213"/>
      <sheetName val="HVAC_313"/>
      <sheetName val="HVAC_413"/>
      <sheetName val="HVAC_513"/>
      <sheetName val="HVAC_613"/>
      <sheetName val="HVAC_713"/>
      <sheetName val="HVAC_813"/>
      <sheetName val="HVAC_R13"/>
      <sheetName val="bill_nb4-HVAC13"/>
      <sheetName val="SC_B13"/>
      <sheetName val="SC_G13"/>
      <sheetName val="SC_M13"/>
      <sheetName val="SC_113"/>
      <sheetName val="SC_213"/>
      <sheetName val="SC_313"/>
      <sheetName val="SC_413"/>
      <sheetName val="SC_513"/>
      <sheetName val="SC_613"/>
      <sheetName val="SC_713"/>
      <sheetName val="SC_813"/>
      <sheetName val="SC_R13"/>
      <sheetName val="AV_B13"/>
      <sheetName val="AV_G13"/>
      <sheetName val="AV_M13"/>
      <sheetName val="AV_113"/>
      <sheetName val="AV_213"/>
      <sheetName val="AV_313"/>
      <sheetName val="AV_413"/>
      <sheetName val="AV_513"/>
      <sheetName val="AV_613"/>
      <sheetName val="AV_713"/>
      <sheetName val="AV_813"/>
      <sheetName val="EL_B13"/>
      <sheetName val="EL_M13"/>
      <sheetName val="EL_113"/>
      <sheetName val="EL_213"/>
      <sheetName val="EL_313"/>
      <sheetName val="EL_413"/>
      <sheetName val="EL_513"/>
      <sheetName val="EL_613"/>
      <sheetName val="EL_713"/>
      <sheetName val="EL_813"/>
      <sheetName val="EL_R13"/>
      <sheetName val="EL_TR13"/>
      <sheetName val="8-_EL13"/>
      <sheetName val="FA_B13"/>
      <sheetName val="FA_G13"/>
      <sheetName val="FA_M13"/>
      <sheetName val="FA_113"/>
      <sheetName val="FA_213"/>
      <sheetName val="FA_313"/>
      <sheetName val="FA_413"/>
      <sheetName val="FA_513"/>
      <sheetName val="FA_613"/>
      <sheetName val="FA_713"/>
      <sheetName val="FA_813"/>
      <sheetName val="FA_R13"/>
      <sheetName val="9-_FA13"/>
      <sheetName val="Div__0214"/>
      <sheetName val="Div__0314"/>
      <sheetName val="Div__0414"/>
      <sheetName val="Div__0514"/>
      <sheetName val="Div__0614"/>
      <sheetName val="Div__0714"/>
      <sheetName val="Div__0814"/>
      <sheetName val="Div__0914"/>
      <sheetName val="Div__1014"/>
      <sheetName val="Div__1114"/>
      <sheetName val="Div__1214"/>
      <sheetName val="Div_1314"/>
      <sheetName val="EXTERNAL_WORKS14"/>
      <sheetName val="PRODUCTIVITY_RATE14"/>
      <sheetName val="U_R_A_-_MASONRY14"/>
      <sheetName val="U_R_A_-_PLASTERING14"/>
      <sheetName val="U_R_A_-_TILING14"/>
      <sheetName val="U_R_A_-_GRANITE14"/>
      <sheetName val="V_C_2_-_EARTHWORK14"/>
      <sheetName val="V_C_9_-_CERAMIC14"/>
      <sheetName val="V_C_9_-_FINISHES14"/>
      <sheetName val="B09_114"/>
      <sheetName val="BOQ_Direct_selling_cost15"/>
      <sheetName val="Working_for_RCC14"/>
      <sheetName val="B185-B-9_114"/>
      <sheetName val="B185-B-9_214"/>
      <sheetName val="CHART_OF_ACCOUNTS14"/>
      <sheetName val="E-Bill_No_6_A-O14"/>
      <sheetName val="/VWVU))tÏØ0__16"/>
      <sheetName val="Elemental_Buildup13"/>
      <sheetName val="Division_242"/>
      <sheetName val="Division_413"/>
      <sheetName val="Division_513"/>
      <sheetName val="Division_613"/>
      <sheetName val="Division_713"/>
      <sheetName val="Division_813"/>
      <sheetName val="Division_913"/>
      <sheetName val="Division_1013"/>
      <sheetName val="Division_1213"/>
      <sheetName val="Division_1413"/>
      <sheetName val="Division_2116"/>
      <sheetName val="Division_2214"/>
      <sheetName val="Division_2313"/>
      <sheetName val="Division_2613"/>
      <sheetName val="Division_2713"/>
      <sheetName val="Division_2813"/>
      <sheetName val="Division_3113"/>
      <sheetName val="Division_3213"/>
      <sheetName val="Division_3313"/>
      <sheetName val="PMWeb_data14"/>
      <sheetName val="PointNo_513"/>
      <sheetName val="2_2)Revised_Cash_Flow13"/>
      <sheetName val="Employee_List11"/>
      <sheetName val="SS_MH14"/>
      <sheetName val="Index_List13"/>
      <sheetName val="Type_List13"/>
      <sheetName val="File_Types13"/>
      <sheetName val="Chiet_t13"/>
      <sheetName val="Staffing_and_Rates_IA13"/>
      <sheetName val="입찰내역_발주처_양식13"/>
      <sheetName val="Summary_of_Work11"/>
      <sheetName val="/VWVU))tÏØ0__14"/>
      <sheetName val="LIST_DO_NOT_REMOVE12"/>
      <sheetName val="Material_List_13"/>
      <sheetName val="PRECAST_lightconc-II15"/>
      <sheetName val="final_abstract15"/>
      <sheetName val="B6_2_12"/>
      <sheetName val="Staff_Acco_11"/>
      <sheetName val="TBAL9697_-group_wise__sdpl11"/>
      <sheetName val="Project_Cost_Breakdown11"/>
      <sheetName val="Item-_Compact11"/>
      <sheetName val="E_&amp;_R11"/>
      <sheetName val="Рабочий_лист10"/>
      <sheetName val="Annex_1_Sect_3a11"/>
      <sheetName val="Annex_1_Sect_3a_111"/>
      <sheetName val="Annex_1_Sect_3b11"/>
      <sheetName val="Annex_1_Sect_3c11"/>
      <sheetName val="HOURLY_RATES11"/>
      <sheetName val="PT_141-_Site_A_Landscape10"/>
      <sheetName val="SITE_WORK10"/>
      <sheetName val="Rate_summary10"/>
      <sheetName val="d-safe_DELUXE10"/>
      <sheetName val="Back_up10"/>
      <sheetName val="RAB_AR&amp;STR10"/>
      <sheetName val="Duct_Accesories10"/>
      <sheetName val="train_cash10"/>
      <sheetName val="accom_cash10"/>
      <sheetName val="INDIGINEOUS_ITEMS_10"/>
      <sheetName val="Common_Variables10"/>
      <sheetName val="Mall_waterproofing10"/>
      <sheetName val="MSCP_waterproofing10"/>
      <sheetName val="[SHOPLIST_xls]70,/0s«iÆøí¬i10"/>
      <sheetName val="GPL_Revenu_Update10"/>
      <sheetName val="DO_NOT_TOUCH10"/>
      <sheetName val="Work_Type10"/>
      <sheetName val="????_???_??10"/>
      <sheetName val="Labour_&amp;_Plant10"/>
      <sheetName val="Ave_wtd_rates10"/>
      <sheetName val="Debits_as_on_12_04_0810"/>
      <sheetName val="STAFFSCHED_10"/>
      <sheetName val="TRIAL_BALANCE10"/>
      <sheetName val="[SHOPLIST_xls][SHOPLIST_xls]714"/>
      <sheetName val="PROJECT_BRIEF(EX_NEW)10"/>
      <sheetName val="PPA_Summary6"/>
      <sheetName val="Mix_Design6"/>
      <sheetName val="AREA_OF_APPLICATION9"/>
      <sheetName val="Risk_Breakdown_Structure9"/>
      <sheetName val="Geneí¬_i9"/>
      <sheetName val="steel_total9"/>
      <sheetName val="ELE_BOQ9"/>
      <sheetName val="Z-_GENERAL_PRICE_SUMMARY6"/>
      <sheetName val="Resumo_Empreitadas6"/>
      <sheetName val="%_prog_figs_-u5_and_total6"/>
      <sheetName val="_VWVU))tÏØ0__7"/>
      <sheetName val="Floor_Box_7"/>
      <sheetName val="[SHOPLIST_xls]/VW5"/>
      <sheetName val="[SHOPLIST_xls]/VWVU))tÏØ0__17"/>
      <sheetName val="[SHOPLIST_xls]/VWVU))tÏØ0__18"/>
      <sheetName val="Equipment_Rates5"/>
      <sheetName val="Cashflow_projection5"/>
      <sheetName val="[SHOPLIST_xls][SHOPLIST_xls]715"/>
      <sheetName val="E_H_-_H__W_P_5"/>
      <sheetName val="E__H__Treatment_for_pile_cap5"/>
      <sheetName val="[SHOPLIST_xls][SHOPLIST_xls][S5"/>
      <sheetName val="Materials_5"/>
      <sheetName val="Form_65"/>
      <sheetName val="Risk_Register5"/>
      <sheetName val="Revised_Front_Page5"/>
      <sheetName val="Diff_Run01&amp;Run025"/>
      <sheetName val="CCS_Summary5"/>
      <sheetName val="1_Carillion_Staff5"/>
      <sheetName val="_2_Staff_&amp;_Gen_labour5"/>
      <sheetName val="3_Offices5"/>
      <sheetName val="4_TempServ5"/>
      <sheetName val="__5_Temp_Wks5"/>
      <sheetName val="_6_Addn_Plant5"/>
      <sheetName val="_7__Transport5"/>
      <sheetName val="_8_Testing5"/>
      <sheetName val="9__Miscellaneous5"/>
      <sheetName val="10__Design5"/>
      <sheetName val="_11_Insurances5"/>
      <sheetName val="_12_Client_Req_5"/>
      <sheetName val="Risk_List5"/>
      <sheetName val="Track_of_Changes5"/>
      <sheetName val="Bill_8_Doors_&amp;_Windows5"/>
      <sheetName val="Bill_9_Finishes_5"/>
      <sheetName val="Bill_10_Specialities5"/>
      <sheetName val="Dash_board5"/>
      <sheetName val="[SHOPLIST_xls]705"/>
      <sheetName val="[SHOPLIST_xls]70,5"/>
      <sheetName val="Site_Dev_BOQ5"/>
      <sheetName val="1_2_Staff_Schedule6"/>
      <sheetName val="[SHOPLIST_xls]/VWVU))tÏØ0__19"/>
      <sheetName val="[SHOPLIST_xls]/VWVU))tÏØ0__25"/>
      <sheetName val="Cost_Heading2"/>
      <sheetName val="D_&amp;_W_sizes2"/>
      <sheetName val="SOPMA_DD2"/>
      <sheetName val="PRICE_INFO2"/>
      <sheetName val="RC_SUMMARY2"/>
      <sheetName val="LABOUR_PRODUCTIVITY-TAV2"/>
      <sheetName val="MATERIAL_PRICES2"/>
      <sheetName val="P-100_MRF_DB_R12"/>
      <sheetName val="Base_BM-rebar5"/>
      <sheetName val="Contract_Division3"/>
      <sheetName val="SubContract_Type3"/>
      <sheetName val="Service_Type3"/>
      <sheetName val="Attach_4-182"/>
      <sheetName val="Area_Breakdown_PER_LEVEL_LINK5"/>
      <sheetName val="CF_Input5"/>
      <sheetName val="DATA_INPUT5"/>
      <sheetName val="Vordruck-Nr__7_1_3_D5"/>
      <sheetName val="M&amp;A_D5"/>
      <sheetName val="M&amp;A_E5"/>
      <sheetName val="M&amp;A_G5"/>
      <sheetName val="_SHOPLIST_xls_702"/>
      <sheetName val="_SHOPLIST_xls_70,_0s«iÆøí¬i2"/>
      <sheetName val="Data_Sheet5"/>
      <sheetName val="tender_allowances5"/>
      <sheetName val="_Summary_BKG_0345"/>
      <sheetName val="BILL_3R5"/>
      <sheetName val="BLOCK-A_(MEA_SHEET)5"/>
      <sheetName val="Bill_105"/>
      <sheetName val="Labour_Costs5"/>
      <sheetName val="Ewaan_Show_Kitchen_(2)2"/>
      <sheetName val="Cash_Flow_Working2"/>
      <sheetName val="MN_T_B_2"/>
      <sheetName val="Data_I_(2)2"/>
      <sheetName val="rEFERENCES_2"/>
      <sheetName val="Qtys_ZamZam_(Del__before)2"/>
      <sheetName val="Qtys_Relocation_(Del_before)2"/>
      <sheetName val="_Qtys_Sub_&amp;_Tents_(Del__before2"/>
      <sheetName val="Qtys__Signages_(Del__before)2"/>
      <sheetName val="Qtys_Temporary_Passages_(Del)2"/>
      <sheetName val="_Qtys_Ser__Rooms_(Del_before)2"/>
      <sheetName val="Labour_Rate_2"/>
      <sheetName val="[SHOPLIST_xls]/VWVU))tÏØ0__35"/>
      <sheetName val="[SHOPLIST_xls]70,/0s«_iÆø_í¬_i5"/>
      <sheetName val="[SHOPLIST_xls]70?,/0?s«i?Æøí¬i5"/>
      <sheetName val="GFA_HQ_Building24"/>
      <sheetName val="GFA_Conference23"/>
      <sheetName val="BQ_External23"/>
      <sheetName val="Penthouse_Apartment22"/>
      <sheetName val="Raw_Data22"/>
      <sheetName val="StattCo_yCharges22"/>
      <sheetName val="LEVEL_SHEET22"/>
      <sheetName val="SPT_vs_PHI22"/>
      <sheetName val="LABOUR_HISTOGRAM23"/>
      <sheetName val="Chiet_tinh_dz2222"/>
      <sheetName val="Chiet_tinh_dz3522"/>
      <sheetName val="@risk_rents_and_incentives22"/>
      <sheetName val="Car_park_lease22"/>
      <sheetName val="Net_rent_analysis22"/>
      <sheetName val="Poz-1_22"/>
      <sheetName val="Graph_Data_(DO_NOT_PRINT)22"/>
      <sheetName val="Bill_No__222"/>
      <sheetName val="CT_Thang_Mo22"/>
      <sheetName val="Lab_Cum_Hist22"/>
      <sheetName val="CT__PL21"/>
      <sheetName val="Projet,_methodes_&amp;_couts21"/>
      <sheetName val="Risques_majeurs_&amp;_Frais_Ind_21"/>
      <sheetName val="FOL_-_Bar22"/>
      <sheetName val="budget_summary_(2)21"/>
      <sheetName val="Budget_Analysis_Summary21"/>
      <sheetName val="intr_stool_brkup21"/>
      <sheetName val="Tender_Summary22"/>
      <sheetName val="Insurance_Ext22"/>
      <sheetName val="Customize_Your_Invoice22"/>
      <sheetName val="HVAC_BoQ22"/>
      <sheetName val="Body_Sheet21"/>
      <sheetName val="1_0_Executive_Summary21"/>
      <sheetName val="Top_sheet21"/>
      <sheetName val="Bill_220"/>
      <sheetName val="Ap_A19"/>
      <sheetName val="2_Div_14_19"/>
      <sheetName val="SHOPLIST_xls18"/>
      <sheetName val="beam-reinft-IIInd_floor18"/>
      <sheetName val="beam-reinft-machine_rm18"/>
      <sheetName val="Bill_119"/>
      <sheetName val="Bill_319"/>
      <sheetName val="Bill_419"/>
      <sheetName val="Bill_519"/>
      <sheetName val="Bill_619"/>
      <sheetName val="Bill_719"/>
      <sheetName val="POWER_ASSUMPTIONS18"/>
      <sheetName val="Civil_Boq17"/>
      <sheetName val="PROJECT_BRIEF19"/>
      <sheetName val="Invoice_Summary18"/>
      <sheetName val="C_(3)19"/>
      <sheetName val="Dubai_golf18"/>
      <sheetName val="Softscape_Buildup17"/>
      <sheetName val="Mat'l_Rate17"/>
      <sheetName val="WITHOUT_C&amp;I_PROFIT_(3)17"/>
      <sheetName val="Activity_List17"/>
      <sheetName val="HIRED_LABOUR_CODE15"/>
      <sheetName val="PA-_Consutant_15"/>
      <sheetName val="foot-slab_reinft15"/>
      <sheetName val="DETAILED__BOQ15"/>
      <sheetName val="M-Book_for_Conc15"/>
      <sheetName val="M-Book_for_FW15"/>
      <sheetName val="BILL_COV15"/>
      <sheetName val="Ra__stair15"/>
      <sheetName val="VALVE_CHAMBERS14"/>
      <sheetName val="Fire_Hydrants14"/>
      <sheetName val="B_GATE_VALVE14"/>
      <sheetName val="Sub_G1_Fire14"/>
      <sheetName val="Sub_G12_Fire14"/>
      <sheetName val="Eq__Mobilization13"/>
      <sheetName val="w't_table12"/>
      <sheetName val="Materials_Cost(PCC)14"/>
      <sheetName val="India_F&amp;S_Template14"/>
      <sheetName val="IO_LIST14"/>
      <sheetName val="Material_14"/>
      <sheetName val="Quote_Sheet14"/>
      <sheetName val="Day_work14"/>
      <sheetName val="bill_nb2-Plumbing_&amp;_Drainag12"/>
      <sheetName val="Pl_&amp;_Dr_B12"/>
      <sheetName val="Pl_&amp;_Dr_G12"/>
      <sheetName val="Pl_&amp;_Dr_M12"/>
      <sheetName val="Pl_&amp;_Dr_112"/>
      <sheetName val="Pl_&amp;_Dr_212"/>
      <sheetName val="Pl_&amp;_Dr_312"/>
      <sheetName val="Pl_&amp;_Dr_412"/>
      <sheetName val="Pl_&amp;_Dr_512"/>
      <sheetName val="Pl_&amp;_Dr_612"/>
      <sheetName val="Pl_&amp;_Dr_712"/>
      <sheetName val="Pl_&amp;_Dr_812"/>
      <sheetName val="Pl_&amp;_Dr_R12"/>
      <sheetName val="FF_B12"/>
      <sheetName val="FF_G12"/>
      <sheetName val="FF_M12"/>
      <sheetName val="FF_112"/>
      <sheetName val="FF_2_12"/>
      <sheetName val="FF_312"/>
      <sheetName val="FF_412"/>
      <sheetName val="FF_512"/>
      <sheetName val="FF_6_12"/>
      <sheetName val="FF_712"/>
      <sheetName val="FF_812"/>
      <sheetName val="FF_R12"/>
      <sheetName val="bill_nb3-FF12"/>
      <sheetName val="HVAC_B12"/>
      <sheetName val="HVAC_G12"/>
      <sheetName val="HVAC_M12"/>
      <sheetName val="HVAC_112"/>
      <sheetName val="HVAC_212"/>
      <sheetName val="HVAC_312"/>
      <sheetName val="HVAC_412"/>
      <sheetName val="HVAC_512"/>
      <sheetName val="HVAC_612"/>
      <sheetName val="HVAC_712"/>
      <sheetName val="HVAC_812"/>
      <sheetName val="HVAC_R12"/>
      <sheetName val="bill_nb4-HVAC12"/>
      <sheetName val="SC_B12"/>
      <sheetName val="SC_G12"/>
      <sheetName val="SC_M12"/>
      <sheetName val="SC_112"/>
      <sheetName val="SC_212"/>
      <sheetName val="SC_312"/>
      <sheetName val="SC_412"/>
      <sheetName val="SC_512"/>
      <sheetName val="SC_612"/>
      <sheetName val="SC_712"/>
      <sheetName val="SC_812"/>
      <sheetName val="SC_R12"/>
      <sheetName val="AV_B12"/>
      <sheetName val="AV_G12"/>
      <sheetName val="AV_M12"/>
      <sheetName val="AV_112"/>
      <sheetName val="AV_212"/>
      <sheetName val="AV_312"/>
      <sheetName val="AV_412"/>
      <sheetName val="AV_512"/>
      <sheetName val="AV_612"/>
      <sheetName val="AV_712"/>
      <sheetName val="AV_812"/>
      <sheetName val="EL_B12"/>
      <sheetName val="EL_M12"/>
      <sheetName val="EL_112"/>
      <sheetName val="EL_212"/>
      <sheetName val="EL_312"/>
      <sheetName val="EL_412"/>
      <sheetName val="EL_512"/>
      <sheetName val="EL_612"/>
      <sheetName val="EL_712"/>
      <sheetName val="EL_812"/>
      <sheetName val="EL_R12"/>
      <sheetName val="EL_TR12"/>
      <sheetName val="8-_EL12"/>
      <sheetName val="FA_B12"/>
      <sheetName val="FA_G12"/>
      <sheetName val="FA_M12"/>
      <sheetName val="FA_112"/>
      <sheetName val="FA_212"/>
      <sheetName val="FA_312"/>
      <sheetName val="FA_412"/>
      <sheetName val="FA_512"/>
      <sheetName val="FA_612"/>
      <sheetName val="FA_712"/>
      <sheetName val="FA_812"/>
      <sheetName val="FA_R12"/>
      <sheetName val="9-_FA12"/>
      <sheetName val="Div__0213"/>
      <sheetName val="Div__0313"/>
      <sheetName val="Div__0413"/>
      <sheetName val="Div__0513"/>
      <sheetName val="Div__0613"/>
      <sheetName val="Div__0713"/>
      <sheetName val="Div__0813"/>
      <sheetName val="Div__0913"/>
      <sheetName val="Div__1013"/>
      <sheetName val="Div__1113"/>
      <sheetName val="Div__1213"/>
      <sheetName val="Div_1313"/>
      <sheetName val="EXTERNAL_WORKS13"/>
      <sheetName val="PRODUCTIVITY_RATE13"/>
      <sheetName val="U_R_A_-_MASONRY13"/>
      <sheetName val="U_R_A_-_PLASTERING13"/>
      <sheetName val="U_R_A_-_TILING13"/>
      <sheetName val="U_R_A_-_GRANITE13"/>
      <sheetName val="V_C_2_-_EARTHWORK13"/>
      <sheetName val="V_C_9_-_CERAMIC13"/>
      <sheetName val="V_C_9_-_FINISHES13"/>
      <sheetName val="B09_113"/>
      <sheetName val="BOQ_Direct_selling_cost14"/>
      <sheetName val="Working_for_RCC13"/>
      <sheetName val="B185-B-9_113"/>
      <sheetName val="B185-B-9_213"/>
      <sheetName val="CHART_OF_ACCOUNTS13"/>
      <sheetName val="E-Bill_No_6_A-O13"/>
      <sheetName val="Elemental_Buildup12"/>
      <sheetName val="Division_241"/>
      <sheetName val="Division_412"/>
      <sheetName val="Division_512"/>
      <sheetName val="Division_612"/>
      <sheetName val="Division_712"/>
      <sheetName val="Division_812"/>
      <sheetName val="Division_912"/>
      <sheetName val="Division_1012"/>
      <sheetName val="Division_1212"/>
      <sheetName val="Division_1412"/>
      <sheetName val="Division_2115"/>
      <sheetName val="Division_2213"/>
      <sheetName val="Division_2312"/>
      <sheetName val="Division_2612"/>
      <sheetName val="Division_2712"/>
      <sheetName val="Division_2812"/>
      <sheetName val="Division_3112"/>
      <sheetName val="Division_3212"/>
      <sheetName val="Division_3312"/>
      <sheetName val="PMWeb_data13"/>
      <sheetName val="PointNo_512"/>
      <sheetName val="2_2)Revised_Cash_Flow12"/>
      <sheetName val="Employee_List10"/>
      <sheetName val="SS_MH13"/>
      <sheetName val="Index_List12"/>
      <sheetName val="Type_List12"/>
      <sheetName val="File_Types12"/>
      <sheetName val="Chiet_t12"/>
      <sheetName val="Staffing_and_Rates_IA12"/>
      <sheetName val="입찰내역_발주처_양식12"/>
      <sheetName val="Summary_of_Work10"/>
      <sheetName val="/VWVU))tÏØ0__13"/>
      <sheetName val="LIST_DO_NOT_REMOVE11"/>
      <sheetName val="Material_List_12"/>
      <sheetName val="PRECAST_lightconc-II14"/>
      <sheetName val="final_abstract14"/>
      <sheetName val="B6_2_11"/>
      <sheetName val="Staff_Acco_10"/>
      <sheetName val="TBAL9697_-group_wise__sdpl10"/>
      <sheetName val="Project_Cost_Breakdown10"/>
      <sheetName val="Item-_Compact10"/>
      <sheetName val="E_&amp;_R10"/>
      <sheetName val="Рабочий_лист9"/>
      <sheetName val="Annex_1_Sect_3a10"/>
      <sheetName val="Annex_1_Sect_3a_110"/>
      <sheetName val="Annex_1_Sect_3b10"/>
      <sheetName val="Annex_1_Sect_3c10"/>
      <sheetName val="HOURLY_RATES10"/>
      <sheetName val="PT_141-_Site_A_Landscape9"/>
      <sheetName val="SITE_WORK9"/>
      <sheetName val="Rate_summary9"/>
      <sheetName val="d-safe_DELUXE9"/>
      <sheetName val="Back_up9"/>
      <sheetName val="RAB_AR&amp;STR9"/>
      <sheetName val="Duct_Accesories9"/>
      <sheetName val="train_cash9"/>
      <sheetName val="accom_cash9"/>
      <sheetName val="INDIGINEOUS_ITEMS_9"/>
      <sheetName val="Common_Variables9"/>
      <sheetName val="Mall_waterproofing9"/>
      <sheetName val="MSCP_waterproofing9"/>
      <sheetName val="[SHOPLIST_xls]70,/0s«iÆøí¬i9"/>
      <sheetName val="GPL_Revenu_Update9"/>
      <sheetName val="DO_NOT_TOUCH9"/>
      <sheetName val="Work_Type9"/>
      <sheetName val="????_???_??9"/>
      <sheetName val="Labour_&amp;_Plant9"/>
      <sheetName val="Ave_wtd_rates9"/>
      <sheetName val="Debits_as_on_12_04_089"/>
      <sheetName val="STAFFSCHED_9"/>
      <sheetName val="TRIAL_BALANCE9"/>
      <sheetName val="[SHOPLIST_xls][SHOPLIST_xls]712"/>
      <sheetName val="PROJECT_BRIEF(EX_NEW)9"/>
      <sheetName val="PPA_Summary5"/>
      <sheetName val="Mix_Design5"/>
      <sheetName val="AREA_OF_APPLICATION8"/>
      <sheetName val="Risk_Breakdown_Structure8"/>
      <sheetName val="Geneí¬_i8"/>
      <sheetName val="steel_total8"/>
      <sheetName val="ELE_BOQ8"/>
      <sheetName val="Z-_GENERAL_PRICE_SUMMARY5"/>
      <sheetName val="Resumo_Empreitadas5"/>
      <sheetName val="%_prog_figs_-u5_and_total5"/>
      <sheetName val="_VWVU))tÏØ0__6"/>
      <sheetName val="Floor_Box_6"/>
      <sheetName val="[SHOPLIST_xls]/VW4"/>
      <sheetName val="[SHOPLIST_xls]/VWVU))tÏØ0__10"/>
      <sheetName val="[SHOPLIST_xls]/VWVU))tÏØ0__15"/>
      <sheetName val="Equipment_Rates4"/>
      <sheetName val="Cashflow_projection4"/>
      <sheetName val="[SHOPLIST_xls][SHOPLIST_xls]713"/>
      <sheetName val="E_H_-_H__W_P_4"/>
      <sheetName val="E__H__Treatment_for_pile_cap4"/>
      <sheetName val="[SHOPLIST_xls][SHOPLIST_xls][S4"/>
      <sheetName val="Materials_4"/>
      <sheetName val="Form_64"/>
      <sheetName val="Risk_Register4"/>
      <sheetName val="Revised_Front_Page4"/>
      <sheetName val="Diff_Run01&amp;Run024"/>
      <sheetName val="CCS_Summary4"/>
      <sheetName val="1_Carillion_Staff4"/>
      <sheetName val="_2_Staff_&amp;_Gen_labour4"/>
      <sheetName val="3_Offices4"/>
      <sheetName val="4_TempServ4"/>
      <sheetName val="__5_Temp_Wks4"/>
      <sheetName val="_6_Addn_Plant4"/>
      <sheetName val="_7__Transport4"/>
      <sheetName val="_8_Testing4"/>
      <sheetName val="9__Miscellaneous4"/>
      <sheetName val="10__Design4"/>
      <sheetName val="_11_Insurances4"/>
      <sheetName val="_12_Client_Req_4"/>
      <sheetName val="Risk_List4"/>
      <sheetName val="Track_of_Changes4"/>
      <sheetName val="Bill_8_Doors_&amp;_Windows4"/>
      <sheetName val="Bill_9_Finishes_4"/>
      <sheetName val="Bill_10_Specialities4"/>
      <sheetName val="Dash_board4"/>
      <sheetName val="[SHOPLIST_xls]704"/>
      <sheetName val="[SHOPLIST_xls]70,4"/>
      <sheetName val="Site_Dev_BOQ4"/>
      <sheetName val="1_2_Staff_Schedule5"/>
      <sheetName val="[SHOPLIST_xls]/VWVU))tÏØ0__16"/>
      <sheetName val="[SHOPLIST_xls]/VWVU))tÏØ0__24"/>
      <sheetName val="Cost_Heading1"/>
      <sheetName val="D_&amp;_W_sizes1"/>
      <sheetName val="SOPMA_DD1"/>
      <sheetName val="PRICE_INFO1"/>
      <sheetName val="RC_SUMMARY1"/>
      <sheetName val="LABOUR_PRODUCTIVITY-TAV1"/>
      <sheetName val="MATERIAL_PRICES1"/>
      <sheetName val="P-100_MRF_DB_R11"/>
      <sheetName val="Base_BM-rebar4"/>
      <sheetName val="Contract_Division2"/>
      <sheetName val="SubContract_Type2"/>
      <sheetName val="Service_Type2"/>
      <sheetName val="Attach_4-181"/>
      <sheetName val="Area_Breakdown_PER_LEVEL_LINK4"/>
      <sheetName val="CF_Input4"/>
      <sheetName val="DATA_INPUT4"/>
      <sheetName val="Vordruck-Nr__7_1_3_D4"/>
      <sheetName val="M&amp;A_D4"/>
      <sheetName val="M&amp;A_E4"/>
      <sheetName val="M&amp;A_G4"/>
      <sheetName val="_SHOPLIST_xls_701"/>
      <sheetName val="_SHOPLIST_xls_70,_0s«iÆøí¬i1"/>
      <sheetName val="Data_Sheet4"/>
      <sheetName val="tender_allowances4"/>
      <sheetName val="_Summary_BKG_0344"/>
      <sheetName val="BILL_3R4"/>
      <sheetName val="BLOCK-A_(MEA_SHEET)4"/>
      <sheetName val="Bill_104"/>
      <sheetName val="Labour_Costs4"/>
      <sheetName val="Ewaan_Show_Kitchen_(2)1"/>
      <sheetName val="Cash_Flow_Working1"/>
      <sheetName val="MN_T_B_1"/>
      <sheetName val="Data_I_(2)1"/>
      <sheetName val="rEFERENCES_1"/>
      <sheetName val="Qtys_ZamZam_(Del__before)1"/>
      <sheetName val="Qtys_Relocation_(Del_before)1"/>
      <sheetName val="_Qtys_Sub_&amp;_Tents_(Del__before1"/>
      <sheetName val="Qtys__Signages_(Del__before)1"/>
      <sheetName val="Qtys_Temporary_Passages_(Del)1"/>
      <sheetName val="_Qtys_Ser__Rooms_(Del_before)1"/>
      <sheetName val="Labour_Rate_1"/>
      <sheetName val="[SHOPLIST_xls]/VWVU))tÏØ0__34"/>
      <sheetName val="[SHOPLIST_xls]70,/0s«_iÆø_í¬_i4"/>
      <sheetName val="[SHOPLIST_xls]70?,/0?s«i?Æøí¬i4"/>
      <sheetName val="GFA_HQ_Building27"/>
      <sheetName val="GFA_Conference26"/>
      <sheetName val="BQ_External26"/>
      <sheetName val="Penthouse_Apartment25"/>
      <sheetName val="Raw_Data25"/>
      <sheetName val="StattCo_yCharges25"/>
      <sheetName val="LEVEL_SHEET25"/>
      <sheetName val="SPT_vs_PHI25"/>
      <sheetName val="LABOUR_HISTOGRAM26"/>
      <sheetName val="Chiet_tinh_dz2225"/>
      <sheetName val="Chiet_tinh_dz3525"/>
      <sheetName val="@risk_rents_and_incentives25"/>
      <sheetName val="Car_park_lease25"/>
      <sheetName val="Net_rent_analysis25"/>
      <sheetName val="Poz-1_25"/>
      <sheetName val="Graph_Data_(DO_NOT_PRINT)25"/>
      <sheetName val="Bill_No__225"/>
      <sheetName val="CT_Thang_Mo25"/>
      <sheetName val="Lab_Cum_Hist25"/>
      <sheetName val="CT__PL24"/>
      <sheetName val="Projet,_methodes_&amp;_couts24"/>
      <sheetName val="Risques_majeurs_&amp;_Frais_Ind_24"/>
      <sheetName val="FOL_-_Bar25"/>
      <sheetName val="budget_summary_(2)24"/>
      <sheetName val="Budget_Analysis_Summary24"/>
      <sheetName val="intr_stool_brkup24"/>
      <sheetName val="Tender_Summary25"/>
      <sheetName val="Insurance_Ext25"/>
      <sheetName val="Customize_Your_Invoice25"/>
      <sheetName val="HVAC_BoQ25"/>
      <sheetName val="Body_Sheet24"/>
      <sheetName val="1_0_Executive_Summary24"/>
      <sheetName val="Top_sheet24"/>
      <sheetName val="Bill_223"/>
      <sheetName val="Ap_A22"/>
      <sheetName val="2_Div_14_22"/>
      <sheetName val="SHOPLIST_xls21"/>
      <sheetName val="beam-reinft-IIInd_floor21"/>
      <sheetName val="beam-reinft-machine_rm21"/>
      <sheetName val="Bill_122"/>
      <sheetName val="Bill_322"/>
      <sheetName val="Bill_422"/>
      <sheetName val="Bill_522"/>
      <sheetName val="Bill_622"/>
      <sheetName val="Bill_722"/>
      <sheetName val="POWER_ASSUMPTIONS21"/>
      <sheetName val="Civil_Boq20"/>
      <sheetName val="PROJECT_BRIEF22"/>
      <sheetName val="Invoice_Summary21"/>
      <sheetName val="C_(3)22"/>
      <sheetName val="Dubai_golf21"/>
      <sheetName val="Softscape_Buildup20"/>
      <sheetName val="Mat'l_Rate20"/>
      <sheetName val="WITHOUT_C&amp;I_PROFIT_(3)20"/>
      <sheetName val="Activity_List20"/>
      <sheetName val="HIRED_LABOUR_CODE18"/>
      <sheetName val="PA-_Consutant_18"/>
      <sheetName val="foot-slab_reinft18"/>
      <sheetName val="DETAILED__BOQ18"/>
      <sheetName val="M-Book_for_Conc18"/>
      <sheetName val="M-Book_for_FW18"/>
      <sheetName val="BILL_COV18"/>
      <sheetName val="Ra__stair18"/>
      <sheetName val="VALVE_CHAMBERS17"/>
      <sheetName val="Fire_Hydrants17"/>
      <sheetName val="B_GATE_VALVE17"/>
      <sheetName val="Sub_G1_Fire17"/>
      <sheetName val="Sub_G12_Fire17"/>
      <sheetName val="Eq__Mobilization16"/>
      <sheetName val="w't_table15"/>
      <sheetName val="Materials_Cost(PCC)17"/>
      <sheetName val="India_F&amp;S_Template17"/>
      <sheetName val="IO_LIST17"/>
      <sheetName val="Material_17"/>
      <sheetName val="Quote_Sheet17"/>
      <sheetName val="Day_work17"/>
      <sheetName val="bill_nb2-Plumbing_&amp;_Drainag15"/>
      <sheetName val="Pl_&amp;_Dr_B15"/>
      <sheetName val="Pl_&amp;_Dr_G15"/>
      <sheetName val="Pl_&amp;_Dr_M15"/>
      <sheetName val="Pl_&amp;_Dr_115"/>
      <sheetName val="Pl_&amp;_Dr_215"/>
      <sheetName val="Pl_&amp;_Dr_315"/>
      <sheetName val="Pl_&amp;_Dr_415"/>
      <sheetName val="Pl_&amp;_Dr_515"/>
      <sheetName val="Pl_&amp;_Dr_615"/>
      <sheetName val="Pl_&amp;_Dr_715"/>
      <sheetName val="Pl_&amp;_Dr_815"/>
      <sheetName val="Pl_&amp;_Dr_R15"/>
      <sheetName val="FF_B15"/>
      <sheetName val="FF_G15"/>
      <sheetName val="FF_M15"/>
      <sheetName val="FF_115"/>
      <sheetName val="FF_2_15"/>
      <sheetName val="FF_315"/>
      <sheetName val="FF_415"/>
      <sheetName val="FF_515"/>
      <sheetName val="FF_6_15"/>
      <sheetName val="FF_715"/>
      <sheetName val="FF_815"/>
      <sheetName val="FF_R15"/>
      <sheetName val="bill_nb3-FF15"/>
      <sheetName val="HVAC_B15"/>
      <sheetName val="HVAC_G15"/>
      <sheetName val="HVAC_M15"/>
      <sheetName val="HVAC_115"/>
      <sheetName val="HVAC_215"/>
      <sheetName val="HVAC_315"/>
      <sheetName val="HVAC_415"/>
      <sheetName val="HVAC_515"/>
      <sheetName val="HVAC_615"/>
      <sheetName val="HVAC_715"/>
      <sheetName val="HVAC_815"/>
      <sheetName val="HVAC_R15"/>
      <sheetName val="bill_nb4-HVAC15"/>
      <sheetName val="SC_B15"/>
      <sheetName val="SC_G15"/>
      <sheetName val="SC_M15"/>
      <sheetName val="SC_115"/>
      <sheetName val="SC_215"/>
      <sheetName val="SC_315"/>
      <sheetName val="SC_415"/>
      <sheetName val="SC_515"/>
      <sheetName val="SC_615"/>
      <sheetName val="SC_715"/>
      <sheetName val="SC_815"/>
      <sheetName val="SC_R15"/>
      <sheetName val="AV_B15"/>
      <sheetName val="AV_G15"/>
      <sheetName val="AV_M15"/>
      <sheetName val="AV_115"/>
      <sheetName val="AV_215"/>
      <sheetName val="AV_315"/>
      <sheetName val="AV_415"/>
      <sheetName val="AV_515"/>
      <sheetName val="AV_615"/>
      <sheetName val="AV_715"/>
      <sheetName val="AV_815"/>
      <sheetName val="EL_B15"/>
      <sheetName val="EL_M15"/>
      <sheetName val="EL_115"/>
      <sheetName val="EL_215"/>
      <sheetName val="EL_315"/>
      <sheetName val="EL_415"/>
      <sheetName val="EL_515"/>
      <sheetName val="EL_615"/>
      <sheetName val="EL_715"/>
      <sheetName val="EL_815"/>
      <sheetName val="EL_R15"/>
      <sheetName val="EL_TR15"/>
      <sheetName val="8-_EL15"/>
      <sheetName val="FA_B15"/>
      <sheetName val="FA_G15"/>
      <sheetName val="FA_M15"/>
      <sheetName val="FA_115"/>
      <sheetName val="FA_215"/>
      <sheetName val="FA_315"/>
      <sheetName val="FA_415"/>
      <sheetName val="FA_515"/>
      <sheetName val="FA_615"/>
      <sheetName val="FA_715"/>
      <sheetName val="FA_815"/>
      <sheetName val="FA_R15"/>
      <sheetName val="9-_FA15"/>
      <sheetName val="Div__0216"/>
      <sheetName val="Div__0316"/>
      <sheetName val="Div__0416"/>
      <sheetName val="Div__0516"/>
      <sheetName val="Div__0616"/>
      <sheetName val="Div__0716"/>
      <sheetName val="Div__0816"/>
      <sheetName val="Div__0916"/>
      <sheetName val="Div__1016"/>
      <sheetName val="Div__1116"/>
      <sheetName val="Div__1216"/>
      <sheetName val="Div_1316"/>
      <sheetName val="EXTERNAL_WORKS16"/>
      <sheetName val="PRODUCTIVITY_RATE16"/>
      <sheetName val="U_R_A_-_MASONRY16"/>
      <sheetName val="U_R_A_-_PLASTERING16"/>
      <sheetName val="U_R_A_-_TILING16"/>
      <sheetName val="U_R_A_-_GRANITE16"/>
      <sheetName val="V_C_2_-_EARTHWORK16"/>
      <sheetName val="V_C_9_-_CERAMIC16"/>
      <sheetName val="V_C_9_-_FINISHES16"/>
      <sheetName val="B09_116"/>
      <sheetName val="BOQ_Direct_selling_cost17"/>
      <sheetName val="Working_for_RCC16"/>
      <sheetName val="B185-B-9_116"/>
      <sheetName val="B185-B-9_216"/>
      <sheetName val="CHART_OF_ACCOUNTS16"/>
      <sheetName val="E-Bill_No_6_A-O16"/>
      <sheetName val="Elemental_Buildup15"/>
      <sheetName val="Division_244"/>
      <sheetName val="Division_415"/>
      <sheetName val="Division_515"/>
      <sheetName val="Division_615"/>
      <sheetName val="Division_715"/>
      <sheetName val="Division_815"/>
      <sheetName val="Division_915"/>
      <sheetName val="Division_1015"/>
      <sheetName val="Division_1215"/>
      <sheetName val="Division_1415"/>
      <sheetName val="Division_2118"/>
      <sheetName val="Division_2216"/>
      <sheetName val="Division_2315"/>
      <sheetName val="Division_2615"/>
      <sheetName val="Division_2715"/>
      <sheetName val="Division_2815"/>
      <sheetName val="Division_3115"/>
      <sheetName val="Division_3215"/>
      <sheetName val="Division_3315"/>
      <sheetName val="PMWeb_data16"/>
      <sheetName val="PointNo_515"/>
      <sheetName val="2_2)Revised_Cash_Flow15"/>
      <sheetName val="Employee_List13"/>
      <sheetName val="SS_MH16"/>
      <sheetName val="Index_List15"/>
      <sheetName val="Type_List15"/>
      <sheetName val="File_Types15"/>
      <sheetName val="Chiet_t15"/>
      <sheetName val="Staffing_and_Rates_IA15"/>
      <sheetName val="입찰내역_발주처_양식15"/>
      <sheetName val="Summary_of_Work13"/>
      <sheetName val="LIST_DO_NOT_REMOVE14"/>
      <sheetName val="Material_List_15"/>
      <sheetName val="PRECAST_lightconc-II17"/>
      <sheetName val="final_abstract17"/>
      <sheetName val="B6_2_14"/>
      <sheetName val="Staff_Acco_13"/>
      <sheetName val="TBAL9697_-group_wise__sdpl13"/>
      <sheetName val="Project_Cost_Breakdown13"/>
      <sheetName val="Item-_Compact13"/>
      <sheetName val="E_&amp;_R13"/>
      <sheetName val="Рабочий_лист12"/>
      <sheetName val="Annex_1_Sect_3a13"/>
      <sheetName val="Annex_1_Sect_3a_113"/>
      <sheetName val="Annex_1_Sect_3b13"/>
      <sheetName val="Annex_1_Sect_3c13"/>
      <sheetName val="HOURLY_RATES13"/>
      <sheetName val="PT_141-_Site_A_Landscape12"/>
      <sheetName val="SITE_WORK12"/>
      <sheetName val="Rate_summary12"/>
      <sheetName val="d-safe_DELUXE12"/>
      <sheetName val="Back_up12"/>
      <sheetName val="RAB_AR&amp;STR12"/>
      <sheetName val="Duct_Accesories12"/>
      <sheetName val="train_cash12"/>
      <sheetName val="accom_cash12"/>
      <sheetName val="INDIGINEOUS_ITEMS_12"/>
      <sheetName val="Common_Variables12"/>
      <sheetName val="Mall_waterproofing12"/>
      <sheetName val="MSCP_waterproofing12"/>
      <sheetName val="[SHOPLIST_xls]70,/0s«iÆøí¬i12"/>
      <sheetName val="GPL_Revenu_Update12"/>
      <sheetName val="DO_NOT_TOUCH12"/>
      <sheetName val="Work_Type12"/>
      <sheetName val="????_???_??12"/>
      <sheetName val="Labour_&amp;_Plant12"/>
      <sheetName val="Ave_wtd_rates12"/>
      <sheetName val="Debits_as_on_12_04_0812"/>
      <sheetName val="STAFFSCHED_12"/>
      <sheetName val="TRIAL_BALANCE12"/>
      <sheetName val="[SHOPLIST_xls][SHOPLIST_xls]718"/>
      <sheetName val="PROJECT_BRIEF(EX_NEW)12"/>
      <sheetName val="PPA_Summary8"/>
      <sheetName val="Mix_Design8"/>
      <sheetName val="AREA_OF_APPLICATION11"/>
      <sheetName val="Risk_Breakdown_Structure11"/>
      <sheetName val="Geneí¬_i11"/>
      <sheetName val="steel_total11"/>
      <sheetName val="ELE_BOQ11"/>
      <sheetName val="Z-_GENERAL_PRICE_SUMMARY8"/>
      <sheetName val="Resumo_Empreitadas8"/>
      <sheetName val="%_prog_figs_-u5_and_total8"/>
      <sheetName val="_VWVU))tÏØ0__9"/>
      <sheetName val="Floor_Box_9"/>
      <sheetName val="[SHOPLIST_xls]/VW7"/>
      <sheetName val="[SHOPLIST_xls]/VWVU))tÏØ0__29"/>
      <sheetName val="[SHOPLIST_xls]/VWVU))tÏØ0__30"/>
      <sheetName val="Equipment_Rates7"/>
      <sheetName val="Cashflow_projection7"/>
      <sheetName val="[SHOPLIST_xls][SHOPLIST_xls]719"/>
      <sheetName val="E_H_-_H__W_P_7"/>
      <sheetName val="E__H__Treatment_for_pile_cap7"/>
      <sheetName val="[SHOPLIST_xls][SHOPLIST_xls][S7"/>
      <sheetName val="Materials_7"/>
      <sheetName val="Form_67"/>
      <sheetName val="Risk_Register7"/>
      <sheetName val="Revised_Front_Page7"/>
      <sheetName val="Diff_Run01&amp;Run027"/>
      <sheetName val="CCS_Summary7"/>
      <sheetName val="1_Carillion_Staff7"/>
      <sheetName val="_2_Staff_&amp;_Gen_labour7"/>
      <sheetName val="3_Offices7"/>
      <sheetName val="4_TempServ7"/>
      <sheetName val="__5_Temp_Wks7"/>
      <sheetName val="_6_Addn_Plant7"/>
      <sheetName val="_7__Transport7"/>
      <sheetName val="_8_Testing7"/>
      <sheetName val="9__Miscellaneous7"/>
      <sheetName val="10__Design7"/>
      <sheetName val="_11_Insurances7"/>
      <sheetName val="_12_Client_Req_7"/>
      <sheetName val="Risk_List7"/>
      <sheetName val="Track_of_Changes7"/>
      <sheetName val="Bill_8_Doors_&amp;_Windows7"/>
      <sheetName val="Bill_9_Finishes_7"/>
      <sheetName val="Bill_10_Specialities7"/>
      <sheetName val="Dash_board7"/>
      <sheetName val="[SHOPLIST_xls]707"/>
      <sheetName val="[SHOPLIST_xls]70,7"/>
      <sheetName val="Site_Dev_BOQ7"/>
      <sheetName val="1_2_Staff_Schedule8"/>
      <sheetName val="[SHOPLIST_xls]/VWVU))tÏØ0__37"/>
      <sheetName val="[SHOPLIST_xls]/VWVU))tÏØ0__38"/>
      <sheetName val="Cost_Heading4"/>
      <sheetName val="D_&amp;_W_sizes4"/>
      <sheetName val="SOPMA_DD4"/>
      <sheetName val="PRICE_INFO4"/>
      <sheetName val="RC_SUMMARY4"/>
      <sheetName val="LABOUR_PRODUCTIVITY-TAV4"/>
      <sheetName val="MATERIAL_PRICES4"/>
      <sheetName val="P-100_MRF_DB_R14"/>
      <sheetName val="Base_BM-rebar7"/>
      <sheetName val="Contract_Division5"/>
      <sheetName val="SubContract_Type5"/>
      <sheetName val="Service_Type5"/>
      <sheetName val="Attach_4-184"/>
      <sheetName val="Area_Breakdown_PER_LEVEL_LINK7"/>
      <sheetName val="CF_Input7"/>
      <sheetName val="DATA_INPUT7"/>
      <sheetName val="Vordruck-Nr__7_1_3_D7"/>
      <sheetName val="M&amp;A_D7"/>
      <sheetName val="M&amp;A_E7"/>
      <sheetName val="M&amp;A_G7"/>
      <sheetName val="_SHOPLIST_xls_704"/>
      <sheetName val="_SHOPLIST_xls_70,_0s«iÆøí¬i4"/>
      <sheetName val="Data_Sheet7"/>
      <sheetName val="tender_allowances7"/>
      <sheetName val="_Summary_BKG_0347"/>
      <sheetName val="BILL_3R7"/>
      <sheetName val="BLOCK-A_(MEA_SHEET)7"/>
      <sheetName val="Bill_107"/>
      <sheetName val="Labour_Costs7"/>
      <sheetName val="Ewaan_Show_Kitchen_(2)4"/>
      <sheetName val="Cash_Flow_Working4"/>
      <sheetName val="MN_T_B_4"/>
      <sheetName val="Data_I_(2)4"/>
      <sheetName val="rEFERENCES_4"/>
      <sheetName val="Qtys_ZamZam_(Del__before)4"/>
      <sheetName val="Qtys_Relocation_(Del_before)4"/>
      <sheetName val="_Qtys_Sub_&amp;_Tents_(Del__before4"/>
      <sheetName val="Qtys__Signages_(Del__before)4"/>
      <sheetName val="Qtys_Temporary_Passages_(Del)4"/>
      <sheetName val="_Qtys_Ser__Rooms_(Del_before)4"/>
      <sheetName val="Labour_Rate_4"/>
      <sheetName val="[SHOPLIST_xls]/VWVU))tÏØ0__39"/>
      <sheetName val="[SHOPLIST_xls]70,/0s«_iÆø_í¬_i7"/>
      <sheetName val="[SHOPLIST_xls]70?,/0?s«i?Æøí¬i7"/>
      <sheetName val="/VWVU))tÏØ0__15"/>
      <sheetName val="GFA_HQ_Building26"/>
      <sheetName val="GFA_Conference25"/>
      <sheetName val="BQ_External25"/>
      <sheetName val="Penthouse_Apartment24"/>
      <sheetName val="Raw_Data24"/>
      <sheetName val="StattCo_yCharges24"/>
      <sheetName val="LEVEL_SHEET24"/>
      <sheetName val="SPT_vs_PHI24"/>
      <sheetName val="LABOUR_HISTOGRAM25"/>
      <sheetName val="Chiet_tinh_dz2224"/>
      <sheetName val="Chiet_tinh_dz3524"/>
      <sheetName val="@risk_rents_and_incentives24"/>
      <sheetName val="Car_park_lease24"/>
      <sheetName val="Net_rent_analysis24"/>
      <sheetName val="Poz-1_24"/>
      <sheetName val="Graph_Data_(DO_NOT_PRINT)24"/>
      <sheetName val="Bill_No__224"/>
      <sheetName val="CT_Thang_Mo24"/>
      <sheetName val="Lab_Cum_Hist24"/>
      <sheetName val="CT__PL23"/>
      <sheetName val="Projet,_methodes_&amp;_couts23"/>
      <sheetName val="Risques_majeurs_&amp;_Frais_Ind_23"/>
      <sheetName val="FOL_-_Bar24"/>
      <sheetName val="budget_summary_(2)23"/>
      <sheetName val="Budget_Analysis_Summary23"/>
      <sheetName val="intr_stool_brkup23"/>
      <sheetName val="Tender_Summary24"/>
      <sheetName val="Insurance_Ext24"/>
      <sheetName val="Customize_Your_Invoice24"/>
      <sheetName val="HVAC_BoQ24"/>
      <sheetName val="Body_Sheet23"/>
      <sheetName val="1_0_Executive_Summary23"/>
      <sheetName val="Top_sheet23"/>
      <sheetName val="Bill_222"/>
      <sheetName val="Ap_A21"/>
      <sheetName val="2_Div_14_21"/>
      <sheetName val="SHOPLIST_xls20"/>
      <sheetName val="beam-reinft-IIInd_floor20"/>
      <sheetName val="beam-reinft-machine_rm20"/>
      <sheetName val="Bill_121"/>
      <sheetName val="Bill_321"/>
      <sheetName val="Bill_421"/>
      <sheetName val="Bill_521"/>
      <sheetName val="Bill_621"/>
      <sheetName val="Bill_721"/>
      <sheetName val="POWER_ASSUMPTIONS20"/>
      <sheetName val="Civil_Boq19"/>
      <sheetName val="PROJECT_BRIEF21"/>
      <sheetName val="Invoice_Summary20"/>
      <sheetName val="C_(3)21"/>
      <sheetName val="Dubai_golf20"/>
      <sheetName val="Softscape_Buildup19"/>
      <sheetName val="Mat'l_Rate19"/>
      <sheetName val="WITHOUT_C&amp;I_PROFIT_(3)19"/>
      <sheetName val="Activity_List19"/>
      <sheetName val="HIRED_LABOUR_CODE17"/>
      <sheetName val="PA-_Consutant_17"/>
      <sheetName val="foot-slab_reinft17"/>
      <sheetName val="DETAILED__BOQ17"/>
      <sheetName val="M-Book_for_Conc17"/>
      <sheetName val="M-Book_for_FW17"/>
      <sheetName val="BILL_COV17"/>
      <sheetName val="Ra__stair17"/>
      <sheetName val="VALVE_CHAMBERS16"/>
      <sheetName val="Fire_Hydrants16"/>
      <sheetName val="B_GATE_VALVE16"/>
      <sheetName val="Sub_G1_Fire16"/>
      <sheetName val="Sub_G12_Fire16"/>
      <sheetName val="Eq__Mobilization15"/>
      <sheetName val="w't_table14"/>
      <sheetName val="Materials_Cost(PCC)16"/>
      <sheetName val="India_F&amp;S_Template16"/>
      <sheetName val="IO_LIST16"/>
      <sheetName val="Material_16"/>
      <sheetName val="Quote_Sheet16"/>
      <sheetName val="Day_work16"/>
      <sheetName val="bill_nb2-Plumbing_&amp;_Drainag14"/>
      <sheetName val="Pl_&amp;_Dr_B14"/>
      <sheetName val="Pl_&amp;_Dr_G14"/>
      <sheetName val="Pl_&amp;_Dr_M14"/>
      <sheetName val="Pl_&amp;_Dr_114"/>
      <sheetName val="Pl_&amp;_Dr_214"/>
      <sheetName val="Pl_&amp;_Dr_314"/>
      <sheetName val="Pl_&amp;_Dr_414"/>
      <sheetName val="Pl_&amp;_Dr_514"/>
      <sheetName val="Pl_&amp;_Dr_614"/>
      <sheetName val="Pl_&amp;_Dr_714"/>
      <sheetName val="Pl_&amp;_Dr_814"/>
      <sheetName val="Pl_&amp;_Dr_R14"/>
      <sheetName val="FF_B14"/>
      <sheetName val="FF_G14"/>
      <sheetName val="FF_M14"/>
      <sheetName val="FF_114"/>
      <sheetName val="FF_2_14"/>
      <sheetName val="FF_314"/>
      <sheetName val="FF_414"/>
      <sheetName val="FF_514"/>
      <sheetName val="FF_6_14"/>
      <sheetName val="FF_714"/>
      <sheetName val="FF_814"/>
      <sheetName val="FF_R14"/>
      <sheetName val="bill_nb3-FF14"/>
      <sheetName val="HVAC_B14"/>
      <sheetName val="HVAC_G14"/>
      <sheetName val="HVAC_M14"/>
      <sheetName val="HVAC_114"/>
      <sheetName val="HVAC_214"/>
      <sheetName val="HVAC_314"/>
      <sheetName val="HVAC_414"/>
      <sheetName val="HVAC_514"/>
      <sheetName val="HVAC_614"/>
      <sheetName val="HVAC_714"/>
      <sheetName val="HVAC_814"/>
      <sheetName val="HVAC_R14"/>
      <sheetName val="bill_nb4-HVAC14"/>
      <sheetName val="SC_B14"/>
      <sheetName val="SC_G14"/>
      <sheetName val="SC_M14"/>
      <sheetName val="SC_114"/>
      <sheetName val="SC_214"/>
      <sheetName val="SC_314"/>
      <sheetName val="SC_414"/>
      <sheetName val="SC_514"/>
      <sheetName val="SC_614"/>
      <sheetName val="SC_714"/>
      <sheetName val="SC_814"/>
      <sheetName val="SC_R14"/>
      <sheetName val="AV_B14"/>
      <sheetName val="AV_G14"/>
      <sheetName val="AV_M14"/>
      <sheetName val="AV_114"/>
      <sheetName val="AV_214"/>
      <sheetName val="AV_314"/>
      <sheetName val="AV_414"/>
      <sheetName val="AV_514"/>
      <sheetName val="AV_614"/>
      <sheetName val="AV_714"/>
      <sheetName val="AV_814"/>
      <sheetName val="EL_B14"/>
      <sheetName val="EL_M14"/>
      <sheetName val="EL_114"/>
      <sheetName val="EL_214"/>
      <sheetName val="EL_314"/>
      <sheetName val="EL_414"/>
      <sheetName val="EL_514"/>
      <sheetName val="EL_614"/>
      <sheetName val="EL_714"/>
      <sheetName val="EL_814"/>
      <sheetName val="EL_R14"/>
      <sheetName val="EL_TR14"/>
      <sheetName val="8-_EL14"/>
      <sheetName val="FA_B14"/>
      <sheetName val="FA_G14"/>
      <sheetName val="FA_M14"/>
      <sheetName val="FA_114"/>
      <sheetName val="FA_214"/>
      <sheetName val="FA_314"/>
      <sheetName val="FA_414"/>
      <sheetName val="FA_514"/>
      <sheetName val="FA_614"/>
      <sheetName val="FA_714"/>
      <sheetName val="FA_814"/>
      <sheetName val="FA_R14"/>
      <sheetName val="9-_FA14"/>
      <sheetName val="Div__0215"/>
      <sheetName val="Div__0315"/>
      <sheetName val="Div__0415"/>
      <sheetName val="Div__0515"/>
      <sheetName val="Div__0615"/>
      <sheetName val="Div__0715"/>
      <sheetName val="Div__0815"/>
      <sheetName val="Div__0915"/>
      <sheetName val="Div__1015"/>
      <sheetName val="Div__1115"/>
      <sheetName val="Div__1215"/>
      <sheetName val="Div_1315"/>
      <sheetName val="EXTERNAL_WORKS15"/>
      <sheetName val="PRODUCTIVITY_RATE15"/>
      <sheetName val="U_R_A_-_MASONRY15"/>
      <sheetName val="U_R_A_-_PLASTERING15"/>
      <sheetName val="U_R_A_-_TILING15"/>
      <sheetName val="U_R_A_-_GRANITE15"/>
      <sheetName val="V_C_2_-_EARTHWORK15"/>
      <sheetName val="V_C_9_-_CERAMIC15"/>
      <sheetName val="V_C_9_-_FINISHES15"/>
      <sheetName val="B09_115"/>
      <sheetName val="BOQ_Direct_selling_cost16"/>
      <sheetName val="Working_for_RCC15"/>
      <sheetName val="B185-B-9_115"/>
      <sheetName val="B185-B-9_215"/>
      <sheetName val="CHART_OF_ACCOUNTS15"/>
      <sheetName val="E-Bill_No_6_A-O15"/>
      <sheetName val="Elemental_Buildup14"/>
      <sheetName val="Division_243"/>
      <sheetName val="Division_414"/>
      <sheetName val="Division_514"/>
      <sheetName val="Division_614"/>
      <sheetName val="Division_714"/>
      <sheetName val="Division_814"/>
      <sheetName val="Division_914"/>
      <sheetName val="Division_1014"/>
      <sheetName val="Division_1214"/>
      <sheetName val="Division_1414"/>
      <sheetName val="Division_2117"/>
      <sheetName val="Division_2215"/>
      <sheetName val="Division_2314"/>
      <sheetName val="Division_2614"/>
      <sheetName val="Division_2714"/>
      <sheetName val="Division_2814"/>
      <sheetName val="Division_3114"/>
      <sheetName val="Division_3214"/>
      <sheetName val="Division_3314"/>
      <sheetName val="PMWeb_data15"/>
      <sheetName val="PointNo_514"/>
      <sheetName val="2_2)Revised_Cash_Flow14"/>
      <sheetName val="Employee_List12"/>
      <sheetName val="SS_MH15"/>
      <sheetName val="Index_List14"/>
      <sheetName val="Type_List14"/>
      <sheetName val="File_Types14"/>
      <sheetName val="Chiet_t14"/>
      <sheetName val="Staffing_and_Rates_IA14"/>
      <sheetName val="입찰내역_발주처_양식14"/>
      <sheetName val="Summary_of_Work12"/>
      <sheetName val="LIST_DO_NOT_REMOVE13"/>
      <sheetName val="Material_List_14"/>
      <sheetName val="PRECAST_lightconc-II16"/>
      <sheetName val="final_abstract16"/>
      <sheetName val="B6_2_13"/>
      <sheetName val="Staff_Acco_12"/>
      <sheetName val="TBAL9697_-group_wise__sdpl12"/>
      <sheetName val="Project_Cost_Breakdown12"/>
      <sheetName val="Item-_Compact12"/>
      <sheetName val="E_&amp;_R12"/>
      <sheetName val="Рабочий_лист11"/>
      <sheetName val="Annex_1_Sect_3a12"/>
      <sheetName val="Annex_1_Sect_3a_112"/>
      <sheetName val="Annex_1_Sect_3b12"/>
      <sheetName val="Annex_1_Sect_3c12"/>
      <sheetName val="HOURLY_RATES12"/>
      <sheetName val="PT_141-_Site_A_Landscape11"/>
      <sheetName val="SITE_WORK11"/>
      <sheetName val="Rate_summary11"/>
      <sheetName val="d-safe_DELUXE11"/>
      <sheetName val="Back_up11"/>
      <sheetName val="RAB_AR&amp;STR11"/>
      <sheetName val="Duct_Accesories11"/>
      <sheetName val="train_cash11"/>
      <sheetName val="accom_cash11"/>
      <sheetName val="INDIGINEOUS_ITEMS_11"/>
      <sheetName val="Common_Variables11"/>
      <sheetName val="Mall_waterproofing11"/>
      <sheetName val="MSCP_waterproofing11"/>
      <sheetName val="[SHOPLIST_xls]70,/0s«iÆøí¬i11"/>
      <sheetName val="GPL_Revenu_Update11"/>
      <sheetName val="DO_NOT_TOUCH11"/>
      <sheetName val="Work_Type11"/>
      <sheetName val="????_???_??11"/>
      <sheetName val="Labour_&amp;_Plant11"/>
      <sheetName val="Ave_wtd_rates11"/>
      <sheetName val="Debits_as_on_12_04_0811"/>
      <sheetName val="STAFFSCHED_11"/>
      <sheetName val="TRIAL_BALANCE11"/>
      <sheetName val="[SHOPLIST_xls][SHOPLIST_xls]716"/>
      <sheetName val="PROJECT_BRIEF(EX_NEW)11"/>
      <sheetName val="PPA_Summary7"/>
      <sheetName val="Mix_Design7"/>
      <sheetName val="AREA_OF_APPLICATION10"/>
      <sheetName val="Risk_Breakdown_Structure10"/>
      <sheetName val="Geneí¬_i10"/>
      <sheetName val="steel_total10"/>
      <sheetName val="ELE_BOQ10"/>
      <sheetName val="Z-_GENERAL_PRICE_SUMMARY7"/>
      <sheetName val="Resumo_Empreitadas7"/>
      <sheetName val="%_prog_figs_-u5_and_total7"/>
      <sheetName val="_VWVU))tÏØ0__8"/>
      <sheetName val="Floor_Box_8"/>
      <sheetName val="[SHOPLIST_xls]/VW6"/>
      <sheetName val="[SHOPLIST_xls]/VWVU))tÏØ0__20"/>
      <sheetName val="[SHOPLIST_xls]/VWVU))tÏØ0__26"/>
      <sheetName val="Equipment_Rates6"/>
      <sheetName val="Cashflow_projection6"/>
      <sheetName val="[SHOPLIST_xls][SHOPLIST_xls]717"/>
      <sheetName val="E_H_-_H__W_P_6"/>
      <sheetName val="E__H__Treatment_for_pile_cap6"/>
      <sheetName val="[SHOPLIST_xls][SHOPLIST_xls][S6"/>
      <sheetName val="Materials_6"/>
      <sheetName val="Form_66"/>
      <sheetName val="Risk_Register6"/>
      <sheetName val="Revised_Front_Page6"/>
      <sheetName val="Diff_Run01&amp;Run026"/>
      <sheetName val="CCS_Summary6"/>
      <sheetName val="1_Carillion_Staff6"/>
      <sheetName val="_2_Staff_&amp;_Gen_labour6"/>
      <sheetName val="3_Offices6"/>
      <sheetName val="4_TempServ6"/>
      <sheetName val="__5_Temp_Wks6"/>
      <sheetName val="_6_Addn_Plant6"/>
      <sheetName val="_7__Transport6"/>
      <sheetName val="_8_Testing6"/>
      <sheetName val="9__Miscellaneous6"/>
      <sheetName val="10__Design6"/>
      <sheetName val="_11_Insurances6"/>
      <sheetName val="_12_Client_Req_6"/>
      <sheetName val="Risk_List6"/>
      <sheetName val="Track_of_Changes6"/>
      <sheetName val="Bill_8_Doors_&amp;_Windows6"/>
      <sheetName val="Bill_9_Finishes_6"/>
      <sheetName val="Bill_10_Specialities6"/>
      <sheetName val="Dash_board6"/>
      <sheetName val="[SHOPLIST_xls]706"/>
      <sheetName val="[SHOPLIST_xls]70,6"/>
      <sheetName val="Site_Dev_BOQ6"/>
      <sheetName val="1_2_Staff_Schedule7"/>
      <sheetName val="[SHOPLIST_xls]/VWVU))tÏØ0__27"/>
      <sheetName val="[SHOPLIST_xls]/VWVU))tÏØ0__28"/>
      <sheetName val="Cost_Heading3"/>
      <sheetName val="D_&amp;_W_sizes3"/>
      <sheetName val="SOPMA_DD3"/>
      <sheetName val="PRICE_INFO3"/>
      <sheetName val="RC_SUMMARY3"/>
      <sheetName val="LABOUR_PRODUCTIVITY-TAV3"/>
      <sheetName val="MATERIAL_PRICES3"/>
      <sheetName val="P-100_MRF_DB_R13"/>
      <sheetName val="Base_BM-rebar6"/>
      <sheetName val="Contract_Division4"/>
      <sheetName val="SubContract_Type4"/>
      <sheetName val="Service_Type4"/>
      <sheetName val="Attach_4-183"/>
      <sheetName val="Area_Breakdown_PER_LEVEL_LINK6"/>
      <sheetName val="CF_Input6"/>
      <sheetName val="DATA_INPUT6"/>
      <sheetName val="Vordruck-Nr__7_1_3_D6"/>
      <sheetName val="M&amp;A_D6"/>
      <sheetName val="M&amp;A_E6"/>
      <sheetName val="M&amp;A_G6"/>
      <sheetName val="_SHOPLIST_xls_703"/>
      <sheetName val="_SHOPLIST_xls_70,_0s«iÆøí¬i3"/>
      <sheetName val="Data_Sheet6"/>
      <sheetName val="tender_allowances6"/>
      <sheetName val="_Summary_BKG_0346"/>
      <sheetName val="BILL_3R6"/>
      <sheetName val="BLOCK-A_(MEA_SHEET)6"/>
      <sheetName val="Bill_106"/>
      <sheetName val="Labour_Costs6"/>
      <sheetName val="Ewaan_Show_Kitchen_(2)3"/>
      <sheetName val="Cash_Flow_Working3"/>
      <sheetName val="MN_T_B_3"/>
      <sheetName val="Data_I_(2)3"/>
      <sheetName val="rEFERENCES_3"/>
      <sheetName val="Qtys_ZamZam_(Del__before)3"/>
      <sheetName val="Qtys_Relocation_(Del_before)3"/>
      <sheetName val="_Qtys_Sub_&amp;_Tents_(Del__before3"/>
      <sheetName val="Qtys__Signages_(Del__before)3"/>
      <sheetName val="Qtys_Temporary_Passages_(Del)3"/>
      <sheetName val="_Qtys_Ser__Rooms_(Del_before)3"/>
      <sheetName val="Labour_Rate_3"/>
      <sheetName val="[SHOPLIST_xls]/VWVU))tÏØ0__36"/>
      <sheetName val="[SHOPLIST_xls]70,/0s«_iÆø_í¬_i6"/>
      <sheetName val="[SHOPLIST_xls]70?,/0?s«i?Æøí¬i6"/>
      <sheetName val="GFA_HQ_Building29"/>
      <sheetName val="GFA_Conference28"/>
      <sheetName val="Chiet_tinh_dz2227"/>
      <sheetName val="Chiet_tinh_dz3527"/>
      <sheetName val="BQ_External28"/>
      <sheetName val="StattCo_yCharges27"/>
      <sheetName val="CT_Thang_Mo27"/>
      <sheetName val="Raw_Data27"/>
      <sheetName val="Penthouse_Apartment27"/>
      <sheetName val="LABOUR_HISTOGRAM28"/>
      <sheetName val="@risk_rents_and_incentives27"/>
      <sheetName val="Car_park_lease27"/>
      <sheetName val="Net_rent_analysis27"/>
      <sheetName val="Poz-1_27"/>
      <sheetName val="Lab_Cum_Hist27"/>
      <sheetName val="Graph_Data_(DO_NOT_PRINT)27"/>
      <sheetName val="CT__PL26"/>
      <sheetName val="Projet,_methodes_&amp;_couts26"/>
      <sheetName val="Risques_majeurs_&amp;_Frais_Ind_26"/>
      <sheetName val="LEVEL_SHEET27"/>
      <sheetName val="SPT_vs_PHI27"/>
      <sheetName val="Bill_No__227"/>
      <sheetName val="budget_summary_(2)26"/>
      <sheetName val="Budget_Analysis_Summary26"/>
      <sheetName val="Customize_Your_Invoice27"/>
      <sheetName val="HVAC_BoQ27"/>
      <sheetName val="FOL_-_Bar27"/>
      <sheetName val="Tender_Summary27"/>
      <sheetName val="Insurance_Ext27"/>
      <sheetName val="intr_stool_brkup26"/>
      <sheetName val="Top_sheet26"/>
      <sheetName val="Body_Sheet26"/>
      <sheetName val="1_0_Executive_Summary26"/>
      <sheetName val="Bill_124"/>
      <sheetName val="Bill_225"/>
      <sheetName val="Bill_324"/>
      <sheetName val="Bill_424"/>
      <sheetName val="Bill_524"/>
      <sheetName val="Bill_624"/>
      <sheetName val="Bill_724"/>
      <sheetName val="2_Div_14_24"/>
      <sheetName val="Ap_A24"/>
      <sheetName val="SHOPLIST_xls23"/>
      <sheetName val="Dubai_golf23"/>
      <sheetName val="beam-reinft-IIInd_floor23"/>
      <sheetName val="beam-reinft-machine_rm23"/>
      <sheetName val="POWER_ASSUMPTIONS23"/>
      <sheetName val="Invoice_Summary23"/>
      <sheetName val="PROJECT_BRIEF24"/>
      <sheetName val="C_(3)24"/>
      <sheetName val="Civil_Boq22"/>
      <sheetName val="WITHOUT_C&amp;I_PROFIT_(3)22"/>
      <sheetName val="VALVE_CHAMBERS19"/>
      <sheetName val="Fire_Hydrants19"/>
      <sheetName val="B_GATE_VALVE19"/>
      <sheetName val="Sub_G1_Fire19"/>
      <sheetName val="Sub_G12_Fire19"/>
      <sheetName val="BILL_COV20"/>
      <sheetName val="Activity_List22"/>
      <sheetName val="DETAILED__BOQ20"/>
      <sheetName val="M-Book_for_Conc20"/>
      <sheetName val="M-Book_for_FW20"/>
      <sheetName val="HIRED_LABOUR_CODE20"/>
      <sheetName val="PA-_Consutant_20"/>
      <sheetName val="foot-slab_reinft20"/>
      <sheetName val="Softscape_Buildup22"/>
      <sheetName val="Mat'l_Rate22"/>
      <sheetName val="Ra__stair20"/>
      <sheetName val="Materials_Cost(PCC)19"/>
      <sheetName val="India_F&amp;S_Template19"/>
      <sheetName val="IO_LIST19"/>
      <sheetName val="Material_19"/>
      <sheetName val="Quote_Sheet19"/>
      <sheetName val="Day_work19"/>
      <sheetName val="Div__0218"/>
      <sheetName val="Div__0318"/>
      <sheetName val="Div__0418"/>
      <sheetName val="Div__0518"/>
      <sheetName val="Div__0618"/>
      <sheetName val="Div__0718"/>
      <sheetName val="Div__0818"/>
      <sheetName val="Div__0918"/>
      <sheetName val="Div__1018"/>
      <sheetName val="Div__1118"/>
      <sheetName val="Div__1218"/>
      <sheetName val="Div_1318"/>
      <sheetName val="EXTERNAL_WORKS18"/>
      <sheetName val="PRODUCTIVITY_RATE18"/>
      <sheetName val="U_R_A_-_MASONRY18"/>
      <sheetName val="U_R_A_-_PLASTERING18"/>
      <sheetName val="U_R_A_-_TILING18"/>
      <sheetName val="U_R_A_-_GRANITE18"/>
      <sheetName val="V_C_2_-_EARTHWORK18"/>
      <sheetName val="V_C_9_-_CERAMIC18"/>
      <sheetName val="V_C_9_-_FINISHES18"/>
      <sheetName val="Working_for_RCC18"/>
      <sheetName val="Elemental_Buildup17"/>
      <sheetName val="Eq__Mobilization18"/>
      <sheetName val="w't_table17"/>
      <sheetName val="bill_nb2-Plumbing_&amp;_Drainag17"/>
      <sheetName val="Pl_&amp;_Dr_B17"/>
      <sheetName val="Pl_&amp;_Dr_G17"/>
      <sheetName val="Pl_&amp;_Dr_M17"/>
      <sheetName val="Pl_&amp;_Dr_117"/>
      <sheetName val="Pl_&amp;_Dr_217"/>
      <sheetName val="Pl_&amp;_Dr_317"/>
      <sheetName val="Pl_&amp;_Dr_417"/>
      <sheetName val="Pl_&amp;_Dr_517"/>
      <sheetName val="Pl_&amp;_Dr_617"/>
      <sheetName val="Pl_&amp;_Dr_717"/>
      <sheetName val="Pl_&amp;_Dr_817"/>
      <sheetName val="Pl_&amp;_Dr_R17"/>
      <sheetName val="FF_B17"/>
      <sheetName val="FF_G17"/>
      <sheetName val="FF_M17"/>
      <sheetName val="FF_117"/>
      <sheetName val="FF_2_17"/>
      <sheetName val="FF_317"/>
      <sheetName val="FF_417"/>
      <sheetName val="FF_517"/>
      <sheetName val="FF_6_17"/>
      <sheetName val="FF_717"/>
      <sheetName val="FF_817"/>
      <sheetName val="FF_R17"/>
      <sheetName val="bill_nb3-FF17"/>
      <sheetName val="HVAC_B17"/>
      <sheetName val="HVAC_G17"/>
      <sheetName val="HVAC_M17"/>
      <sheetName val="HVAC_117"/>
      <sheetName val="HVAC_217"/>
      <sheetName val="HVAC_317"/>
      <sheetName val="HVAC_417"/>
      <sheetName val="HVAC_517"/>
      <sheetName val="HVAC_617"/>
      <sheetName val="HVAC_717"/>
      <sheetName val="HVAC_817"/>
      <sheetName val="HVAC_R17"/>
      <sheetName val="bill_nb4-HVAC17"/>
      <sheetName val="SC_B17"/>
      <sheetName val="SC_G17"/>
      <sheetName val="SC_M17"/>
      <sheetName val="SC_117"/>
      <sheetName val="SC_217"/>
      <sheetName val="SC_317"/>
      <sheetName val="SC_417"/>
      <sheetName val="SC_517"/>
      <sheetName val="SC_617"/>
      <sheetName val="SC_717"/>
      <sheetName val="SC_817"/>
      <sheetName val="SC_R17"/>
      <sheetName val="AV_B17"/>
      <sheetName val="AV_G17"/>
      <sheetName val="AV_M17"/>
      <sheetName val="AV_117"/>
      <sheetName val="AV_217"/>
      <sheetName val="AV_317"/>
      <sheetName val="AV_417"/>
      <sheetName val="AV_517"/>
      <sheetName val="AV_617"/>
      <sheetName val="AV_717"/>
      <sheetName val="AV_817"/>
      <sheetName val="EL_B17"/>
      <sheetName val="EL_M17"/>
      <sheetName val="EL_117"/>
      <sheetName val="EL_217"/>
      <sheetName val="EL_317"/>
      <sheetName val="EL_417"/>
      <sheetName val="EL_517"/>
      <sheetName val="EL_617"/>
      <sheetName val="EL_717"/>
      <sheetName val="EL_817"/>
      <sheetName val="EL_R17"/>
      <sheetName val="EL_TR17"/>
      <sheetName val="8-_EL17"/>
      <sheetName val="FA_B17"/>
      <sheetName val="FA_G17"/>
      <sheetName val="FA_M17"/>
      <sheetName val="FA_117"/>
      <sheetName val="FA_217"/>
      <sheetName val="FA_317"/>
      <sheetName val="FA_417"/>
      <sheetName val="FA_517"/>
      <sheetName val="FA_617"/>
      <sheetName val="FA_717"/>
      <sheetName val="FA_817"/>
      <sheetName val="FA_R17"/>
      <sheetName val="9-_FA17"/>
      <sheetName val="BOQ_Direct_selling_cost19"/>
      <sheetName val="CHART_OF_ACCOUNTS18"/>
      <sheetName val="B185-B-9_118"/>
      <sheetName val="B185-B-9_218"/>
      <sheetName val="Material_List_17"/>
      <sheetName val="E-Bill_No_6_A-O18"/>
      <sheetName val="B09_118"/>
      <sheetName val="Division_246"/>
      <sheetName val="Division_417"/>
      <sheetName val="Division_517"/>
      <sheetName val="Division_617"/>
      <sheetName val="Division_717"/>
      <sheetName val="Division_817"/>
      <sheetName val="Division_917"/>
      <sheetName val="Division_1017"/>
      <sheetName val="Division_1217"/>
      <sheetName val="Division_1417"/>
      <sheetName val="Division_2120"/>
      <sheetName val="Division_2218"/>
      <sheetName val="Division_2317"/>
      <sheetName val="Division_2617"/>
      <sheetName val="Division_2717"/>
      <sheetName val="Division_2817"/>
      <sheetName val="Division_3117"/>
      <sheetName val="Division_3217"/>
      <sheetName val="Division_3317"/>
      <sheetName val="PMWeb_data18"/>
      <sheetName val="PointNo_517"/>
      <sheetName val="SS_MH18"/>
      <sheetName val="2_2)Revised_Cash_Flow17"/>
      <sheetName val="입찰내역_발주처_양식17"/>
      <sheetName val="/VWVU))tÏØ0__18"/>
      <sheetName val="LIST_DO_NOT_REMOVE16"/>
      <sheetName val="Index_List17"/>
      <sheetName val="Type_List17"/>
      <sheetName val="File_Types17"/>
      <sheetName val="Chiet_t17"/>
      <sheetName val="Staffing_and_Rates_IA17"/>
      <sheetName val="Summary_of_Work15"/>
      <sheetName val="PRECAST_lightconc-II19"/>
      <sheetName val="final_abstract19"/>
      <sheetName val="Staff_Acco_15"/>
      <sheetName val="TBAL9697_-group_wise__sdpl15"/>
      <sheetName val="Employee_List15"/>
      <sheetName val="Project_Cost_Breakdown15"/>
      <sheetName val="B6_2_16"/>
      <sheetName val="Item-_Compact15"/>
      <sheetName val="E_&amp;_R15"/>
      <sheetName val="Рабочий_лист14"/>
      <sheetName val="SITE_WORK14"/>
      <sheetName val="Annex_1_Sect_3a15"/>
      <sheetName val="Annex_1_Sect_3a_115"/>
      <sheetName val="Annex_1_Sect_3b15"/>
      <sheetName val="Annex_1_Sect_3c15"/>
      <sheetName val="HOURLY_RATES15"/>
      <sheetName val="Rate_summary14"/>
      <sheetName val="RAB_AR&amp;STR14"/>
      <sheetName val="d-safe_DELUXE14"/>
      <sheetName val="Back_up14"/>
      <sheetName val="PT_141-_Site_A_Landscape14"/>
      <sheetName val="train_cash14"/>
      <sheetName val="accom_cash14"/>
      <sheetName val="INDIGINEOUS_ITEMS_14"/>
      <sheetName val="Duct_Accesories14"/>
      <sheetName val="Mall_waterproofing14"/>
      <sheetName val="MSCP_waterproofing14"/>
      <sheetName val="????_???_??14"/>
      <sheetName val="Labour_&amp;_Plant14"/>
      <sheetName val="Ave_wtd_rates14"/>
      <sheetName val="Debits_as_on_12_04_0814"/>
      <sheetName val="STAFFSCHED_14"/>
      <sheetName val="TRIAL_BALANCE14"/>
      <sheetName val="[SHOPLIST_xls][SHOPLIST_xls]722"/>
      <sheetName val="Common_Variables14"/>
      <sheetName val="[SHOPLIST_xls]70,/0s«iÆøí¬i14"/>
      <sheetName val="GPL_Revenu_Update14"/>
      <sheetName val="DO_NOT_TOUCH14"/>
      <sheetName val="Work_Type14"/>
      <sheetName val="PROJECT_BRIEF(EX_NEW)14"/>
      <sheetName val="AREA_OF_APPLICATION13"/>
      <sheetName val="Risk_Breakdown_Structure13"/>
      <sheetName val="Geneí¬_i13"/>
      <sheetName val="steel_total13"/>
      <sheetName val="ELE_BOQ13"/>
      <sheetName val="Z-_GENERAL_PRICE_SUMMARY10"/>
      <sheetName val="Resumo_Empreitadas10"/>
      <sheetName val="PPA_Summary10"/>
      <sheetName val="Mix_Design10"/>
      <sheetName val="%_prog_figs_-u5_and_total10"/>
      <sheetName val="_VWVU))tÏØ0__11"/>
      <sheetName val="Floor_Box_11"/>
      <sheetName val="Equipment_Rates9"/>
      <sheetName val="[SHOPLIST_xls]/VW9"/>
      <sheetName val="[SHOPLIST_xls]/VWVU))tÏØ0__45"/>
      <sheetName val="[SHOPLIST_xls]/VWVU))tÏØ0__46"/>
      <sheetName val="Cashflow_projection9"/>
      <sheetName val="[SHOPLIST_xls][SHOPLIST_xls]723"/>
      <sheetName val="E_H_-_H__W_P_9"/>
      <sheetName val="E__H__Treatment_for_pile_cap9"/>
      <sheetName val="[SHOPLIST_xls][SHOPLIST_xls][S9"/>
      <sheetName val="Form_69"/>
      <sheetName val="Risk_Register9"/>
      <sheetName val="Revised_Front_Page9"/>
      <sheetName val="Diff_Run01&amp;Run029"/>
      <sheetName val="CCS_Summary9"/>
      <sheetName val="1_Carillion_Staff9"/>
      <sheetName val="_2_Staff_&amp;_Gen_labour9"/>
      <sheetName val="3_Offices9"/>
      <sheetName val="4_TempServ9"/>
      <sheetName val="__5_Temp_Wks9"/>
      <sheetName val="_6_Addn_Plant9"/>
      <sheetName val="_7__Transport9"/>
      <sheetName val="_8_Testing9"/>
      <sheetName val="9__Miscellaneous9"/>
      <sheetName val="10__Design9"/>
      <sheetName val="_11_Insurances9"/>
      <sheetName val="_12_Client_Req_9"/>
      <sheetName val="Risk_List9"/>
      <sheetName val="Track_of_Changes9"/>
      <sheetName val="Bill_8_Doors_&amp;_Windows9"/>
      <sheetName val="Bill_9_Finishes_9"/>
      <sheetName val="Bill_10_Specialities9"/>
      <sheetName val="Dash_board9"/>
      <sheetName val="[SHOPLIST_xls]709"/>
      <sheetName val="[SHOPLIST_xls]70,9"/>
      <sheetName val="Base_BM-rebar9"/>
      <sheetName val="Materials_9"/>
      <sheetName val="Site_Dev_BOQ9"/>
      <sheetName val="Data_Sheet9"/>
      <sheetName val="tender_allowances9"/>
      <sheetName val="_Summary_BKG_0349"/>
      <sheetName val="BILL_3R9"/>
      <sheetName val="Area_Breakdown_PER_LEVEL_LINK9"/>
      <sheetName val="CF_Input9"/>
      <sheetName val="DATA_INPUT9"/>
      <sheetName val="Vordruck-Nr__7_1_3_D9"/>
      <sheetName val="M&amp;A_D9"/>
      <sheetName val="M&amp;A_E9"/>
      <sheetName val="M&amp;A_G9"/>
      <sheetName val="1_2_Staff_Schedule10"/>
      <sheetName val="Bill_109"/>
      <sheetName val="[SHOPLIST_xls]/VWVU))tÏØ0__47"/>
      <sheetName val="[SHOPLIST_xls]/VWVU))tÏØ0__48"/>
      <sheetName val="[SHOPLIST_xls]/VWVU))tÏØ0__49"/>
      <sheetName val="[SHOPLIST_xls]70,/0s«_iÆø_í¬_i9"/>
      <sheetName val="[SHOPLIST_xls]70?,/0?s«i?Æøí¬i9"/>
      <sheetName val="Labour_Costs9"/>
      <sheetName val="BLOCK-A_(MEA_SHEET)9"/>
      <sheetName val="Contract_Division7"/>
      <sheetName val="SubContract_Type7"/>
      <sheetName val="Service_Type7"/>
      <sheetName val="Cost_Heading6"/>
      <sheetName val="D_&amp;_W_sizes6"/>
      <sheetName val="SOPMA_DD6"/>
      <sheetName val="PRICE_INFO6"/>
      <sheetName val="RC_SUMMARY6"/>
      <sheetName val="LABOUR_PRODUCTIVITY-TAV6"/>
      <sheetName val="MATERIAL_PRICES6"/>
      <sheetName val="P-100_MRF_DB_R16"/>
      <sheetName val="Attach_4-186"/>
      <sheetName val="_SHOPLIST_xls_706"/>
      <sheetName val="_SHOPLIST_xls_70,_0s«iÆøí¬i6"/>
      <sheetName val="Ewaan_Show_Kitchen_(2)6"/>
      <sheetName val="Cash_Flow_Working6"/>
      <sheetName val="MN_T_B_6"/>
      <sheetName val="Data_I_(2)6"/>
      <sheetName val="rEFERENCES_6"/>
      <sheetName val="Qtys_ZamZam_(Del__before)6"/>
      <sheetName val="Qtys_Relocation_(Del_before)6"/>
      <sheetName val="_Qtys_Sub_&amp;_Tents_(Del__before6"/>
      <sheetName val="Qtys__Signages_(Del__before)6"/>
      <sheetName val="Qtys_Temporary_Passages_(Del)6"/>
      <sheetName val="_Qtys_Ser__Rooms_(Del_before)6"/>
      <sheetName val="Labour_Rate_6"/>
      <sheetName val="2F_회의실견적(5_14_일대)2"/>
      <sheetName val="_HIT-&gt;HMC_견적(3900)2"/>
      <sheetName val="Appendix_B2"/>
      <sheetName val="BOQ_(2)"/>
      <sheetName val="LABOUR_RATE"/>
      <sheetName val="Material_Rate"/>
      <sheetName val="Labor_abs-PW"/>
      <sheetName val="Labor_abs-NMR"/>
      <sheetName val="kppl_pl"/>
      <sheetName val="Basic_Rates"/>
      <sheetName val="Combined_Results_"/>
      <sheetName val="Div_07_Thermal_&amp;_Moisture"/>
      <sheetName val="precast_RC_element"/>
      <sheetName val="pile_Fabrication"/>
      <sheetName val="AOP_Summary-2"/>
      <sheetName val="May_05"/>
      <sheetName val="April_05"/>
      <sheetName val="Aug_05"/>
      <sheetName val="July_05"/>
      <sheetName val="June_05"/>
      <sheetName val="Nov_05"/>
      <sheetName val="Oct_05"/>
      <sheetName val="Sep_05"/>
      <sheetName val="Data_Validation"/>
      <sheetName val="Div26_-_Elect"/>
      <sheetName val="CHUNG_CU_CARRILON"/>
      <sheetName val="GFA_HQ_Building30"/>
      <sheetName val="GFA_Conference29"/>
      <sheetName val="Chiet_tinh_dz2228"/>
      <sheetName val="Chiet_tinh_dz3528"/>
      <sheetName val="BQ_External29"/>
      <sheetName val="StattCo_yCharges28"/>
      <sheetName val="CT_Thang_Mo28"/>
      <sheetName val="Raw_Data28"/>
      <sheetName val="Penthouse_Apartment28"/>
      <sheetName val="LABOUR_HISTOGRAM29"/>
      <sheetName val="@risk_rents_and_incentives28"/>
      <sheetName val="Car_park_lease28"/>
      <sheetName val="Net_rent_analysis28"/>
      <sheetName val="Poz-1_28"/>
      <sheetName val="Lab_Cum_Hist28"/>
      <sheetName val="Graph_Data_(DO_NOT_PRINT)28"/>
      <sheetName val="CT__PL27"/>
      <sheetName val="Projet,_methodes_&amp;_couts27"/>
      <sheetName val="Risques_majeurs_&amp;_Frais_Ind_27"/>
      <sheetName val="LEVEL_SHEET28"/>
      <sheetName val="SPT_vs_PHI28"/>
      <sheetName val="Bill_No__228"/>
      <sheetName val="budget_summary_(2)27"/>
      <sheetName val="Budget_Analysis_Summary27"/>
      <sheetName val="Customize_Your_Invoice28"/>
      <sheetName val="HVAC_BoQ28"/>
      <sheetName val="FOL_-_Bar28"/>
      <sheetName val="Tender_Summary28"/>
      <sheetName val="Insurance_Ext28"/>
      <sheetName val="intr_stool_brkup27"/>
      <sheetName val="Top_sheet27"/>
      <sheetName val="Body_Sheet27"/>
      <sheetName val="1_0_Executive_Summary27"/>
      <sheetName val="Bill_125"/>
      <sheetName val="Bill_226"/>
      <sheetName val="Bill_325"/>
      <sheetName val="Bill_425"/>
      <sheetName val="Bill_525"/>
      <sheetName val="Bill_625"/>
      <sheetName val="Bill_725"/>
      <sheetName val="2_Div_14_25"/>
      <sheetName val="Ap_A25"/>
      <sheetName val="SHOPLIST_xls24"/>
      <sheetName val="Dubai_golf24"/>
      <sheetName val="beam-reinft-IIInd_floor24"/>
      <sheetName val="beam-reinft-machine_rm24"/>
      <sheetName val="POWER_ASSUMPTIONS24"/>
      <sheetName val="Invoice_Summary24"/>
      <sheetName val="PROJECT_BRIEF25"/>
      <sheetName val="C_(3)25"/>
      <sheetName val="Civil_Boq23"/>
      <sheetName val="WITHOUT_C&amp;I_PROFIT_(3)23"/>
      <sheetName val="VALVE_CHAMBERS20"/>
      <sheetName val="Fire_Hydrants20"/>
      <sheetName val="B_GATE_VALVE20"/>
      <sheetName val="Sub_G1_Fire20"/>
      <sheetName val="Sub_G12_Fire20"/>
      <sheetName val="BILL_COV21"/>
      <sheetName val="Activity_List23"/>
      <sheetName val="DETAILED__BOQ21"/>
      <sheetName val="M-Book_for_Conc21"/>
      <sheetName val="M-Book_for_FW21"/>
      <sheetName val="HIRED_LABOUR_CODE21"/>
      <sheetName val="PA-_Consutant_21"/>
      <sheetName val="foot-slab_reinft21"/>
      <sheetName val="Softscape_Buildup23"/>
      <sheetName val="Mat'l_Rate23"/>
      <sheetName val="Ra__stair21"/>
      <sheetName val="Materials_Cost(PCC)20"/>
      <sheetName val="India_F&amp;S_Template20"/>
      <sheetName val="IO_LIST20"/>
      <sheetName val="Material_20"/>
      <sheetName val="Quote_Sheet20"/>
      <sheetName val="Day_work20"/>
      <sheetName val="Div__0219"/>
      <sheetName val="Div__0319"/>
      <sheetName val="Div__0419"/>
      <sheetName val="Div__0519"/>
      <sheetName val="Div__0619"/>
      <sheetName val="Div__0719"/>
      <sheetName val="Div__0819"/>
      <sheetName val="Div__0919"/>
      <sheetName val="Div__1019"/>
      <sheetName val="Div__1119"/>
      <sheetName val="Div__1219"/>
      <sheetName val="Div_1319"/>
      <sheetName val="EXTERNAL_WORKS19"/>
      <sheetName val="PRODUCTIVITY_RATE19"/>
      <sheetName val="U_R_A_-_MASONRY19"/>
      <sheetName val="U_R_A_-_PLASTERING19"/>
      <sheetName val="U_R_A_-_TILING19"/>
      <sheetName val="U_R_A_-_GRANITE19"/>
      <sheetName val="V_C_2_-_EARTHWORK19"/>
      <sheetName val="V_C_9_-_CERAMIC19"/>
      <sheetName val="V_C_9_-_FINISHES19"/>
      <sheetName val="Working_for_RCC19"/>
      <sheetName val="Elemental_Buildup18"/>
      <sheetName val="Eq__Mobilization19"/>
      <sheetName val="w't_table18"/>
      <sheetName val="bill_nb2-Plumbing_&amp;_Drainag18"/>
      <sheetName val="Pl_&amp;_Dr_B18"/>
      <sheetName val="Pl_&amp;_Dr_G18"/>
      <sheetName val="Pl_&amp;_Dr_M18"/>
      <sheetName val="Pl_&amp;_Dr_118"/>
      <sheetName val="Pl_&amp;_Dr_218"/>
      <sheetName val="Pl_&amp;_Dr_318"/>
      <sheetName val="Pl_&amp;_Dr_418"/>
      <sheetName val="Pl_&amp;_Dr_518"/>
      <sheetName val="Pl_&amp;_Dr_618"/>
      <sheetName val="Pl_&amp;_Dr_718"/>
      <sheetName val="Pl_&amp;_Dr_818"/>
      <sheetName val="Pl_&amp;_Dr_R18"/>
      <sheetName val="FF_B18"/>
      <sheetName val="FF_G18"/>
      <sheetName val="FF_M18"/>
      <sheetName val="FF_118"/>
      <sheetName val="FF_2_18"/>
      <sheetName val="FF_318"/>
      <sheetName val="FF_418"/>
      <sheetName val="FF_518"/>
      <sheetName val="FF_6_18"/>
      <sheetName val="FF_718"/>
      <sheetName val="FF_818"/>
      <sheetName val="FF_R18"/>
      <sheetName val="bill_nb3-FF18"/>
      <sheetName val="HVAC_B18"/>
      <sheetName val="HVAC_G18"/>
      <sheetName val="HVAC_M18"/>
      <sheetName val="HVAC_118"/>
      <sheetName val="HVAC_218"/>
      <sheetName val="HVAC_318"/>
      <sheetName val="HVAC_418"/>
      <sheetName val="HVAC_518"/>
      <sheetName val="HVAC_618"/>
      <sheetName val="HVAC_718"/>
      <sheetName val="HVAC_818"/>
      <sheetName val="HVAC_R18"/>
      <sheetName val="bill_nb4-HVAC18"/>
      <sheetName val="SC_B18"/>
      <sheetName val="SC_G18"/>
      <sheetName val="SC_M18"/>
      <sheetName val="SC_118"/>
      <sheetName val="SC_218"/>
      <sheetName val="SC_318"/>
      <sheetName val="SC_418"/>
      <sheetName val="SC_518"/>
      <sheetName val="SC_618"/>
      <sheetName val="SC_718"/>
      <sheetName val="SC_818"/>
      <sheetName val="SC_R18"/>
      <sheetName val="AV_B18"/>
      <sheetName val="AV_G18"/>
      <sheetName val="AV_M18"/>
      <sheetName val="AV_118"/>
      <sheetName val="AV_218"/>
      <sheetName val="AV_318"/>
      <sheetName val="AV_418"/>
      <sheetName val="AV_518"/>
      <sheetName val="AV_618"/>
      <sheetName val="AV_718"/>
      <sheetName val="AV_818"/>
      <sheetName val="EL_B18"/>
      <sheetName val="EL_M18"/>
      <sheetName val="EL_118"/>
      <sheetName val="EL_218"/>
      <sheetName val="EL_318"/>
      <sheetName val="EL_418"/>
      <sheetName val="EL_518"/>
      <sheetName val="EL_618"/>
      <sheetName val="EL_718"/>
      <sheetName val="EL_818"/>
      <sheetName val="EL_R18"/>
      <sheetName val="EL_TR18"/>
      <sheetName val="8-_EL18"/>
      <sheetName val="FA_B18"/>
      <sheetName val="FA_G18"/>
      <sheetName val="FA_M18"/>
      <sheetName val="FA_118"/>
      <sheetName val="FA_218"/>
      <sheetName val="FA_318"/>
      <sheetName val="FA_418"/>
      <sheetName val="FA_518"/>
      <sheetName val="FA_618"/>
      <sheetName val="FA_718"/>
      <sheetName val="FA_818"/>
      <sheetName val="FA_R18"/>
      <sheetName val="9-_FA18"/>
      <sheetName val="BOQ_Direct_selling_cost20"/>
      <sheetName val="CHART_OF_ACCOUNTS19"/>
      <sheetName val="B185-B-9_119"/>
      <sheetName val="B185-B-9_219"/>
      <sheetName val="Material_List_18"/>
      <sheetName val="E-Bill_No_6_A-O19"/>
      <sheetName val="B09_119"/>
      <sheetName val="Division_247"/>
      <sheetName val="Division_418"/>
      <sheetName val="Division_518"/>
      <sheetName val="Division_618"/>
      <sheetName val="Division_718"/>
      <sheetName val="Division_818"/>
      <sheetName val="Division_918"/>
      <sheetName val="Division_1018"/>
      <sheetName val="Division_1218"/>
      <sheetName val="Division_1418"/>
      <sheetName val="Division_2121"/>
      <sheetName val="Division_2219"/>
      <sheetName val="Division_2318"/>
      <sheetName val="Division_2618"/>
      <sheetName val="Division_2718"/>
      <sheetName val="Division_2818"/>
      <sheetName val="Division_3118"/>
      <sheetName val="Division_3218"/>
      <sheetName val="Division_3318"/>
      <sheetName val="PMWeb_data19"/>
      <sheetName val="PointNo_518"/>
      <sheetName val="SS_MH19"/>
      <sheetName val="2_2)Revised_Cash_Flow18"/>
      <sheetName val="입찰내역_발주처_양식18"/>
      <sheetName val="/VWVU))tÏØ0__19"/>
      <sheetName val="LIST_DO_NOT_REMOVE17"/>
      <sheetName val="Index_List18"/>
      <sheetName val="Type_List18"/>
      <sheetName val="File_Types18"/>
      <sheetName val="Chiet_t18"/>
      <sheetName val="Staffing_and_Rates_IA18"/>
      <sheetName val="Summary_of_Work16"/>
      <sheetName val="PRECAST_lightconc-II20"/>
      <sheetName val="final_abstract20"/>
      <sheetName val="Staff_Acco_16"/>
      <sheetName val="TBAL9697_-group_wise__sdpl16"/>
      <sheetName val="Employee_List16"/>
      <sheetName val="Project_Cost_Breakdown16"/>
      <sheetName val="B6_2_17"/>
      <sheetName val="Item-_Compact16"/>
      <sheetName val="E_&amp;_R16"/>
      <sheetName val="Рабочий_лист15"/>
      <sheetName val="SITE_WORK15"/>
      <sheetName val="Annex_1_Sect_3a16"/>
      <sheetName val="Annex_1_Sect_3a_116"/>
      <sheetName val="Annex_1_Sect_3b16"/>
      <sheetName val="Annex_1_Sect_3c16"/>
      <sheetName val="HOURLY_RATES16"/>
      <sheetName val="Rate_summary15"/>
      <sheetName val="RAB_AR&amp;STR15"/>
      <sheetName val="d-safe_DELUXE15"/>
      <sheetName val="Back_up15"/>
      <sheetName val="PT_141-_Site_A_Landscape15"/>
      <sheetName val="train_cash15"/>
      <sheetName val="accom_cash15"/>
      <sheetName val="INDIGINEOUS_ITEMS_15"/>
      <sheetName val="Duct_Accesories15"/>
      <sheetName val="Mall_waterproofing15"/>
      <sheetName val="MSCP_waterproofing15"/>
      <sheetName val="????_???_??15"/>
      <sheetName val="Labour_&amp;_Plant15"/>
      <sheetName val="Ave_wtd_rates15"/>
      <sheetName val="Debits_as_on_12_04_0815"/>
      <sheetName val="STAFFSCHED_15"/>
      <sheetName val="TRIAL_BALANCE15"/>
      <sheetName val="[SHOPLIST_xls][SHOPLIST_xls]724"/>
      <sheetName val="Common_Variables15"/>
      <sheetName val="[SHOPLIST_xls]70,/0s«iÆøí¬i15"/>
      <sheetName val="GPL_Revenu_Update15"/>
      <sheetName val="DO_NOT_TOUCH15"/>
      <sheetName val="Work_Type15"/>
      <sheetName val="PROJECT_BRIEF(EX_NEW)15"/>
      <sheetName val="AREA_OF_APPLICATION14"/>
      <sheetName val="Risk_Breakdown_Structure14"/>
      <sheetName val="Geneí¬_i14"/>
      <sheetName val="steel_total14"/>
      <sheetName val="ELE_BOQ14"/>
      <sheetName val="Z-_GENERAL_PRICE_SUMMARY11"/>
      <sheetName val="Resumo_Empreitadas11"/>
      <sheetName val="PPA_Summary11"/>
      <sheetName val="Mix_Design11"/>
      <sheetName val="%_prog_figs_-u5_and_total11"/>
      <sheetName val="_VWVU))tÏØ0__12"/>
      <sheetName val="Floor_Box_12"/>
      <sheetName val="Equipment_Rates10"/>
      <sheetName val="[SHOPLIST_xls]/VW10"/>
      <sheetName val="[SHOPLIST_xls]/VWVU))tÏØ0__50"/>
      <sheetName val="[SHOPLIST_xls]/VWVU))tÏØ0__51"/>
      <sheetName val="Cashflow_projection10"/>
      <sheetName val="[SHOPLIST_xls][SHOPLIST_xls]725"/>
      <sheetName val="E_H_-_H__W_P_10"/>
      <sheetName val="E__H__Treatment_for_pile_cap10"/>
      <sheetName val="[SHOPLIST_xls][SHOPLIST_xls][10"/>
      <sheetName val="Form_610"/>
      <sheetName val="Risk_Register10"/>
      <sheetName val="Revised_Front_Page10"/>
      <sheetName val="Diff_Run01&amp;Run0210"/>
      <sheetName val="CCS_Summary10"/>
      <sheetName val="1_Carillion_Staff10"/>
      <sheetName val="_2_Staff_&amp;_Gen_labour10"/>
      <sheetName val="3_Offices10"/>
      <sheetName val="4_TempServ10"/>
      <sheetName val="__5_Temp_Wks10"/>
      <sheetName val="_6_Addn_Plant10"/>
      <sheetName val="_7__Transport10"/>
      <sheetName val="_8_Testing10"/>
      <sheetName val="9__Miscellaneous10"/>
      <sheetName val="10__Design10"/>
      <sheetName val="_11_Insurances10"/>
      <sheetName val="_12_Client_Req_10"/>
      <sheetName val="Risk_List10"/>
      <sheetName val="Track_of_Changes10"/>
      <sheetName val="Bill_8_Doors_&amp;_Windows10"/>
      <sheetName val="Bill_9_Finishes_10"/>
      <sheetName val="Bill_10_Specialities10"/>
      <sheetName val="Dash_board10"/>
      <sheetName val="[SHOPLIST_xls]7010"/>
      <sheetName val="[SHOPLIST_xls]70,10"/>
      <sheetName val="Base_BM-rebar10"/>
      <sheetName val="Materials_10"/>
      <sheetName val="Site_Dev_BOQ10"/>
      <sheetName val="Data_Sheet10"/>
      <sheetName val="tender_allowances10"/>
      <sheetName val="_Summary_BKG_03410"/>
      <sheetName val="BILL_3R10"/>
      <sheetName val="Area_Breakdown_PER_LEVEL_LINK10"/>
      <sheetName val="CF_Input10"/>
      <sheetName val="DATA_INPUT10"/>
      <sheetName val="Vordruck-Nr__7_1_3_D10"/>
      <sheetName val="M&amp;A_D10"/>
      <sheetName val="M&amp;A_E10"/>
      <sheetName val="M&amp;A_G10"/>
      <sheetName val="1_2_Staff_Schedule11"/>
      <sheetName val="Bill_1010"/>
      <sheetName val="[SHOPLIST_xls]/VWVU))tÏØ0__52"/>
      <sheetName val="[SHOPLIST_xls]/VWVU))tÏØ0__53"/>
      <sheetName val="[SHOPLIST_xls]/VWVU))tÏØ0__54"/>
      <sheetName val="[SHOPLIST_xls]70,/0s«_iÆø_í¬_10"/>
      <sheetName val="[SHOPLIST_xls]70?,/0?s«i?Æøí¬10"/>
      <sheetName val="Labour_Costs10"/>
      <sheetName val="BLOCK-A_(MEA_SHEET)10"/>
      <sheetName val="Contract_Division8"/>
      <sheetName val="SubContract_Type8"/>
      <sheetName val="Service_Type8"/>
      <sheetName val="Cost_Heading7"/>
      <sheetName val="D_&amp;_W_sizes7"/>
      <sheetName val="SOPMA_DD7"/>
      <sheetName val="PRICE_INFO7"/>
      <sheetName val="RC_SUMMARY7"/>
      <sheetName val="LABOUR_PRODUCTIVITY-TAV7"/>
      <sheetName val="MATERIAL_PRICES7"/>
      <sheetName val="P-100_MRF_DB_R17"/>
      <sheetName val="Attach_4-187"/>
      <sheetName val="_SHOPLIST_xls_707"/>
      <sheetName val="_SHOPLIST_xls_70,_0s«iÆøí¬i7"/>
      <sheetName val="Ewaan_Show_Kitchen_(2)7"/>
      <sheetName val="Cash_Flow_Working7"/>
      <sheetName val="MN_T_B_7"/>
      <sheetName val="Data_I_(2)7"/>
      <sheetName val="rEFERENCES_7"/>
      <sheetName val="Qtys_ZamZam_(Del__before)7"/>
      <sheetName val="Qtys_Relocation_(Del_before)7"/>
      <sheetName val="_Qtys_Sub_&amp;_Tents_(Del__before7"/>
      <sheetName val="Qtys__Signages_(Del__before)7"/>
      <sheetName val="Qtys_Temporary_Passages_(Del)7"/>
      <sheetName val="_Qtys_Ser__Rooms_(Del_before)7"/>
      <sheetName val="Labour_Rate_7"/>
      <sheetName val="2F_회의실견적(5_14_일대)3"/>
      <sheetName val="_HIT-&gt;HMC_견적(3900)3"/>
      <sheetName val="Appendix_B3"/>
      <sheetName val="BOQ_(2)1"/>
      <sheetName val="LABOUR_RATE1"/>
      <sheetName val="Material_Rate1"/>
      <sheetName val="Labor_abs-PW1"/>
      <sheetName val="Labor_abs-NMR1"/>
      <sheetName val="kppl_pl1"/>
      <sheetName val="Basic_Rates1"/>
      <sheetName val="Combined_Results_1"/>
      <sheetName val="Div_07_Thermal_&amp;_Moisture1"/>
      <sheetName val="precast_RC_element1"/>
      <sheetName val="pile_Fabrication1"/>
      <sheetName val="AOP_Summary-21"/>
      <sheetName val="May_051"/>
      <sheetName val="April_051"/>
      <sheetName val="Aug_051"/>
      <sheetName val="July_051"/>
      <sheetName val="June_051"/>
      <sheetName val="Nov_051"/>
      <sheetName val="Oct_051"/>
      <sheetName val="Sep_051"/>
      <sheetName val="Data_Validation1"/>
      <sheetName val="Div26_-_Elect1"/>
      <sheetName val="CHUNG_CU_CARRILON1"/>
      <sheetName val="[SHOPLIST.xls][SHOPLIST.xls]/VW"/>
      <sheetName val="4"/>
      <sheetName val="Core Data"/>
      <sheetName val="KP1590_E"/>
      <sheetName val="Tender Docs"/>
      <sheetName val="PENALTY"/>
      <sheetName val="Miral Emails"/>
      <sheetName val="LOAs (061619)"/>
      <sheetName val="Contract Conditions (Tender)"/>
      <sheetName val="Contract Qualifications"/>
      <sheetName val="YVPI &amp; GII"/>
      <sheetName val="LOA (live sheet)"/>
      <sheetName val="LOA Log (082419)"/>
      <sheetName val="FU"/>
      <sheetName val="Key Docs Ref."/>
      <sheetName val="To Mr. Boota (072519)"/>
      <sheetName val="ce"/>
      <sheetName val="DDL"/>
      <sheetName val="[SHOPLIST.xls][SH"/>
      <sheetName val="[SHOPLIST.xls]70_"/>
      <sheetName val="70,/0s«iÆøí¬i1"/>
      <sheetName val="70,/0s«_iÆø_í¬"/>
      <sheetName val="70,/0s«iÆøí¬i2"/>
      <sheetName val="70,/0s«iÆøí¬i3"/>
      <sheetName val="Build-up"/>
      <sheetName val="主材价格"/>
      <sheetName val="_SHOPLIST.xls__SHOPLIST.xls_70,"/>
      <sheetName val="ConferenceCentre_x0000_옰ʒ"/>
      <sheetName val="70_x0000_,_0_x0000_"/>
      <sheetName val="_x0000__x0000__x005"/>
      <sheetName val="Geneí¬_x0008_i_x000"/>
      <sheetName val="各楼量单项组价及与DAR单价对比"/>
      <sheetName val="70_,_0_s«_x0008_i_Æø_x0003_í¬_x"/>
      <sheetName val="_SHOPLIST.xls__SHOPLIST.xls_70_"/>
      <sheetName val="공문"/>
      <sheetName val="____ ___ __"/>
      <sheetName val="_SHOPLIST_xls__SHOPLIST_xls_70"/>
      <sheetName val="_SHOPLIST_xls__SHOPLIST_xls_70,"/>
      <sheetName val="70,_0"/>
      <sheetName val="_x005"/>
      <sheetName val="Geneí¬i_x000"/>
      <sheetName val="70_,_0_s«i_Æøí¬_x"/>
      <sheetName val="_SHOPLIST_xls__SHOPLIST_xls_70_"/>
      <sheetName val="___________"/>
      <sheetName val="New_Bld"/>
      <sheetName val="Sec__A-PQ"/>
      <sheetName val="Preamble_B"/>
      <sheetName val="Sec__C-Dayworks"/>
      <sheetName val="d5_"/>
      <sheetName val="Finansal_tamamlanma_Eğrisi"/>
      <sheetName val="70,/0s«i_x"/>
      <sheetName val="2_Plex"/>
      <sheetName val="Sheet1_(2)"/>
      <sheetName val="4_Plex"/>
      <sheetName val="6_Plex_"/>
      <sheetName val="Detailed_Summary"/>
      <sheetName val="Sheet1_(3)"/>
      <sheetName val="Sheet1_(4)"/>
      <sheetName val="HB_CEC_schd_4_2"/>
      <sheetName val="HB_CEC_schd_4_3"/>
      <sheetName val="HB_CEC_schd_5_2"/>
      <sheetName val="HB_CEC_schd_6_2"/>
      <sheetName val="HB_CEC_schd_7_2"/>
      <sheetName val="HB_CEC_schd_9_2"/>
      <sheetName val="Doha_Farm"/>
      <sheetName val="Dropdown_List"/>
      <sheetName val="Asset_Allocation_(CR)"/>
      <sheetName val="Project_Benchmarking"/>
      <sheetName val="1_-_Main_Building"/>
      <sheetName val="1_-_Summary"/>
      <sheetName val="2_-_Landscaping_Works"/>
      <sheetName val="2_-_Summary"/>
      <sheetName val="4_-_Bldg_Infra"/>
      <sheetName val="4_-_Summary"/>
      <sheetName val="Dashboard_(1)"/>
      <sheetName val="VO_Agreed_to_Unifier_Sum"/>
      <sheetName val="VO_Not_yet_Agreed_to_Unifier"/>
      <sheetName val="VO_Anticipated_to_Unifier"/>
      <sheetName val="EW_to_Unifier"/>
      <sheetName val="Prov_Sums"/>
      <sheetName val="Other_Amounts"/>
      <sheetName val="Status_Summary"/>
      <sheetName val="Laundry"/>
      <sheetName val="[SHOPLIST.xls]70_x0000_,/0_x0000_s«_x0008_i_x"/>
      <sheetName val="税费"/>
      <sheetName val="May_052"/>
      <sheetName val="April_052"/>
      <sheetName val="Aug_052"/>
      <sheetName val="July_052"/>
      <sheetName val="June_052"/>
      <sheetName val="Nov_052"/>
      <sheetName val="Oct_052"/>
      <sheetName val="Sep_052"/>
      <sheetName val="New_Bld1"/>
      <sheetName val="Finansal_tamamlanma_Eğrisi1"/>
      <sheetName val="Sec__A-PQ1"/>
      <sheetName val="Preamble_B1"/>
      <sheetName val="Sec__C-Dayworks1"/>
      <sheetName val="d5_1"/>
      <sheetName val="2_Plex1"/>
      <sheetName val="Sheet1_(2)1"/>
      <sheetName val="4_Plex1"/>
      <sheetName val="6_Plex_1"/>
      <sheetName val="Detailed_Summary1"/>
      <sheetName val="Sheet1_(3)1"/>
      <sheetName val="Sheet1_(4)1"/>
      <sheetName val="HB_CEC_schd_4_21"/>
      <sheetName val="HB_CEC_schd_4_31"/>
      <sheetName val="HB_CEC_schd_5_21"/>
      <sheetName val="HB_CEC_schd_6_21"/>
      <sheetName val="HB_CEC_schd_7_21"/>
      <sheetName val="HB_CEC_schd_9_21"/>
      <sheetName val="Doha_Farm1"/>
      <sheetName val="Dropdown_List1"/>
      <sheetName val="Asset_Allocation_(CR)1"/>
      <sheetName val="Project_Benchmarking1"/>
      <sheetName val="1_-_Main_Building1"/>
      <sheetName val="1_-_Summary1"/>
      <sheetName val="2_-_Landscaping_Works1"/>
      <sheetName val="2_-_Summary1"/>
      <sheetName val="4_-_Bldg_Infra1"/>
      <sheetName val="4_-_Summary1"/>
      <sheetName val="Dashboard_(1)1"/>
      <sheetName val="VO_Agreed_to_Unifier_Sum1"/>
      <sheetName val="VO_Not_yet_Agreed_to_Unifier1"/>
      <sheetName val="VO_Anticipated_to_Unifier1"/>
      <sheetName val="EW_to_Unifier1"/>
      <sheetName val="Prov_Sums1"/>
      <sheetName val="Other_Amounts1"/>
      <sheetName val="Status_Summary1"/>
      <sheetName val="AOP_Summary-22"/>
      <sheetName val="_SHOPLIST_xls__SHOPLIST_xls_701"/>
      <sheetName val="_SHOPLIST_xls__SHOPLIST_xls_702"/>
      <sheetName val="_SHOPLIST_xls__SHOPLIST_xls_703"/>
      <sheetName val="___________1"/>
      <sheetName val="[SHOPLIST_xls]/VWVU))tÏØ0__61"/>
      <sheetName val="Sheet_Index"/>
      <sheetName val="Balance_Sheet"/>
      <sheetName val="New_Rates"/>
      <sheetName val="Labour_Rates"/>
      <sheetName val="Status_"/>
      <sheetName val="CLIENT_BUDGET"/>
      <sheetName val="Reco-June_2019"/>
      <sheetName val="REMINING_PROGRESS"/>
      <sheetName val="OS&amp;E__IT"/>
      <sheetName val="PAID_AMOUNT"/>
      <sheetName val="IPA_21"/>
      <sheetName val="Order_by_owner"/>
      <sheetName val="PERLIM__Sammary"/>
      <sheetName val="RECOVER_OF_DOUBLE_PAYMENT"/>
      <sheetName val="rathath_al_matar"/>
      <sheetName val="INTERNAL_LINE_"/>
      <sheetName val="MINOVA_AL_DEYAR"/>
      <sheetName val="BLUE_RHINE"/>
      <sheetName val="NATIONAL_PAINT"/>
      <sheetName val="FIRE_RATED"/>
      <sheetName val="Summary_"/>
      <sheetName val="B04-A_-_DIA_SUDEER"/>
      <sheetName val="04D_-_Tanmyat"/>
      <sheetName val="13-_B04-B_&amp;_C"/>
      <sheetName val="_SITE_09_B04-B&amp;C-AFAQ"/>
      <sheetName val="T&amp;M"/>
      <sheetName val="Det_Des"/>
      <sheetName val="Portfolio List"/>
      <sheetName val="Asset Desc"/>
      <sheetName val="Section_by_layers_old"/>
      <sheetName val="Steel-Circular"/>
      <sheetName val="Backup"/>
      <sheetName val="Pivots"/>
      <sheetName val="Basic Rate"/>
      <sheetName val="MASTER_RATE ANALYSIS"/>
      <sheetName val="BQLIST"/>
      <sheetName val="piedathot"/>
      <sheetName val="projcasflo"/>
      <sheetName val="supdata"/>
      <sheetName val="devbud"/>
      <sheetName val="Estimate_for_approval"/>
      <sheetName val="Appendix-A -GRAND SUMMARY"/>
      <sheetName val="D9 (New Rate)"/>
      <sheetName val="[SHOPLIST_xls]/VWVU))tÏØ0  "/>
      <sheetName val="Staff"/>
      <sheetName val="Staff OLD "/>
      <sheetName val="[SHOPLIST.xls]/VWVU))tÏØ0__8"/>
      <sheetName val="[SHOPLIST.xls]/VWVU))tÏØ0__9"/>
      <sheetName val="المعادلات"/>
      <sheetName val="slipsumpR"/>
      <sheetName val="PDT(L)1"/>
      <sheetName val="PL"/>
      <sheetName val="FA"/>
      <sheetName val="de_"/>
      <sheetName val="TB ALJADA"/>
      <sheetName val="Plot Area"/>
      <sheetName val="kpmg_rev_calculation"/>
      <sheetName val="Closing entries"/>
      <sheetName val="blockJ"/>
      <sheetName val="Executive Summary"/>
      <sheetName val="Sales Tracking Report (STR)"/>
      <sheetName val="Blocking Tracking Report (BTR)"/>
      <sheetName val="SBTRaljada"/>
      <sheetName val="ARBQ"/>
      <sheetName val="[SHOPLIST.xls]70,/0s«iÆøí¬"/>
      <sheetName val="Bill No.1"/>
      <sheetName val="[SHOPLIST_xls]70_"/>
      <sheetName val="BOQ.1.92"/>
      <sheetName val="HWDG"/>
      <sheetName val="SCHEDULE"/>
      <sheetName val="Recon Template"/>
      <sheetName val="[SHOPLIST.xls]/VWVU))tÏØ0__10"/>
      <sheetName val="[SHOPLIST.xls]/VWVU))tÏØ0__11"/>
      <sheetName val="DRUM"/>
      <sheetName val="EE-PROP"/>
      <sheetName val="L (4)"/>
      <sheetName val="ICM"/>
      <sheetName val="_SHOPLIST.xls_70_x0000_,_0_x000"/>
      <sheetName val="Geneí¬ i_x0000__x0000_ _x0000_0"/>
      <sheetName val="70_x0000_,_0_x0000_s« i_x0000_Æ"/>
      <sheetName val="ConferenceCentre_옰ʒ䄂ʒ鵠ʐ䄂ʒ閐̐脭め_x"/>
      <sheetName val="_SHOPLIST.xls__VW_x0000_VU_x0"/>
      <sheetName val="Geneí¬_x005f_x005f_x005f_x005f_"/>
      <sheetName val="70_x005f_x005f_x005f_x005f_x005"/>
      <sheetName val="70,_0s«_iÆø_í¬_i"/>
      <sheetName val="_SHOPLIST_xls_70,_0s«iÆøí¬"/>
      <sheetName val="ConferenceCentre_옰ʒ䄂ʒ鵠ʐ䄂ʒ閐̐脭め"/>
      <sheetName val="_SHOPLIST.xls_70,"/>
      <sheetName val="_SHOPLIST_xls_70,_0s«_iÆø_í¬"/>
      <sheetName val="_SHOPLIST.xls__VW"/>
      <sheetName val="_SHOPLIST.xls__VWVU))tÏØ0  "/>
      <sheetName val="_SHOPLIST.xls__VWVU))tÏØ0__"/>
      <sheetName val="_SHOPLIST.xls__SHOPLIST.xls__SH"/>
      <sheetName val="_SHOPLIST.xls__VWVU))tÏØ0__1"/>
      <sheetName val="_SHOPLIST.xls__VWVU))tÏØ0__2"/>
      <sheetName val="_SHOPLIST.xls__VWVU))tÏØ0__3"/>
      <sheetName val="_SHOPLIST.xls_70,_0s«_iÆø_í¬_i"/>
      <sheetName val="_SHOPLIST.xls_70_,_0_s«i_Æøí¬i_"/>
      <sheetName val="_SHOPLIST.xls__VWVU))tÏØ0__4"/>
      <sheetName val="Quotation FM administration"/>
      <sheetName val="Quotation"/>
      <sheetName val="Quotation Visitor and Sec"/>
      <sheetName val="Service Charge"/>
      <sheetName val="Edwards"/>
      <sheetName val="CABLES "/>
      <sheetName val="Quotation Offices 108,9,10,11)"/>
      <sheetName val="Quotation modification"/>
      <sheetName val="factor"/>
      <sheetName val="DIV.01 General Requirements"/>
      <sheetName val="Bill (1) Main Building"/>
      <sheetName val="Bill (2) General Site &amp; Parking"/>
      <sheetName val="wd points"/>
      <sheetName val="Bill (3) Guest House"/>
      <sheetName val="Bill (4) Family Buildings"/>
      <sheetName val="Bill (5) Villa Buildings"/>
      <sheetName val="Bill (6) Entrance Building"/>
      <sheetName val="Bill (7) Masjid"/>
      <sheetName val="Bill (8) Auditorium"/>
      <sheetName val="Bill (9) Site Prep. &amp; Roadway"/>
      <sheetName val="Summary Cost"/>
      <sheetName val="LIGHTING"/>
      <sheetName val="lighting points"/>
      <sheetName val="CABLE"/>
      <sheetName val="PANELBOARD"/>
      <sheetName val="ESTIMATE (2)"/>
      <sheetName val="ESTIMATE"/>
      <sheetName val="COM Summary"/>
      <sheetName val="COM-sheet"/>
      <sheetName val="Initial Data"/>
      <sheetName val="Package Status"/>
      <sheetName val="3"/>
      <sheetName val="P15_Cost Implications"/>
      <sheetName val="P15_uPVC ducts-Rate Summary"/>
      <sheetName val="JRC"/>
      <sheetName val="P15-ducts_BU_1"/>
      <sheetName val="P15-ducts_BU_2"/>
      <sheetName val="Flysheets"/>
      <sheetName val="P13_uPVC ducts"/>
      <sheetName val="P13_Mass Concrete"/>
      <sheetName val="P13_Imported Fill"/>
      <sheetName val="P14_uPVC ducts"/>
      <sheetName val="P14_Mass Concrete"/>
      <sheetName val="P14_Imported Fill"/>
      <sheetName val="P14_Sand bed to cable"/>
      <sheetName val="P15_uPVC ducts"/>
      <sheetName val="P15-ducts"/>
      <sheetName val="Comp equip"/>
      <sheetName val="[SHOPLIST_xls][SH"/>
      <sheetName val="집계표"/>
      <sheetName val="개시대사 (2)"/>
      <sheetName val="Abs PMRL"/>
      <sheetName val="MAIN SUMMARY"/>
      <sheetName val="electrical"/>
      <sheetName val="/VWVU))"/>
      <sheetName val="701"/>
      <sheetName val="70,1"/>
      <sheetName val="[SHOPLIST_xls][S1"/>
      <sheetName val="702"/>
      <sheetName val="70,2"/>
      <sheetName val="[SHOPLIST_xls][S2"/>
      <sheetName val="Drop Down Data"/>
      <sheetName val="Rules "/>
      <sheetName val="침하계"/>
      <sheetName val="Update list"/>
      <sheetName val="Sinh Nam systems"/>
      <sheetName val="DIE profile"/>
      <sheetName val="Gaskets"/>
      <sheetName val="Fixing"/>
      <sheetName val="Metals"/>
      <sheetName val="Insulation"/>
      <sheetName val="Accesories"/>
      <sheetName val="Frameless"/>
      <sheetName val="Miscellaneous"/>
      <sheetName val="Glass"/>
      <sheetName val="Import tax"/>
      <sheetName val="LKVL-CK-HT-GD1"/>
      <sheetName val="TONG HOP VL-NC"/>
      <sheetName val="chitiet"/>
      <sheetName val="TONGKE3p "/>
      <sheetName val="TH VL, NC, DDHT Thanhphuoc"/>
      <sheetName val="DONGIA"/>
      <sheetName val="DON GIA"/>
      <sheetName val="DG"/>
      <sheetName val="TNHCHINH"/>
      <sheetName val="CHITIET VL-NC"/>
      <sheetName val="Tiepdia"/>
      <sheetName val="TDTKP"/>
      <sheetName val="VCV-BE-TONG"/>
      <sheetName val="TH kinh phi"/>
      <sheetName val="KLDT DIEN"/>
      <sheetName val="Dinh muc CP KTCB khac"/>
      <sheetName val="tifico"/>
      <sheetName val="单价"/>
      <sheetName val="材料价格（藏）"/>
      <sheetName val="汇总表(藏)"/>
      <sheetName val="工程量（新）"/>
      <sheetName val="quotation "/>
      <sheetName val="XLR_NoRangeSheet"/>
      <sheetName val="cost-RC"/>
      <sheetName val="代号(藏)(线密度)"/>
      <sheetName val="Bill 5 - Carpark"/>
      <sheetName val="汇总"/>
      <sheetName val="代号(线密度)藏"/>
      <sheetName val="preliminary"/>
      <sheetName val="BOQ - summary  3"/>
      <sheetName val="NKSC thue"/>
      <sheetName val="실행"/>
      <sheetName val="05. Data_Cash Flow"/>
      <sheetName val="MTO REV.2(ARMOR)"/>
      <sheetName val="SITE-E"/>
      <sheetName val="escon"/>
      <sheetName val="70_x005f_x005f_x005f_x0000_,/0_x005f_x005f_x005f_x0000_"/>
      <sheetName val="L3-WBS Mapping"/>
      <sheetName val="BAFO CCL Submission"/>
      <sheetName val="GENERAL SUMMARY"/>
      <sheetName val="PRELIMINARIES"/>
      <sheetName val="SITE WORKS"/>
      <sheetName val="MASONRY"/>
      <sheetName val="METAL"/>
      <sheetName val="WOOD WORK"/>
      <sheetName val="THERMAL &amp; MOISTURE "/>
      <sheetName val="DOORS &amp; WINDOWS"/>
      <sheetName val="FINISHES"/>
      <sheetName val="SPECIALITIES"/>
      <sheetName val="MECHANICAL"/>
      <sheetName val="Additional Items"/>
      <sheetName val="Master data"/>
      <sheetName val="Specialist"/>
      <sheetName val="Manpower"/>
      <sheetName val="Deliverables"/>
      <sheetName val="Cumulative Rail "/>
      <sheetName val="2gii"/>
      <sheetName val="CPA33-34"/>
      <sheetName val="Indices"/>
      <sheetName val="conc-foot-gradeslab"/>
      <sheetName val="Rate_analysis15"/>
      <sheetName val="B-3_2_EB"/>
      <sheetName val="Trade_Summary"/>
      <sheetName val="[SHOPLIST_xls]/VWVU))tÏØ0__71"/>
      <sheetName val="Tender_Docs"/>
      <sheetName val="Miral_Emails"/>
      <sheetName val="LOAs_(061619)"/>
      <sheetName val="Contract_Conditions_(Tender)"/>
      <sheetName val="Contract_Qualifications"/>
      <sheetName val="YVPI_&amp;_GII"/>
      <sheetName val="LOA_(live_sheet)"/>
      <sheetName val="LOA_Log_(082419)"/>
      <sheetName val="Key_Docs_Ref_"/>
      <sheetName val="To_Mr__Boota_(072519)"/>
      <sheetName val="CONSTRUCTION_COMPONENT"/>
      <sheetName val="Validation"/>
      <sheetName val="Drop down"/>
      <sheetName val="BoQ-22-8-2019"/>
      <sheetName val="Tech"/>
      <sheetName val="WATER DUCT - IC 21"/>
      <sheetName val="Other Cost Norms"/>
      <sheetName val="S"/>
      <sheetName val=" Estimate  "/>
      <sheetName val="Equip."/>
      <sheetName val="Book1"/>
      <sheetName val="6.2 Floor Finishes"/>
      <sheetName val="Grand Summary "/>
      <sheetName val="Bill No.01 - GI "/>
      <sheetName val="combined "/>
      <sheetName val="summary-Optional "/>
      <sheetName val="B14.02 "/>
      <sheetName val="B21"/>
      <sheetName val="B22"/>
      <sheetName val="B27"/>
      <sheetName val="Prov.Sum "/>
      <sheetName val="Core_Data"/>
      <sheetName val="CIF_COST_ITEM"/>
      <sheetName val="Rates_for_public_areas"/>
      <sheetName val="P1926-H2B_Pkg_2A&amp;2B"/>
      <sheetName val="P1940-H2B_Pkg_1_Guestrooms"/>
      <sheetName val="Recon_Template"/>
      <sheetName val="Process"/>
      <sheetName val="Refinery"/>
      <sheetName val="Fructose"/>
      <sheetName val="Utilities"/>
      <sheetName val="Pipesizes"/>
      <sheetName val="Ref Arch"/>
      <sheetName val="BORDGC"/>
      <sheetName val="[SHOPLIST.xls]70,/0s«i_x"/>
      <sheetName val="[SHOPLIST.xls]70___0_s__i_____2"/>
      <sheetName val="[SHOPLIST.xls]_VW__VU_________2"/>
      <sheetName val="[SHOPLIST.xls]_VW__VU_________3"/>
      <sheetName val="[SHOPLIST.xls][SHOPLIST.xls]7_2"/>
      <sheetName val="[SHOPLIST.xls][SHOPLIST.xls]__2"/>
      <sheetName val="[SHOPLIST.xls][SHOPLIST.xls]7_3"/>
      <sheetName val="[SHOPLIST.xls]70___0_s__i_____3"/>
      <sheetName val="[SHOPLIST.xls]70_x005f_x0000___0_x0_2"/>
      <sheetName val="[SHOPLIST.xls][SHOPLIST.xls]__3"/>
      <sheetName val="[SHOPLIST.xls][SHOPLIST.xls]__4"/>
      <sheetName val="[SHOPLIST.xls][SHOPLIST.xls]__5"/>
      <sheetName val="[SHOPLIST.xls][SHOPLIST.xls]__6"/>
      <sheetName val="[SHOPLIST.xls][SHOPLIST.xls]__7"/>
      <sheetName val="[SHOPLIST.xls]70___0_s__i_____4"/>
      <sheetName val="[SHOPLIST.xls][SHOPLIST.xls]7_4"/>
      <sheetName val="[SHOPLIST.xls][SHOPLIST_xls]7_2"/>
      <sheetName val="[SHOPLIST.xls][SHOPLIST_xls]7_3"/>
      <sheetName val="[SHOPLIST.xls][SHOPLIST_xls]7_4"/>
      <sheetName val="[SHOPLIST.xls][SHOPLIST_xls]7_5"/>
      <sheetName val="[SHOPLIST.xls][SHOPLIST_xls]7_6"/>
      <sheetName val="[SHOPLIST.xls][SHOPLIST_xls]7_7"/>
      <sheetName val="[SHOPLIST.xls][SHOPLIST_xls]7_8"/>
      <sheetName val="[SHOPLIST.xls][SHOPLIST.xls]__8"/>
      <sheetName val="[SHOPLIST.xls][SHOPLIST.xls]7_5"/>
      <sheetName val="[SHOPLIST.xls][SHOPLIST.xls]7_6"/>
      <sheetName val="[SHOPLIST.xls][SHOPLIST.xls]__9"/>
      <sheetName val="[SHOPLIST.xls][SHOPLIST_xls]__2"/>
      <sheetName val="[SHOPLIST.xls][SHOPLIST_xls]__3"/>
      <sheetName val="[SHOPLIST.xls][SHOPLIST_xls]__4"/>
      <sheetName val="[SHOPLIST.xls][SHOPLIST_xls]7_9"/>
      <sheetName val="[SHOPLIST.xls][SHOPLIST_xls]__5"/>
      <sheetName val="[SHOPLIST.xls][SHOPLIST_xls]__6"/>
      <sheetName val="[SHOPLIST.xls][SHOPLIST_xls]__7"/>
      <sheetName val="[SHOPLIST.xls][SHOPLIST_xls]__8"/>
      <sheetName val="[SHOPLIST.xls][SHOPLIST_xls]_10"/>
      <sheetName val="[SHOPLIST.xls][SHOPLIST_xls]_11"/>
      <sheetName val="[SHOPLIST.xls][SHOPLIST_xls]_12"/>
      <sheetName val="[SHOPLIST.xls][SHOPLIST_xls]__9"/>
      <sheetName val="[SHOPLIST.xls][SHOPLIST_xls]_13"/>
      <sheetName val="[SHOPLIST.xls][SHOPLIST_xls]_14"/>
      <sheetName val="[SHOPLIST.xls][SHOPLIST_xls]_15"/>
      <sheetName val="[SHOPLIST.xls][SHOPLIST_xls]_16"/>
      <sheetName val="[SHOPLIST.xls][SHOPLIST_xls]_17"/>
      <sheetName val="[SHOPLIST.xls][SHOPLIST_xls]_18"/>
      <sheetName val="[SHOPLIST.xls][SHOPLIST_xls]_19"/>
      <sheetName val="[SHOPLIST.xls][SHOPLIST_xls]_20"/>
      <sheetName val="[SHOPLIST.xls][SHOPLIST_xls]_21"/>
      <sheetName val="[SHOPLIST.xls][SHOPLIST_xls]_22"/>
      <sheetName val="[SHOPLIST.xls][SHOPLIST_xls]_23"/>
      <sheetName val="[SHOPLIST.xls][SHOPLIST_xls]_24"/>
      <sheetName val="[SHOPLIST.xls][SHOPLIST_xls]_25"/>
      <sheetName val="[SHOPLIST.xls][SHOPLIST_xls]_26"/>
      <sheetName val="[SHOPLIST.xls][SHOPLIST_xls]_27"/>
      <sheetName val="[SHOPLIST.xls][SHOPLIST_xls]_28"/>
      <sheetName val="[SHOPLIST.xls][SHOPLIST.xls]_10"/>
      <sheetName val="[SHOPLIST.xls][SHOPLIST.xls]_11"/>
      <sheetName val="[SHOPLIST.xls][SHOPLIST.xls]_12"/>
      <sheetName val="[SHOPLIST.xls]/VWVU))tÏØ0__12"/>
      <sheetName val="[SHOPLIST.xls][SHOPLIST_xls]_29"/>
      <sheetName val="[SHOPLIST.xls][SHOPLIST_xls]_30"/>
      <sheetName val="[SHOPLIST.xls][SHOPLIST_xls]_31"/>
      <sheetName val="[SHOPLIST.xls][SHOPLIST_xls]_32"/>
      <sheetName val="[SHOPLIST.xls][SHOPLIST_xls]_33"/>
      <sheetName val="[SHOPLIST.xls][SHOPLIST_xls]_34"/>
      <sheetName val="[SHOPLIST.xls][SHOPLIST_xls]_35"/>
      <sheetName val="[SHOPLIST.xls][SHOPLIST_xls]_36"/>
      <sheetName val="[SHOPLIST.xls][SHOPLIST_xls]_37"/>
      <sheetName val="[SHOPLIST.xls]/VWVU))tÏØ0__17"/>
      <sheetName val="[SHOPLIST.xls][SHOPLIST_xls]_38"/>
      <sheetName val="[SHOPLIST.xls][SHOPLIST_xls]_39"/>
      <sheetName val="[SHOPLIST.xls][SHOPLIST_xls]_40"/>
      <sheetName val="[SHOPLIST.xls][SHOPLIST_xls]_41"/>
      <sheetName val="[SHOPLIST.xls][SHOPLIST_xls]_42"/>
      <sheetName val="[SHOPLIST.xls][SHOPLIST_xls]_43"/>
      <sheetName val="[SHOPLIST.xls][SHOPLIST_xls]_44"/>
      <sheetName val="[SHOPLIST.xls][SHOPLIST_xls]_45"/>
      <sheetName val="[SHOPLIST.xls][SHOPLIST_xls]_46"/>
      <sheetName val="[SHOPLIST.xls]/VWVU))tÏØ0__16"/>
      <sheetName val="[SHOPLIST.xls]/VWVU))tÏØ0__14"/>
      <sheetName val="[SHOPLIST.xls][SHOPLIST_xls]_47"/>
      <sheetName val="[SHOPLIST.xls][SHOPLIST_xls]_48"/>
      <sheetName val="[SHOPLIST.xls][SHOPLIST_xls]_49"/>
      <sheetName val="[SHOPLIST.xls][SHOPLIST_xls]_50"/>
      <sheetName val="[SHOPLIST.xls][SHOPLIST_xls]_51"/>
      <sheetName val="[SHOPLIST.xls][SHOPLIST_xls]_52"/>
      <sheetName val="[SHOPLIST.xls][SHOPLIST_xls]_53"/>
      <sheetName val="[SHOPLIST.xls][SHOPLIST_xls]_54"/>
      <sheetName val="[SHOPLIST.xls][SHOPLIST_xls]_55"/>
      <sheetName val="[SHOPLIST.xls]/VWVU))tÏØ0__13"/>
      <sheetName val="[SHOPLIST.xls][SHOPLIST_xls]_56"/>
      <sheetName val="[SHOPLIST.xls][SHOPLIST_xls]_57"/>
      <sheetName val="[SHOPLIST.xls][SHOPLIST_xls]_58"/>
      <sheetName val="[SHOPLIST.xls][SHOPLIST_xls]_59"/>
      <sheetName val="[SHOPLIST.xls][SHOPLIST_xls]_60"/>
      <sheetName val="[SHOPLIST.xls][SHOPLIST_xls]_61"/>
      <sheetName val="[SHOPLIST.xls][SHOPLIST_xls]_62"/>
      <sheetName val="[SHOPLIST.xls][SHOPLIST_xls]_63"/>
      <sheetName val="[SHOPLIST.xls][SHOPLIST_xls]_64"/>
      <sheetName val="[SHOPLIST.xls][SHOPLIST_xls]_65"/>
      <sheetName val="[SHOPLIST.xls][SHOPLIST_xls]_66"/>
      <sheetName val="[SHOPLIST.xls][SHOPLIST_xls]_67"/>
      <sheetName val="[SHOPLIST.xls][SHOPLIST_xls]_68"/>
      <sheetName val="[SHOPLIST.xls][SHOPLIST_xls]_69"/>
      <sheetName val="[SHOPLIST.xls][SHOPLIST_xls]_70"/>
      <sheetName val="[SHOPLIST.xls][SHOPLIST_xls]_71"/>
      <sheetName val="[SHOPLIST.xls][SHOPLIST_xls]_72"/>
      <sheetName val="[SHOPLIST.xls][SHOPLIST_xls]_73"/>
      <sheetName val="[SHOPLIST.xls]/VWVU))tÏØ0__15"/>
      <sheetName val="[SHOPLIST.xls][SHOPLIST_xls]_74"/>
      <sheetName val="[SHOPLIST.xls][SHOPLIST_xls]_75"/>
      <sheetName val="[SHOPLIST.xls][SHOPLIST_xls]_76"/>
      <sheetName val="[SHOPLIST.xls][SHOPLIST_xls]_77"/>
      <sheetName val="[SHOPLIST.xls][SHOPLIST_xls]_78"/>
      <sheetName val="[SHOPLIST.xls][SHOPLIST_xls]_79"/>
      <sheetName val="[SHOPLIST.xls][SHOPLIST_xls]_80"/>
      <sheetName val="[SHOPLIST.xls][SHOPLIST_xls]_81"/>
      <sheetName val="[SHOPLIST.xls][SHOPLIST_xls]_82"/>
      <sheetName val="[SHOPLIST.xls][SHOPLIST.xls]_13"/>
      <sheetName val="[SHOPLIST.xls]/VWVU))tÏØ0__18"/>
      <sheetName val="[SHOPLIST.xls][SHOPLIST_xls]_83"/>
      <sheetName val="[SHOPLIST.xls][SHOPLIST_xls]_84"/>
      <sheetName val="[SHOPLIST.xls][SHOPLIST_xls]_85"/>
      <sheetName val="[SHOPLIST.xls][SHOPLIST_xls]_86"/>
      <sheetName val="[SHOPLIST.xls][SHOPLIST_xls]_87"/>
      <sheetName val="[SHOPLIST.xls][SHOPLIST_xls]_88"/>
      <sheetName val="[SHOPLIST.xls][SHOPLIST_xls]_89"/>
      <sheetName val="[SHOPLIST.xls][SHOPLIST_xls]_90"/>
      <sheetName val="[SHOPLIST.xls][SHOPLIST_xls]_91"/>
      <sheetName val="[SHOPLIST.xls]/VWVU))tÏØ0__19"/>
      <sheetName val="[SHOPLIST.xls][SHOPLIST_xls]_92"/>
      <sheetName val="[SHOPLIST.xls][SHOPLIST_xls]_93"/>
      <sheetName val="[SHOPLIST.xls][SHOPLIST_xls]_94"/>
      <sheetName val="[SHOPLIST.xls][SHOPLIST_xls]_95"/>
      <sheetName val="[SHOPLIST.xls][SHOPLIST_xls]_96"/>
      <sheetName val="[SHOPLIST.xls][SHOPLIST_xls]_97"/>
      <sheetName val="[SHOPLIST.xls][SHOPLIST_xls]_98"/>
      <sheetName val="[SHOPLIST.xls][SHOPLIST_xls]_99"/>
      <sheetName val="[SHOPLIST.xls]_SHOPLIST_xls_100"/>
      <sheetName val="[SHOPLIST.xls][SHOPLIST.xls]_14"/>
      <sheetName val="[SHOPLIST.xls][SHOPLIST.xls]_15"/>
      <sheetName val="[SHOPLIST.xls][SHOPLIST.xls]7_7"/>
      <sheetName val="[SHOPLIST.xls][SHOPLIST.xls]_16"/>
      <sheetName val="[SHOPLIST.xls][SHOPLIST.xls]_17"/>
      <sheetName val="[SHOPLIST.xls]70,/0s«iÆøí¬i1"/>
      <sheetName val="[SHOPLIST.xls]70,/0s«_iÆø_í¬"/>
      <sheetName val="[SHOPLIST.xls]70,/0s«iÆøí¬i2"/>
      <sheetName val="[SHOPLIST.xls]70,/0s«iÆøí¬i3"/>
      <sheetName val="[SHOPLIST.xls][SHOPLIST.xls]7_8"/>
      <sheetName val="[SHOPLIST.xls]/VWVU))"/>
      <sheetName val="[SHOPLIST.xls]70_x005f_x005f_x005f_x0000__2"/>
      <sheetName val="[SHOPLIST.xls]_SHOPLIST_xls_101"/>
      <sheetName val="[SHOPLIST.xls]_SHOPLIST_xls_102"/>
      <sheetName val="[SHOPLIST.xls]_SHOPLIST_xls_103"/>
      <sheetName val="Ledger"/>
      <sheetName val="Data "/>
      <sheetName val="TBEAM"/>
      <sheetName val="Gene��_x0008_i_x0000__x0000__x0014__x0000_0."/>
      <sheetName val="70_x0000_,/0_x0000_s�_x0008_i_x0000_��_x0003_��_x0008_i_x0000_"/>
      <sheetName val="Top_sh_x0000__x0000__x0001_Ԁ"/>
      <sheetName val="GFA_HQ_Building31"/>
      <sheetName val="GFA_Conference30"/>
      <sheetName val="BQ_External30"/>
      <sheetName val="Projet,_methodes_&amp;_couts28"/>
      <sheetName val="Risques_majeurs_&amp;_Frais_Ind_28"/>
      <sheetName val="Penthouse_Apartment29"/>
      <sheetName val="LABOUR_HISTOGRAM30"/>
      <sheetName val="StattCo_yCharges29"/>
      <sheetName val="Chiet_tinh_dz2229"/>
      <sheetName val="Chiet_tinh_dz3529"/>
      <sheetName val="Raw_Data29"/>
      <sheetName val="CT_Thang_Mo29"/>
      <sheetName val="LEVEL_SHEET29"/>
      <sheetName val="SPT_vs_PHI29"/>
      <sheetName val="@risk_rents_and_incentives29"/>
      <sheetName val="Car_park_lease29"/>
      <sheetName val="Net_rent_analysis29"/>
      <sheetName val="Poz-1_29"/>
      <sheetName val="Lab_Cum_Hist29"/>
      <sheetName val="Graph_Data_(DO_NOT_PRINT)29"/>
      <sheetName val="Bill_No__229"/>
      <sheetName val="budget_summary_(2)28"/>
      <sheetName val="Budget_Analysis_Summary28"/>
      <sheetName val="Customize_Your_Invoice29"/>
      <sheetName val="HVAC_BoQ29"/>
      <sheetName val="FOL_-_Bar29"/>
      <sheetName val="Tender_Summary29"/>
      <sheetName val="Insurance_Ext29"/>
      <sheetName val="CT__PL28"/>
      <sheetName val="intr_stool_brkup28"/>
      <sheetName val="Top_sheet28"/>
      <sheetName val="Rate_analysis16"/>
      <sheetName val="PROJECT_BRIEF26"/>
      <sheetName val="Body_Sheet28"/>
      <sheetName val="1_0_Executive_Summary28"/>
      <sheetName val="C_(3)26"/>
      <sheetName val="Bill_227"/>
      <sheetName val="Ap_A26"/>
      <sheetName val="2_Div_14_26"/>
      <sheetName val="Bill_126"/>
      <sheetName val="Bill_326"/>
      <sheetName val="Bill_426"/>
      <sheetName val="Bill_526"/>
      <sheetName val="Bill_626"/>
      <sheetName val="Bill_726"/>
      <sheetName val="SHOPLIST_xls25"/>
      <sheetName val="Dubai_golf25"/>
      <sheetName val="beam-reinft-IIInd_floor25"/>
      <sheetName val="Invoice_Summary25"/>
      <sheetName val="POWER_ASSUMPTIONS25"/>
      <sheetName val="beam-reinft-machine_rm25"/>
      <sheetName val="WITHOUT_C&amp;I_PROFIT_(3)24"/>
      <sheetName val="Civil_Boq24"/>
      <sheetName val="Activity_List24"/>
      <sheetName val="Softscape_Buildup24"/>
      <sheetName val="Mat'l_Rate24"/>
      <sheetName val="HIRED_LABOUR_CODE22"/>
      <sheetName val="PA-_Consutant_22"/>
      <sheetName val="foot-slab_reinft22"/>
      <sheetName val="DETAILED__BOQ22"/>
      <sheetName val="M-Book_for_Conc22"/>
      <sheetName val="M-Book_for_FW22"/>
      <sheetName val="BILL_COV22"/>
      <sheetName val="Ra__stair22"/>
      <sheetName val="VALVE_CHAMBERS21"/>
      <sheetName val="Fire_Hydrants21"/>
      <sheetName val="B_GATE_VALVE21"/>
      <sheetName val="Sub_G1_Fire21"/>
      <sheetName val="Sub_G12_Fire21"/>
      <sheetName val="Day_work21"/>
      <sheetName val="Materials_Cost(PCC)21"/>
      <sheetName val="India_F&amp;S_Template21"/>
      <sheetName val="IO_LIST21"/>
      <sheetName val="Material_21"/>
      <sheetName val="Quote_Sheet21"/>
      <sheetName val="Eq__Mobilization20"/>
      <sheetName val="Working_for_RCC20"/>
      <sheetName val="B185-B-9_120"/>
      <sheetName val="B185-B-9_220"/>
      <sheetName val="BOQ_Direct_selling_cost21"/>
      <sheetName val="CHART_OF_ACCOUNTS20"/>
      <sheetName val="E-Bill_No_6_A-O20"/>
      <sheetName val="B09_120"/>
      <sheetName val="Div__0220"/>
      <sheetName val="Div__0320"/>
      <sheetName val="Div__0420"/>
      <sheetName val="Div__0520"/>
      <sheetName val="Div__0620"/>
      <sheetName val="Div__0720"/>
      <sheetName val="Div__0820"/>
      <sheetName val="Div__0920"/>
      <sheetName val="Div__1020"/>
      <sheetName val="Div__1120"/>
      <sheetName val="Div__1220"/>
      <sheetName val="Div_1320"/>
      <sheetName val="EXTERNAL_WORKS20"/>
      <sheetName val="PRODUCTIVITY_RATE20"/>
      <sheetName val="U_R_A_-_MASONRY20"/>
      <sheetName val="U_R_A_-_PLASTERING20"/>
      <sheetName val="U_R_A_-_TILING20"/>
      <sheetName val="U_R_A_-_GRANITE20"/>
      <sheetName val="V_C_2_-_EARTHWORK20"/>
      <sheetName val="V_C_9_-_CERAMIC20"/>
      <sheetName val="V_C_9_-_FINISHES20"/>
      <sheetName val="bill_nb2-Plumbing_&amp;_Drainag19"/>
      <sheetName val="Pl_&amp;_Dr_B19"/>
      <sheetName val="Pl_&amp;_Dr_G19"/>
      <sheetName val="Pl_&amp;_Dr_M19"/>
      <sheetName val="Pl_&amp;_Dr_119"/>
      <sheetName val="Pl_&amp;_Dr_219"/>
      <sheetName val="Pl_&amp;_Dr_319"/>
      <sheetName val="Pl_&amp;_Dr_419"/>
      <sheetName val="Pl_&amp;_Dr_519"/>
      <sheetName val="Pl_&amp;_Dr_619"/>
      <sheetName val="Pl_&amp;_Dr_719"/>
      <sheetName val="Pl_&amp;_Dr_819"/>
      <sheetName val="Pl_&amp;_Dr_R19"/>
      <sheetName val="FF_B19"/>
      <sheetName val="FF_G19"/>
      <sheetName val="FF_M19"/>
      <sheetName val="FF_119"/>
      <sheetName val="FF_2_19"/>
      <sheetName val="FF_319"/>
      <sheetName val="FF_419"/>
      <sheetName val="FF_519"/>
      <sheetName val="FF_6_19"/>
      <sheetName val="FF_719"/>
      <sheetName val="FF_819"/>
      <sheetName val="FF_R19"/>
      <sheetName val="bill_nb3-FF19"/>
      <sheetName val="HVAC_B19"/>
      <sheetName val="HVAC_G19"/>
      <sheetName val="HVAC_M19"/>
      <sheetName val="HVAC_119"/>
      <sheetName val="HVAC_219"/>
      <sheetName val="HVAC_319"/>
      <sheetName val="HVAC_419"/>
      <sheetName val="HVAC_519"/>
      <sheetName val="HVAC_619"/>
      <sheetName val="HVAC_719"/>
      <sheetName val="HVAC_819"/>
      <sheetName val="HVAC_R19"/>
      <sheetName val="bill_nb4-HVAC19"/>
      <sheetName val="SC_B19"/>
      <sheetName val="SC_G19"/>
      <sheetName val="SC_M19"/>
      <sheetName val="SC_119"/>
      <sheetName val="SC_219"/>
      <sheetName val="SC_319"/>
      <sheetName val="SC_419"/>
      <sheetName val="SC_519"/>
      <sheetName val="SC_619"/>
      <sheetName val="SC_719"/>
      <sheetName val="SC_819"/>
      <sheetName val="SC_R19"/>
      <sheetName val="AV_B19"/>
      <sheetName val="AV_G19"/>
      <sheetName val="AV_M19"/>
      <sheetName val="AV_119"/>
      <sheetName val="AV_219"/>
      <sheetName val="AV_319"/>
      <sheetName val="AV_419"/>
      <sheetName val="AV_519"/>
      <sheetName val="AV_619"/>
      <sheetName val="AV_719"/>
      <sheetName val="AV_819"/>
      <sheetName val="EL_B19"/>
      <sheetName val="EL_M19"/>
      <sheetName val="EL_119"/>
      <sheetName val="EL_219"/>
      <sheetName val="EL_319"/>
      <sheetName val="EL_419"/>
      <sheetName val="EL_519"/>
      <sheetName val="EL_619"/>
      <sheetName val="EL_719"/>
      <sheetName val="EL_819"/>
      <sheetName val="EL_R19"/>
      <sheetName val="EL_TR19"/>
      <sheetName val="8-_EL19"/>
      <sheetName val="FA_B19"/>
      <sheetName val="FA_G19"/>
      <sheetName val="FA_M19"/>
      <sheetName val="FA_119"/>
      <sheetName val="FA_219"/>
      <sheetName val="FA_319"/>
      <sheetName val="FA_419"/>
      <sheetName val="FA_519"/>
      <sheetName val="FA_619"/>
      <sheetName val="FA_719"/>
      <sheetName val="FA_819"/>
      <sheetName val="FA_R19"/>
      <sheetName val="9-_FA19"/>
      <sheetName val="PMWeb_data20"/>
      <sheetName val="w't_table19"/>
      <sheetName val="2_2)Revised_Cash_Flow19"/>
      <sheetName val="Elemental_Buildup19"/>
      <sheetName val="PointNo_519"/>
      <sheetName val="SS_MH20"/>
      <sheetName val="Chiet_t19"/>
      <sheetName val="Staffing_and_Rates_IA19"/>
      <sheetName val="입찰내역_발주처_양식19"/>
      <sheetName val="Index_List19"/>
      <sheetName val="Type_List19"/>
      <sheetName val="File_Types19"/>
      <sheetName val="Material_List_19"/>
      <sheetName val="PRECAST_lightconc-II21"/>
      <sheetName val="Item-_Compact17"/>
      <sheetName val="final_abstract21"/>
      <sheetName val="E_&amp;_R17"/>
      <sheetName val="Project_Cost_Breakdown17"/>
      <sheetName val="B6_2_18"/>
      <sheetName val="LIST_DO_NOT_REMOVE18"/>
      <sheetName val="Summary_of_Work17"/>
      <sheetName val="Division_248"/>
      <sheetName val="Division_419"/>
      <sheetName val="Division_519"/>
      <sheetName val="Division_619"/>
      <sheetName val="Division_719"/>
      <sheetName val="Division_819"/>
      <sheetName val="Division_919"/>
      <sheetName val="Division_1019"/>
      <sheetName val="Division_1219"/>
      <sheetName val="Division_1419"/>
      <sheetName val="Division_2122"/>
      <sheetName val="Division_2220"/>
      <sheetName val="Division_2319"/>
      <sheetName val="Division_2619"/>
      <sheetName val="Division_2719"/>
      <sheetName val="Division_2819"/>
      <sheetName val="Division_3119"/>
      <sheetName val="Division_3219"/>
      <sheetName val="Division_3319"/>
      <sheetName val="Staff_Acco_17"/>
      <sheetName val="TBAL9697_-group_wise__sdpl17"/>
      <sheetName val="/VWVU))tÏØ0__20"/>
      <sheetName val="Employee_List17"/>
      <sheetName val="Рабочий_лист16"/>
      <sheetName val="Annex_1_Sect_3a17"/>
      <sheetName val="Annex_1_Sect_3a_117"/>
      <sheetName val="Annex_1_Sect_3b17"/>
      <sheetName val="Annex_1_Sect_3c17"/>
      <sheetName val="HOURLY_RATES17"/>
      <sheetName val="Rate_summary16"/>
      <sheetName val="RAB_AR&amp;STR16"/>
      <sheetName val="SITE_WORK16"/>
      <sheetName val="Back_up16"/>
      <sheetName val="PT_141-_Site_A_Landscape16"/>
      <sheetName val="d-safe_DELUXE16"/>
      <sheetName val="Mall_waterproofing16"/>
      <sheetName val="MSCP_waterproofing16"/>
      <sheetName val="[SHOPLIST_xls][SHOPLIST_xls]726"/>
      <sheetName val="Duct_Accesories16"/>
      <sheetName val="Common_Variables16"/>
      <sheetName val="Labour_&amp;_Plant16"/>
      <sheetName val="[SHOPLIST_xls]70,/0s«iÆøí¬i16"/>
      <sheetName val="INDIGINEOUS_ITEMS_16"/>
      <sheetName val="????_???_??16"/>
      <sheetName val="GPL_Revenu_Update16"/>
      <sheetName val="DO_NOT_TOUCH16"/>
      <sheetName val="Work_Type16"/>
      <sheetName val="train_cash16"/>
      <sheetName val="accom_cash16"/>
      <sheetName val="Ave_wtd_rates16"/>
      <sheetName val="Debits_as_on_12_04_0816"/>
      <sheetName val="STAFFSCHED_16"/>
      <sheetName val="TRIAL_BALANCE16"/>
      <sheetName val="Resumo_Empreitadas12"/>
      <sheetName val="Geneí¬_i15"/>
      <sheetName val="steel_total15"/>
      <sheetName val="ELE_BOQ15"/>
      <sheetName val="PROJECT_BRIEF(EX_NEW)16"/>
      <sheetName val="PPA_Summary12"/>
      <sheetName val="Risk_Breakdown_Structure15"/>
      <sheetName val="[SHOPLIST_xls][SHOPLIST_xls][11"/>
      <sheetName val="Z-_GENERAL_PRICE_SUMMARY12"/>
      <sheetName val="Cashflow_projection11"/>
      <sheetName val="Equipment_Rates11"/>
      <sheetName val="Floor_Box_13"/>
      <sheetName val="Materials_11"/>
      <sheetName val="%_prog_figs_-u5_and_total12"/>
      <sheetName val="_VWVU))tÏØ0__13"/>
      <sheetName val="Data_Sheet11"/>
      <sheetName val="E_H_-_H__W_P_11"/>
      <sheetName val="E__H__Treatment_for_pile_cap11"/>
      <sheetName val="[SHOPLIST_xls][SHOPLIST_xls]727"/>
      <sheetName val="[SHOPLIST_xls]7011"/>
      <sheetName val="[SHOPLIST_xls]70,11"/>
      <sheetName val="precast_RC_element2"/>
      <sheetName val="pile_Fabrication2"/>
      <sheetName val="New_Bld2"/>
      <sheetName val="AREA_OF_APPLICATION15"/>
      <sheetName val="Qtys_ZamZam_(Del__before)8"/>
      <sheetName val="Qtys_Relocation_(Del_before)8"/>
      <sheetName val="_Qtys_Sub_&amp;_Tents_(Del__before8"/>
      <sheetName val="Qtys__Signages_(Del__before)8"/>
      <sheetName val="Qtys_Temporary_Passages_(Del)8"/>
      <sheetName val="_Qtys_Ser__Rooms_(Del_before)8"/>
      <sheetName val="Mix_Design12"/>
      <sheetName val="Form_611"/>
      <sheetName val="Risk_Register11"/>
      <sheetName val="Revised_Front_Page11"/>
      <sheetName val="Diff_Run01&amp;Run0211"/>
      <sheetName val="CCS_Summary11"/>
      <sheetName val="1_Carillion_Staff11"/>
      <sheetName val="_2_Staff_&amp;_Gen_labour11"/>
      <sheetName val="3_Offices11"/>
      <sheetName val="4_TempServ11"/>
      <sheetName val="__5_Temp_Wks11"/>
      <sheetName val="_6_Addn_Plant11"/>
      <sheetName val="_7__Transport11"/>
      <sheetName val="_8_Testing11"/>
      <sheetName val="9__Miscellaneous11"/>
      <sheetName val="10__Design11"/>
      <sheetName val="_11_Insurances11"/>
      <sheetName val="_12_Client_Req_11"/>
      <sheetName val="Risk_List11"/>
      <sheetName val="Track_of_Changes11"/>
      <sheetName val="Bill_8_Doors_&amp;_Windows11"/>
      <sheetName val="Bill_9_Finishes_11"/>
      <sheetName val="Bill_10_Specialities11"/>
      <sheetName val="Area_Breakdown_PER_LEVEL_LINK11"/>
      <sheetName val="CF_Input11"/>
      <sheetName val="DATA_INPUT11"/>
      <sheetName val="Vordruck-Nr__7_1_3_D11"/>
      <sheetName val="M&amp;A_D11"/>
      <sheetName val="M&amp;A_E11"/>
      <sheetName val="M&amp;A_G11"/>
      <sheetName val="Base_BM-rebar11"/>
      <sheetName val="Service_Type9"/>
      <sheetName val="Contract_Division9"/>
      <sheetName val="SubContract_Type9"/>
      <sheetName val="_SHOPLIST_xls_708"/>
      <sheetName val="_SHOPLIST_xls_70,_0s«iÆøí¬i8"/>
      <sheetName val="1_2_Staff_Schedule12"/>
      <sheetName val="[SHOPLIST_xls]/VW11"/>
      <sheetName val="[SHOPLIST_xls]/VWVU))tÏØ0__55"/>
      <sheetName val="[SHOPLIST_xls]/VWVU))tÏØ0__56"/>
      <sheetName val="[SHOPLIST_xls]/VWVU))tÏØ0__57"/>
      <sheetName val="[SHOPLIST_xls]/VWVU))tÏØ0__58"/>
      <sheetName val="Attach_4-188"/>
      <sheetName val="Data_I_(2)8"/>
      <sheetName val="rEFERENCES_8"/>
      <sheetName val="PRICE_INFO8"/>
      <sheetName val="RC_SUMMARY8"/>
      <sheetName val="LABOUR_PRODUCTIVITY-TAV8"/>
      <sheetName val="MATERIAL_PRICES8"/>
      <sheetName val="P-100_MRF_DB_R18"/>
      <sheetName val="tender_allowances11"/>
      <sheetName val="_Summary_BKG_03411"/>
      <sheetName val="BILL_3R11"/>
      <sheetName val="BLOCK-A_(MEA_SHEET)11"/>
      <sheetName val="Bill_1011"/>
      <sheetName val="Cost_Heading8"/>
      <sheetName val="Labour_Costs11"/>
      <sheetName val="Ewaan_Show_Kitchen_(2)8"/>
      <sheetName val="Cash_Flow_Working8"/>
      <sheetName val="MN_T_B_8"/>
      <sheetName val="D_&amp;_W_sizes8"/>
      <sheetName val="SOPMA_DD8"/>
      <sheetName val="Site_Dev_BOQ11"/>
      <sheetName val="May_053"/>
      <sheetName val="April_053"/>
      <sheetName val="Aug_053"/>
      <sheetName val="July_053"/>
      <sheetName val="June_053"/>
      <sheetName val="Nov_053"/>
      <sheetName val="Oct_053"/>
      <sheetName val="Sep_053"/>
      <sheetName val="[SHOPLIST_xls]/VWVU))tÏØ0__59"/>
      <sheetName val="[SHOPLIST_xls]70,/0s«_iÆø_í¬_11"/>
      <sheetName val="[SHOPLIST_xls]70?,/0?s«i?Æøí¬11"/>
      <sheetName val="Dash_board11"/>
      <sheetName val="Finansal_tamamlanma_Eğrisi2"/>
      <sheetName val="Sec__A-PQ2"/>
      <sheetName val="Preamble_B2"/>
      <sheetName val="Sec__C-Dayworks2"/>
      <sheetName val="d5_2"/>
      <sheetName val="2_Plex2"/>
      <sheetName val="Sheet1_(2)2"/>
      <sheetName val="4_Plex2"/>
      <sheetName val="6_Plex_2"/>
      <sheetName val="Detailed_Summary2"/>
      <sheetName val="Sheet1_(3)2"/>
      <sheetName val="Sheet1_(4)2"/>
      <sheetName val="Appendix_B4"/>
      <sheetName val="2F_회의실견적(5_14_일대)4"/>
      <sheetName val="_HIT-&gt;HMC_견적(3900)4"/>
      <sheetName val="HB_CEC_schd_4_22"/>
      <sheetName val="HB_CEC_schd_4_32"/>
      <sheetName val="HB_CEC_schd_5_22"/>
      <sheetName val="HB_CEC_schd_6_22"/>
      <sheetName val="HB_CEC_schd_7_22"/>
      <sheetName val="HB_CEC_schd_9_22"/>
      <sheetName val="Doha_Farm2"/>
      <sheetName val="Dropdown_List2"/>
      <sheetName val="BOQ_(2)2"/>
      <sheetName val="LABOUR_RATE2"/>
      <sheetName val="Material_Rate2"/>
      <sheetName val="Labor_abs-PW2"/>
      <sheetName val="Labor_abs-NMR2"/>
      <sheetName val="kppl_pl2"/>
      <sheetName val="Basic_Rates2"/>
      <sheetName val="Combined_Results_2"/>
      <sheetName val="Labour_Rate_8"/>
      <sheetName val="Asset_Allocation_(CR)2"/>
      <sheetName val="Project_Benchmarking2"/>
      <sheetName val="1_-_Main_Building2"/>
      <sheetName val="1_-_Summary2"/>
      <sheetName val="2_-_Landscaping_Works2"/>
      <sheetName val="2_-_Summary2"/>
      <sheetName val="4_-_Bldg_Infra2"/>
      <sheetName val="4_-_Summary2"/>
      <sheetName val="Dashboard_(1)2"/>
      <sheetName val="VO_Agreed_to_Unifier_Sum2"/>
      <sheetName val="VO_Not_yet_Agreed_to_Unifier2"/>
      <sheetName val="VO_Anticipated_to_Unifier2"/>
      <sheetName val="EW_to_Unifier2"/>
      <sheetName val="Prov_Sums2"/>
      <sheetName val="Other_Amounts2"/>
      <sheetName val="Div_07_Thermal_&amp;_Moisture2"/>
      <sheetName val="Data_Validation2"/>
      <sheetName val="Div26_-_Elect2"/>
      <sheetName val="CHUNG_CU_CARRILON2"/>
      <sheetName val="Status_Summary2"/>
      <sheetName val="AOP_Summary-23"/>
      <sheetName val="_SHOPLIST_xls__SHOPLIST_xls_704"/>
      <sheetName val="_SHOPLIST_xls__SHOPLIST_xls_705"/>
      <sheetName val="_SHOPLIST_xls__SHOPLIST_xls_706"/>
      <sheetName val="___________2"/>
      <sheetName val="[SHOPLIST_xls]/VWVU))tÏØ0__60"/>
      <sheetName val="[SHOPLIST_xls]/VWVU))tÏØ0__62"/>
      <sheetName val="[SHOPLIST_xls]/VWVU))tÏØ0__63"/>
      <sheetName val="[SHOPLIST_xls][SHOPLIST_xls]728"/>
      <sheetName val="New_Rates1"/>
      <sheetName val="Labour_Rates1"/>
      <sheetName val="Status_1"/>
      <sheetName val="CLIENT_BUDGET1"/>
      <sheetName val="Reco-June_20191"/>
      <sheetName val="REMINING_PROGRESS1"/>
      <sheetName val="OS&amp;E__IT1"/>
      <sheetName val="PAID_AMOUNT1"/>
      <sheetName val="IPA_211"/>
      <sheetName val="Order_by_owner1"/>
      <sheetName val="PERLIM__Sammary1"/>
      <sheetName val="RECOVER_OF_DOUBLE_PAYMENT1"/>
      <sheetName val="rathath_al_matar1"/>
      <sheetName val="INTERNAL_LINE_1"/>
      <sheetName val="MINOVA_AL_DEYAR1"/>
      <sheetName val="BLUE_RHINE1"/>
      <sheetName val="NATIONAL_PAINT1"/>
      <sheetName val="FIRE_RATED1"/>
      <sheetName val="Balance_Sheet1"/>
      <sheetName val="Summary_1"/>
      <sheetName val="B04-A_-_DIA_SUDEER1"/>
      <sheetName val="04D_-_Tanmyat1"/>
      <sheetName val="13-_B04-B_&amp;_C1"/>
      <sheetName val="_SITE_09_B04-B&amp;C-AFAQ1"/>
      <sheetName val="Sheet_Index1"/>
      <sheetName val="[SHOPLIST_xls]70,/0s«i_x"/>
      <sheetName val="BOQ_1_92"/>
      <sheetName val="[SHOPLIST_xls][SHOPLIST_xls]/VW"/>
      <sheetName val="Estimate_for_approval1"/>
      <sheetName val="[SHOPLIST_xls][SH1"/>
      <sheetName val="Drop_Down_Data"/>
      <sheetName val="Rules_"/>
      <sheetName val="Update_list"/>
      <sheetName val="Sinh_Nam_systems"/>
      <sheetName val="DIE_profile"/>
      <sheetName val="Import_tax"/>
      <sheetName val="TONG_HOP_VL-NC"/>
      <sheetName val="TONGKE3p_"/>
      <sheetName val="TH_VL,_NC,_DDHT_Thanhphuoc"/>
      <sheetName val="DON_GIA"/>
      <sheetName val="CHITIET_VL-NC"/>
      <sheetName val="TH_kinh_phi"/>
      <sheetName val="KLDT_DIEN"/>
      <sheetName val="Dinh_muc_CP_KTCB_khac"/>
      <sheetName val="_SHOPLIST_xls_70,_0_x000"/>
      <sheetName val="quotation_"/>
      <sheetName val="Bill_5_-_Carpark"/>
      <sheetName val="BOQ_-_summary__3"/>
      <sheetName val="NKSC_thue"/>
      <sheetName val="05__Data_Cash_Flow"/>
      <sheetName val="MTO_REV_2(ARMOR)"/>
      <sheetName val="L3-WBS_Mapping"/>
      <sheetName val="BAFO_CCL_Submission"/>
      <sheetName val="B2-DV_No_02"/>
      <sheetName val="[SHOPLIST_xls]/VWVU))tÏØ0__81"/>
      <sheetName val="[SHOPLIST_xls]/VWVU))tÏØ0__91"/>
      <sheetName val="[SHOPLIST_xls]70_1"/>
      <sheetName val="P15_Cost_Implications"/>
      <sheetName val="P15_uPVC_ducts-Rate_Summary"/>
      <sheetName val="P13_uPVC_ducts"/>
      <sheetName val="P13_Mass_Concrete"/>
      <sheetName val="P13_Imported_Fill"/>
      <sheetName val="P14_uPVC_ducts"/>
      <sheetName val="P14_Mass_Concrete"/>
      <sheetName val="P14_Imported_Fill"/>
      <sheetName val="P14_Sand_bed_to_cable"/>
      <sheetName val="P15_uPVC_ducts"/>
      <sheetName val="Comp_equip"/>
      <sheetName val="Geneí¬_i_0"/>
      <sheetName val="70,_0s«_iÆ"/>
      <sheetName val="_SHOPLIST_xls__VWVU_x0"/>
      <sheetName val="_SHOPLIST_xls_70,"/>
      <sheetName val="_SHOPLIST_xls__VW"/>
      <sheetName val="_SHOPLIST_xls__VWVU))tÏØ0__"/>
      <sheetName val="_SHOPLIST_xls__VWVU))tÏØ0__1"/>
      <sheetName val="_SHOPLIST_xls__SHOPLIST_xls__SH"/>
      <sheetName val="_SHOPLIST_xls__VWVU))tÏØ0__11"/>
      <sheetName val="_SHOPLIST_xls__VWVU))tÏØ0__2"/>
      <sheetName val="_SHOPLIST_xls__VWVU))tÏØ0__3"/>
      <sheetName val="_SHOPLIST_xls_70,_0s«_iÆø_í¬_i"/>
      <sheetName val="_SHOPLIST_xls_70_,_0_s«i_Æøí¬i_"/>
      <sheetName val="_SHOPLIST_xls__VWVU))tÏØ0__4"/>
      <sheetName val="Basic_Rate"/>
      <sheetName val="MASTER_RATE_ANALYSIS"/>
      <sheetName val="TB_ALJADA"/>
      <sheetName val="Plot_Area"/>
      <sheetName val="Closing_entries"/>
      <sheetName val="Executive_Summary"/>
      <sheetName val="Sales_Tracking_Report_(STR)"/>
      <sheetName val="Blocking_Tracking_Report_(BTR)"/>
      <sheetName val="Bill_No_1"/>
      <sheetName val="[SHOPLIST_xls]70,/0s«iÆøí¬1"/>
      <sheetName val="DIV_01_General_Requirements"/>
      <sheetName val="Bill_(1)_Main_Building"/>
      <sheetName val="Bill_(2)_General_Site_&amp;_Parking"/>
      <sheetName val="wd_points"/>
      <sheetName val="Bill_(3)_Guest_House"/>
      <sheetName val="Bill_(4)_Family_Buildings"/>
      <sheetName val="Bill_(5)_Villa_Buildings"/>
      <sheetName val="Bill_(6)_Entrance_Building"/>
      <sheetName val="Bill_(7)_Masjid"/>
      <sheetName val="Bill_(8)_Auditorium"/>
      <sheetName val="Bill_(9)_Site_Prep__&amp;_Roadway"/>
      <sheetName val="Summary_Cost"/>
      <sheetName val="lighting_points"/>
      <sheetName val="ESTIMATE_(2)"/>
      <sheetName val="COM_Summary"/>
      <sheetName val="Other_Cost_Norms"/>
      <sheetName val="Quotation_FM_administration"/>
      <sheetName val="Quotation_Visitor_and_Sec"/>
      <sheetName val="Service_Charge"/>
      <sheetName val="CABLES_"/>
      <sheetName val="Quotation_Offices_108,9,10,11)"/>
      <sheetName val="Quotation_modification"/>
      <sheetName val="GENERAL_SUMMARY"/>
      <sheetName val="SITE_WORKS"/>
      <sheetName val="WOOD_WORK"/>
      <sheetName val="THERMAL_&amp;_MOISTURE_"/>
      <sheetName val="DOORS_&amp;_WINDOWS"/>
      <sheetName val="Additional_Items"/>
      <sheetName val="Gene��i0_"/>
      <sheetName val="70,/0s�i����i"/>
      <sheetName val="Top_shԀ"/>
      <sheetName val="MAIN_SUMMARY"/>
      <sheetName val="Abs_PMRL"/>
      <sheetName val="Contractor Application"/>
      <sheetName val="08 MEP Summary"/>
      <sheetName val="03B1"/>
      <sheetName val="03B2"/>
      <sheetName val="Addnl works"/>
      <sheetName val="VARIATIONS"/>
      <sheetName val="B3. Material on Site-Detail"/>
      <sheetName val="IO"/>
      <sheetName val="FAL intern"/>
      <sheetName val="Cover Page"/>
      <sheetName val="Approved INR Claimed Log (2)"/>
      <sheetName val="Chart2"/>
      <sheetName val="INR Data"/>
      <sheetName val="Sheet4"/>
      <sheetName val="Dec OCR"/>
      <sheetName val="IPA16"/>
      <sheetName val="log"/>
      <sheetName val="OCR (APR"/>
      <sheetName val="Survey "/>
      <sheetName val="Survey"/>
      <sheetName val="INR Summary Sheet"/>
      <sheetName val="ITR Form (Rev0)"/>
      <sheetName val="ITR Form (SS)"/>
      <sheetName val="SFB"/>
      <sheetName val="ITR Form (Rev1)"/>
      <sheetName val="Chart1"/>
      <sheetName val="Method Statements"/>
      <sheetName val="ITP"/>
      <sheetName val="Electrical_database"/>
      <sheetName val="TABLO-3"/>
      <sheetName val="Transport"/>
      <sheetName val="Indirect"/>
      <sheetName val="SI 22"/>
      <sheetName val="TO List"/>
      <sheetName val="Qualifications"/>
      <sheetName val="CCTV DATA"/>
      <sheetName val="[SHOPLIST.xls]70_x005f_x0000_,/0_x000"/>
      <sheetName val="Joseph Record"/>
      <sheetName val="Account Codes"/>
      <sheetName val="SLHW"/>
      <sheetName val="Micro"/>
      <sheetName val="Div 10-Specialities "/>
      <sheetName val="MALE &amp; FEMALE "/>
      <sheetName val="DISABLE"/>
      <sheetName val="VIP"/>
      <sheetName val="ABLUTION"/>
      <sheetName val="JANITOR"/>
      <sheetName val="BUAs and Sales Forecast"/>
      <sheetName val="Lagoons Breakdown Prices"/>
      <sheetName val="Cover HW Z2 "/>
      <sheetName val="TOTAL WORK"/>
      <sheetName val="part 3"/>
      <sheetName val="pile Length for Easter fence"/>
      <sheetName val="Wordsdata"/>
      <sheetName val="Contractor_Application"/>
      <sheetName val="08_MEP_Summary"/>
      <sheetName val="Addnl_works"/>
      <sheetName val="B3__Material_on_Site-Detail"/>
      <sheetName val="C-1"/>
      <sheetName val="PC "/>
      <sheetName val="Val"/>
      <sheetName val="App - A "/>
      <sheetName val="App- B "/>
      <sheetName val="App - C "/>
      <sheetName val="App - D "/>
      <sheetName val="App - E "/>
      <sheetName val="App - F"/>
      <sheetName val="App - G "/>
      <sheetName val="App - H"/>
      <sheetName val="2"/>
      <sheetName val="5"/>
      <sheetName val="7"/>
      <sheetName val="8"/>
      <sheetName val="9"/>
      <sheetName val="10"/>
      <sheetName val="13"/>
      <sheetName val="14"/>
      <sheetName val="15"/>
      <sheetName val="16"/>
      <sheetName val="17"/>
      <sheetName val="18"/>
      <sheetName val="C-2"/>
      <sheetName val="Concrete Breakdown"/>
      <sheetName val="Masonry Breakdown"/>
      <sheetName val="6"/>
      <sheetName val="Trade_Summary1"/>
      <sheetName val="B-3_2_EB1"/>
      <sheetName val="Tender_Docs1"/>
      <sheetName val="Miral_Emails1"/>
      <sheetName val="LOAs_(061619)1"/>
      <sheetName val="Contract_Conditions_(Tender)1"/>
      <sheetName val="Contract_Qualifications1"/>
      <sheetName val="YVPI_&amp;_GII1"/>
      <sheetName val="LOA_(live_sheet)1"/>
      <sheetName val="LOA_Log_(082419)1"/>
      <sheetName val="Key_Docs_Ref_1"/>
      <sheetName val="To_Mr__Boota_(072519)1"/>
      <sheetName val="CONSTRUCTION_COMPONENT1"/>
      <sheetName val="[SHOPLIST_xls]/VWVU))tÏØ0__72"/>
      <sheetName val="[SHOPLIST_xls][SHOPLIST_xls]/V1"/>
      <sheetName val="MATERIALS"/>
      <sheetName val="/VWVU))tÏØ0__21"/>
      <sheetName val="Ref_Arch"/>
      <sheetName val="Data_"/>
      <sheetName val="L_(4)"/>
      <sheetName val="National"/>
      <sheetName val="Cover Sheet"/>
      <sheetName val="Checklist"/>
      <sheetName val="Pay Cert"/>
      <sheetName val="Reconcilliation Sheet"/>
      <sheetName val="EPMS-Total "/>
      <sheetName val="EPMS-Earned"/>
      <sheetName val="SA2"/>
      <sheetName val="EPMS Earned -GR"/>
      <sheetName val="EPMS Earned Electrical Utilitie"/>
      <sheetName val="EPMS - Materials"/>
      <sheetName val="Backup-MOS"/>
      <sheetName val="EPMS - Variations"/>
      <sheetName val="Variations "/>
      <sheetName val="EPMS - Claims"/>
      <sheetName val="Advance"/>
      <sheetName val="Advance.d.1"/>
      <sheetName val="Prev Pay Certs"/>
      <sheetName val="TO-BUILDUP"/>
      <sheetName val="Monthly Summary_01 Aug-25Sept"/>
      <sheetName val="August"/>
      <sheetName val="September"/>
      <sheetName val="Bond calculation (Verifi)"/>
      <sheetName val="September_2"/>
      <sheetName val="July-2015"/>
      <sheetName val="IPC 10_Prog"/>
      <sheetName val="Grand Summary"/>
      <sheetName val="Summary_2"/>
      <sheetName val="SZ1"/>
      <sheetName val="SZ2"/>
      <sheetName val="SZ3"/>
      <sheetName val="SZ4"/>
      <sheetName val="SZ5"/>
      <sheetName val="SZ6"/>
      <sheetName val="SZ7"/>
      <sheetName val="SZ8"/>
      <sheetName val="SZ9"/>
      <sheetName val="SZ10"/>
      <sheetName val="SZ11"/>
      <sheetName val="Comparison per subzone"/>
      <sheetName val="Comparison"/>
      <sheetName val="Base Course"/>
      <sheetName val="_board7"/>
      <sheetName val="_boaboard (1)"/>
      <sheetName val="FLOOR AND CEILING"/>
      <sheetName val="area comp 2011 01 18 (2)"/>
      <sheetName val="Bill3-Basement"/>
      <sheetName val="drop down lists"/>
      <sheetName val="PH 5"/>
      <sheetName val="BM"/>
      <sheetName val="Div Summary"/>
      <sheetName val="ConferenceCentre_옰ʒ䄂ʒ鵠ʐ䄂ʒ閐̐脭め_x0005_"/>
      <sheetName val="Detail Page"/>
      <sheetName val="Weekly"/>
      <sheetName val="S-Curve Update"/>
      <sheetName val="SoW Assess Blank Form"/>
      <sheetName val="VO-Sum"/>
      <sheetName val="VO-Log"/>
      <sheetName val="VO Breakdown"/>
      <sheetName val="Measurement Sheet"/>
      <sheetName val="Schedule of Drawings"/>
      <sheetName val="SI"/>
      <sheetName val="SI Schedule"/>
      <sheetName val="ContraCharge"/>
      <sheetName val="ContraCharge Schedule"/>
      <sheetName val="CIF_COST_ITEM1"/>
      <sheetName val="Rates_for_public_areas1"/>
      <sheetName val="Master_data"/>
      <sheetName val="Comp_equip1"/>
      <sheetName val="[SHOPLIST_xls]/VWVU))tÏØ0__64"/>
      <sheetName val="[SHOPLIST_xls]/VWVU))tÏØ0__65"/>
      <sheetName val="6_2_Floor_Finishes"/>
      <sheetName val="개시대사_(2)"/>
      <sheetName val="Cumulative_Rail_"/>
      <sheetName val="[SHOPLIST_xls]/VWVU))tÏØ0__66"/>
      <sheetName val="Staff_OLD_"/>
      <sheetName val="Contractor_Application1"/>
      <sheetName val="08_MEP_Summary1"/>
      <sheetName val="Addnl_works1"/>
      <sheetName val="B3__Material_on_Site-Detail1"/>
      <sheetName val="[SHOPLIST_xls]70_x005f_x0000_,/0_x000"/>
      <sheetName val="Grand_Summary_"/>
      <sheetName val="Bill_No_01_-_GI_"/>
      <sheetName val="combined_"/>
      <sheetName val="summary-Optional_"/>
      <sheetName val="B14_02_"/>
      <sheetName val="Prov_Sum_"/>
      <sheetName val="Cover_Page"/>
      <sheetName val="Approved_INR_Claimed_Log_(2)"/>
      <sheetName val="INR_Data"/>
      <sheetName val="Dec_OCR"/>
      <sheetName val="OCR_(APR"/>
      <sheetName val="Survey_"/>
      <sheetName val="INR_Summary_Sheet"/>
      <sheetName val="ITR_Form_(Rev0)"/>
      <sheetName val="ITR_Form_(SS)"/>
      <sheetName val="ITR_Form_(Rev1)"/>
      <sheetName val="Method_Statements"/>
      <sheetName val="SI_22"/>
      <sheetName val="TO_List"/>
      <sheetName val="CCTV_DATA"/>
      <sheetName val="Initial_Data"/>
      <sheetName val="Package_Status"/>
      <sheetName val="Appendix-A_-GRAND_SUMMARY"/>
      <sheetName val="D9_(New_Rate)"/>
      <sheetName val="_boaboard_(1)"/>
      <sheetName val="Portfolio_List"/>
      <sheetName val="_Estimate__"/>
      <sheetName val="Equip_"/>
      <sheetName val="Div_Summary"/>
      <sheetName val="Detail_Page"/>
      <sheetName val="BULD.3"/>
      <sheetName val="BLOCK K"/>
      <sheetName val="예가표"/>
      <sheetName val="WIP"/>
      <sheetName val="BREAKDOWN"/>
      <sheetName val="Spacing of Delineators"/>
      <sheetName val="P-Ins &amp; Bonds"/>
      <sheetName val="Surbhi"/>
      <sheetName val="제출내역 (2)"/>
      <sheetName val="Drop_Down_Data1"/>
      <sheetName val="Rules_1"/>
      <sheetName val="L3-WBS_Mapping1"/>
      <sheetName val="BAFO_CCL_Submission1"/>
      <sheetName val="Update_list1"/>
      <sheetName val="Sinh_Nam_systems1"/>
      <sheetName val="DIE_profile1"/>
      <sheetName val="Import_tax1"/>
      <sheetName val="TONG_HOP_VL-NC1"/>
      <sheetName val="TONGKE3p_1"/>
      <sheetName val="TH_VL,_NC,_DDHT_Thanhphuoc1"/>
      <sheetName val="DON_GIA1"/>
      <sheetName val="CHITIET_VL-NC1"/>
      <sheetName val="TH_kinh_phi1"/>
      <sheetName val="KLDT_DIEN1"/>
      <sheetName val="Dinh_muc_CP_KTCB_khac1"/>
      <sheetName val="quotation_1"/>
      <sheetName val="Bill_5_-_Carpark1"/>
      <sheetName val="BOQ_-_summary__31"/>
      <sheetName val="NKSC_thue1"/>
      <sheetName val="05__Data_Cash_Flow1"/>
      <sheetName val="MTO_REV_2(ARMOR)1"/>
      <sheetName val="MFG"/>
      <sheetName val="XL4Test5"/>
      <sheetName val="P-Ins_&amp;_Bonds"/>
      <sheetName val="BFS"/>
      <sheetName val="intr_stool_brkup_x0000_"/>
      <sheetName val="BQMPALOC"/>
      <sheetName val="COLUMNS"/>
      <sheetName val="VESSELS "/>
      <sheetName val="[SH"/>
      <sheetName val="70_"/>
      <sheetName val="703"/>
      <sheetName val="70,/0s«iÆøí¬i4"/>
      <sheetName val="[SHOPLIST.xls]/VW"/>
      <sheetName val="70,/0s«iÆøí¬i5"/>
      <sheetName val="ملخص المشاريع"/>
      <sheetName val="التكلفة"/>
      <sheetName val="الموظفين"/>
      <sheetName val="المقاولين"/>
      <sheetName val="الموردين"/>
      <sheetName val="عقود المقاولين"/>
      <sheetName val="اوامر الشراء"/>
      <sheetName val="المرجع"/>
      <sheetName val="الحركة اليومية"/>
      <sheetName val="محمد عساف"/>
      <sheetName val="كشف الايرادات والضرائب"/>
      <sheetName val="الميزانية"/>
      <sheetName val="حساب البنك"/>
      <sheetName val="كشف الرواتب"/>
      <sheetName val="SAF - عهد - سلامي ابو فخر"/>
      <sheetName val="THA - عهد - ثابت احمد"/>
      <sheetName val="AAH - عهد - انس هبو"/>
      <sheetName val="YSA - عهد - ياسر السبع"/>
      <sheetName val="MKJ - عهد - محمود قجك"/>
      <sheetName val="MSH - عهد - محمد الشامي"/>
      <sheetName val="ALW - عهد - علوان علي"/>
      <sheetName val="AHA - عهد - احمد الحاج"/>
      <sheetName val="MOR - عهد - مرجان عبدالهادي"/>
      <sheetName val="MHA - عهد - محمد حسون العلي"/>
      <sheetName val="MF - مكتب رئيسي"/>
      <sheetName val="CO - مقاولين - عقود (2)"/>
      <sheetName val="BUR - موردين - شركة البروج "/>
      <sheetName val="CAP - موردين - عاصمة الكهرباء"/>
      <sheetName val="PO - موردين - اوامر شراء"/>
      <sheetName val="CO - مقاولين - عقود"/>
      <sheetName val="ورقة2"/>
      <sheetName val="LTR-2"/>
      <sheetName val="Démol."/>
      <sheetName val="Ravalement"/>
      <sheetName val="GAE8'97"/>
      <sheetName val="Overall"/>
      <sheetName val="Item List OLD"/>
      <sheetName val="KEYFIGURES"/>
      <sheetName val="Gene��_x0008_i"/>
      <sheetName val=" SUMMARY"/>
      <sheetName val="PREAMBLES "/>
      <sheetName val="GENERAL REQUIREMENT"/>
      <sheetName val="B- SITE WORK"/>
      <sheetName val="C. CONCRETE WORKS "/>
      <sheetName val="D- MASONRY"/>
      <sheetName val="E. METAL WORK"/>
      <sheetName val="F. WOOD WORK "/>
      <sheetName val="G. THERMAL &amp;MP"/>
      <sheetName val="H_ DOORS _ WINDOWS"/>
      <sheetName val="J_ FINISHES"/>
      <sheetName val="K ACCESSO"/>
      <sheetName val="P.CONVEYING SYSTEM"/>
      <sheetName val="Q.MECHANICAL"/>
      <sheetName val="R.ELECTRICAL"/>
      <sheetName val="S External Works"/>
      <sheetName val="T Provisional Sum"/>
      <sheetName val="T. MEP Works"/>
      <sheetName val="U-DAY WORKS SCHEDULE"/>
      <sheetName val="Struct. Members"/>
      <sheetName val="_SHOPLIST.xls__VWVU))tÏØ0__5"/>
      <sheetName val="_SHOPLIST.xls__VWVU))tÏØ0__6"/>
      <sheetName val="___________3"/>
      <sheetName val="_SHOPLIST.xls__VWVU))tÏØ0__7"/>
      <sheetName val="___________4"/>
      <sheetName val="Geneí¬_x005f_x0008_"/>
      <sheetName val="70_x005f_x0000_,_0_"/>
      <sheetName val="___________5"/>
      <sheetName val="_SHOPLIST_xls__VWVU))"/>
      <sheetName val="___________6"/>
      <sheetName val="_SHOPLIST_xls__VW1"/>
      <sheetName val="_SHOPLIST_xls__SHOPLIST_xls__S1"/>
      <sheetName val="_SHOPLIST_xls__SHOPLIST_xls_707"/>
      <sheetName val="___________7"/>
      <sheetName val="_SHOPLIST_xls__SHOPLIST_xls_708"/>
      <sheetName val="_SHOPLIST_xls__VW2"/>
      <sheetName val="_SHOPLIST_xls__VWVU))tÏØ0__5"/>
      <sheetName val="_SHOPLIST_xls__SHOPLIST_xls__S2"/>
      <sheetName val="_SHOPLIST_xls__SHOPLIST_xls_709"/>
      <sheetName val="_SHOPLIST_xls_70,1"/>
      <sheetName val="_SHOPLIST_xls__VWVU))tÏØ0__12"/>
      <sheetName val="_SHOPLIST_xls__VWVU))tÏØ0__21"/>
      <sheetName val="_SHOPLIST_xls__VWVU))tÏØ0__31"/>
      <sheetName val="_SHOPLIST_xls_70,_0s«_iÆø_í¬_i1"/>
      <sheetName val="_SHOPLIST_xls_70_,_0_s«i_Æøí¬i1"/>
      <sheetName val="_SHOPLIST_xls__VWVU))tÏØ0__6"/>
      <sheetName val="_SHOPLIST_xls__VWVU))tÏØ0__7"/>
      <sheetName val="_SHOPLIST_xls_70,2"/>
      <sheetName val="_SHOPLIST_xls__VWVU))tÏØ0__13"/>
      <sheetName val="_SHOPLIST_xls__VWVU))tÏØ0__22"/>
      <sheetName val="_SHOPLIST_xls__VWVU))tÏØ0__32"/>
      <sheetName val="_SHOPLIST_xls_70,_0s«_iÆø_í¬_i2"/>
      <sheetName val="_SHOPLIST_xls_70_,_0_s«i_Æøí¬i2"/>
      <sheetName val="___________8"/>
      <sheetName val="_SHOPLIST_xls__SHOPLIST_xls_710"/>
      <sheetName val="_SHOPLIST_xls__VW3"/>
      <sheetName val="_SHOPLIST_xls__VWVU))tÏØ0__8"/>
      <sheetName val="_SHOPLIST_xls__VWVU))tÏØ0__9"/>
      <sheetName val="_SHOPLIST_xls__SHOPLIST_xls_711"/>
      <sheetName val="_SHOPLIST_xls__SHOPLIST_xls__S3"/>
      <sheetName val="_SHOPLIST_xls_70,3"/>
      <sheetName val="_SHOPLIST_xls__VWVU))tÏØ0__14"/>
      <sheetName val="_SHOPLIST_xls__VWVU))tÏØ0__23"/>
      <sheetName val="_SHOPLIST_xls__VWVU))tÏØ0__33"/>
      <sheetName val="_SHOPLIST_xls_70,_0s«_iÆø_í¬_i3"/>
      <sheetName val="_SHOPLIST_xls_70_,_0_s«i_Æøí¬i3"/>
      <sheetName val="_VWVU))tÏØ0__17"/>
      <sheetName val="___________13"/>
      <sheetName val="_SHOPLIST_xls__SHOPLIST_xls_720"/>
      <sheetName val="_SHOPLIST_xls_70,_0s«iÆøí¬i13"/>
      <sheetName val="_SHOPLIST_xls__VW8"/>
      <sheetName val="_SHOPLIST_xls__VWVU))tÏØ0__40"/>
      <sheetName val="_SHOPLIST_xls__VWVU))tÏØ0__41"/>
      <sheetName val="_SHOPLIST_xls__SHOPLIST_xls_721"/>
      <sheetName val="_SHOPLIST_xls__SHOPLIST_xls__S8"/>
      <sheetName val="_SHOPLIST_xls_70,8"/>
      <sheetName val="_SHOPLIST_xls__VWVU))tÏØ0__42"/>
      <sheetName val="_SHOPLIST_xls__VWVU))tÏØ0__43"/>
      <sheetName val="_SHOPLIST_xls__VWVU))tÏØ0__44"/>
      <sheetName val="_SHOPLIST_xls_70,_0s«_iÆø_í¬_i8"/>
      <sheetName val="_SHOPLIST_xls_70_,_0_s«i_Æøí¬i8"/>
      <sheetName val="_VWVU))tÏØ0__16"/>
      <sheetName val="_VWVU))tÏØ0__14"/>
      <sheetName val="_SHOPLIST_xls_70,_0s«iÆøí¬i10"/>
      <sheetName val="___________10"/>
      <sheetName val="_SHOPLIST_xls__SHOPLIST_xls_714"/>
      <sheetName val="_SHOPLIST_xls__VW5"/>
      <sheetName val="_SHOPLIST_xls__VWVU))tÏØ0__17"/>
      <sheetName val="_SHOPLIST_xls__VWVU))tÏØ0__18"/>
      <sheetName val="_SHOPLIST_xls__SHOPLIST_xls_715"/>
      <sheetName val="_SHOPLIST_xls__SHOPLIST_xls__S5"/>
      <sheetName val="_SHOPLIST_xls_70,5"/>
      <sheetName val="_SHOPLIST_xls__VWVU))tÏØ0__19"/>
      <sheetName val="_SHOPLIST_xls__VWVU))tÏØ0__25"/>
      <sheetName val="_SHOPLIST_xls__VWVU))tÏØ0__35"/>
      <sheetName val="_SHOPLIST_xls_70,_0s«_iÆø_í¬_i5"/>
      <sheetName val="_SHOPLIST_xls_70_,_0_s«i_Æøí¬i5"/>
      <sheetName val="_SHOPLIST_xls_70,_0s«iÆøí¬i9"/>
      <sheetName val="___________9"/>
      <sheetName val="_SHOPLIST_xls__SHOPLIST_xls_712"/>
      <sheetName val="_SHOPLIST_xls__VW4"/>
      <sheetName val="_SHOPLIST_xls__VWVU))tÏØ0__10"/>
      <sheetName val="_SHOPLIST_xls__VWVU))tÏØ0__15"/>
      <sheetName val="_SHOPLIST_xls__SHOPLIST_xls_713"/>
      <sheetName val="_SHOPLIST_xls__SHOPLIST_xls__S4"/>
      <sheetName val="_SHOPLIST_xls_70,4"/>
      <sheetName val="_SHOPLIST_xls__VWVU))tÏØ0__16"/>
      <sheetName val="_SHOPLIST_xls__VWVU))tÏØ0__24"/>
      <sheetName val="_SHOPLIST_xls__VWVU))tÏØ0__34"/>
      <sheetName val="_SHOPLIST_xls_70,_0s«_iÆø_í¬_i4"/>
      <sheetName val="_SHOPLIST_xls_70_,_0_s«i_Æøí¬i4"/>
      <sheetName val="_SHOPLIST_xls_70,_0s«iÆøí¬i12"/>
      <sheetName val="___________12"/>
      <sheetName val="_SHOPLIST_xls__SHOPLIST_xls_718"/>
      <sheetName val="_SHOPLIST_xls__VW7"/>
      <sheetName val="_SHOPLIST_xls__VWVU))tÏØ0__29"/>
      <sheetName val="_SHOPLIST_xls__VWVU))tÏØ0__30"/>
      <sheetName val="_SHOPLIST_xls__SHOPLIST_xls_719"/>
      <sheetName val="_SHOPLIST_xls__SHOPLIST_xls__S7"/>
      <sheetName val="_SHOPLIST_xls_70,7"/>
      <sheetName val="_SHOPLIST_xls__VWVU))tÏØ0__37"/>
      <sheetName val="_SHOPLIST_xls__VWVU))tÏØ0__38"/>
      <sheetName val="_SHOPLIST_xls__VWVU))tÏØ0__39"/>
      <sheetName val="_SHOPLIST_xls_70,_0s«_iÆø_í¬_i7"/>
      <sheetName val="_SHOPLIST_xls_70_,_0_s«i_Æøí¬i7"/>
      <sheetName val="_VWVU))tÏØ0__15"/>
      <sheetName val="_SHOPLIST_xls_70,_0s«iÆøí¬i11"/>
      <sheetName val="___________11"/>
      <sheetName val="_SHOPLIST_xls__SHOPLIST_xls_716"/>
      <sheetName val="_SHOPLIST_xls__VW6"/>
      <sheetName val="_SHOPLIST_xls__VWVU))tÏØ0__20"/>
      <sheetName val="_SHOPLIST_xls__VWVU))tÏØ0__26"/>
      <sheetName val="_SHOPLIST_xls__SHOPLIST_xls_717"/>
      <sheetName val="_SHOPLIST_xls__SHOPLIST_xls__S6"/>
      <sheetName val="_SHOPLIST_xls_70,6"/>
      <sheetName val="_SHOPLIST_xls__VWVU))tÏØ0__27"/>
      <sheetName val="_SHOPLIST_xls__VWVU))tÏØ0__28"/>
      <sheetName val="_SHOPLIST_xls__VWVU))tÏØ0__36"/>
      <sheetName val="_SHOPLIST_xls_70,_0s«_iÆø_í¬_i6"/>
      <sheetName val="_SHOPLIST_xls_70_,_0_s«i_Æøí¬i6"/>
      <sheetName val="70,_0s«iÆøí¬"/>
      <sheetName val="_SHOPLIST.xls__SHOPLIST.xls__VW"/>
      <sheetName val="_VWVU))tÏØ0__18"/>
      <sheetName val="___________14"/>
      <sheetName val="_SHOPLIST_xls__SHOPLIST_xls_722"/>
      <sheetName val="_SHOPLIST_xls_70,_0s«iÆøí¬i14"/>
      <sheetName val="_SHOPLIST_xls__VW9"/>
      <sheetName val="_SHOPLIST_xls__VWVU))tÏØ0__45"/>
      <sheetName val="_SHOPLIST_xls__VWVU))tÏØ0__46"/>
      <sheetName val="_SHOPLIST_xls__SHOPLIST_xls_723"/>
      <sheetName val="_SHOPLIST_xls__SHOPLIST_xls__S9"/>
      <sheetName val="_SHOPLIST_xls_709"/>
      <sheetName val="_SHOPLIST_xls_70,9"/>
      <sheetName val="_SHOPLIST_xls__VWVU))tÏØ0__47"/>
      <sheetName val="_SHOPLIST_xls__VWVU))tÏØ0__48"/>
      <sheetName val="_SHOPLIST_xls__VWVU))tÏØ0__49"/>
      <sheetName val="_SHOPLIST_xls_70,_0s«_iÆø_í¬_i9"/>
      <sheetName val="_SHOPLIST_xls_70_,_0_s«i_Æøí¬i9"/>
      <sheetName val="_VWVU))tÏØ0__19"/>
      <sheetName val="___________15"/>
      <sheetName val="_SHOPLIST_xls__SHOPLIST_xls_724"/>
      <sheetName val="_SHOPLIST_xls_70,_0s«iÆøí¬i15"/>
      <sheetName val="_SHOPLIST_xls__VW10"/>
      <sheetName val="_SHOPLIST_xls__VWVU))tÏØ0__50"/>
      <sheetName val="_SHOPLIST_xls__VWVU))tÏØ0__51"/>
      <sheetName val="_SHOPLIST_xls__SHOPLIST_xls_725"/>
      <sheetName val="_SHOPLIST_xls__SHOPLIST_xls__10"/>
      <sheetName val="_SHOPLIST_xls_7010"/>
      <sheetName val="_SHOPLIST_xls_70,10"/>
      <sheetName val="_SHOPLIST_xls__VWVU))tÏØ0__52"/>
      <sheetName val="_SHOPLIST_xls__VWVU))tÏØ0__53"/>
      <sheetName val="_SHOPLIST_xls__VWVU))tÏØ0__54"/>
      <sheetName val="_SHOPLIST_xls_70,_0s«_iÆø_í¬_10"/>
      <sheetName val="_SHOPLIST_xls_70_,_0_s«i_Æøí¬10"/>
      <sheetName val="Geneí¬_x005f_x005f_"/>
      <sheetName val="70_x005f_x005f_x005"/>
      <sheetName val="_SHOPLIST.xls__VWVU))tÏØ0__8"/>
      <sheetName val="_SHOPLIST.xls__VWVU))tÏØ0__9"/>
      <sheetName val="_SHOPLIST_xls__VWVU))tÏØ0__61"/>
      <sheetName val="_SHOPLIST_xls__VWVU))tÏØ0__71"/>
      <sheetName val="ConferenceCentre_x0"/>
      <sheetName val="d-7"/>
      <sheetName val="rate"/>
      <sheetName val="Bldg"/>
      <sheetName val="COST"/>
      <sheetName val="Sheet112"/>
      <sheetName val="Sheet116"/>
      <sheetName val="Sheet117"/>
      <sheetName val="Sheet118"/>
      <sheetName val="Sheet119"/>
      <sheetName val="Sheet120"/>
      <sheetName val="Sheet121"/>
      <sheetName val="Sheet122"/>
      <sheetName val="Sheet123"/>
      <sheetName val="Sheet124"/>
      <sheetName val="Sheet357"/>
      <sheetName val="Sheet358"/>
      <sheetName val="Sheet360"/>
      <sheetName val="Sheet362"/>
      <sheetName val="Sheet363"/>
      <sheetName val="Sheet364"/>
      <sheetName val="Sheet365"/>
      <sheetName val="Landscape No.1"/>
      <sheetName val="MEP No.3"/>
      <sheetName val="GFA_HQ_Building32"/>
      <sheetName val="GFA_Conference31"/>
      <sheetName val="BQ_External31"/>
      <sheetName val="Graph_Data_(DO_NOT_PRINT)30"/>
      <sheetName val="StattCo_yCharges30"/>
      <sheetName val="Penthouse_Apartment30"/>
      <sheetName val="LABOUR_HISTOGRAM31"/>
      <sheetName val="Chiet_tinh_dz2230"/>
      <sheetName val="Chiet_tinh_dz3530"/>
      <sheetName val="@risk_rents_and_incentives30"/>
      <sheetName val="Car_park_lease30"/>
      <sheetName val="Net_rent_analysis30"/>
      <sheetName val="Poz-1_30"/>
      <sheetName val="Lab_Cum_Hist30"/>
      <sheetName val="Raw_Data30"/>
      <sheetName val="Bill_No__230"/>
      <sheetName val="CT_Thang_Mo30"/>
      <sheetName val="budget_summary_(2)29"/>
      <sheetName val="Budget_Analysis_Summary29"/>
      <sheetName val="LEVEL_SHEET30"/>
      <sheetName val="SPT_vs_PHI30"/>
      <sheetName val="CT__PL29"/>
      <sheetName val="Projet,_methodes_&amp;_couts29"/>
      <sheetName val="Risques_majeurs_&amp;_Frais_Ind_29"/>
      <sheetName val="FOL_-_Bar30"/>
      <sheetName val="intr_stool_brkup29"/>
      <sheetName val="Tender_Summary30"/>
      <sheetName val="Insurance_Ext30"/>
      <sheetName val="Customize_Your_Invoice30"/>
      <sheetName val="HVAC_BoQ30"/>
      <sheetName val="Body_Sheet29"/>
      <sheetName val="1_0_Executive_Summary29"/>
      <sheetName val="Top_sheet29"/>
      <sheetName val="Ap_A27"/>
      <sheetName val="SHOPLIST_xls26"/>
      <sheetName val="Bill_228"/>
      <sheetName val="2_Div_14_27"/>
      <sheetName val="beam-reinft-IIInd_floor26"/>
      <sheetName val="beam-reinft-machine_rm26"/>
      <sheetName val="Bill_127"/>
      <sheetName val="Bill_327"/>
      <sheetName val="Bill_427"/>
      <sheetName val="Bill_527"/>
      <sheetName val="Bill_627"/>
      <sheetName val="Bill_727"/>
      <sheetName val="POWER_ASSUMPTIONS26"/>
      <sheetName val="Invoice_Summary26"/>
      <sheetName val="PROJECT_BRIEF27"/>
      <sheetName val="Civil_Boq25"/>
      <sheetName val="C_(3)27"/>
      <sheetName val="Dubai_golf26"/>
      <sheetName val="WITHOUT_C&amp;I_PROFIT_(3)25"/>
      <sheetName val="HIRED_LABOUR_CODE23"/>
      <sheetName val="PA-_Consutant_23"/>
      <sheetName val="foot-slab_reinft23"/>
      <sheetName val="Softscape_Buildup25"/>
      <sheetName val="Mat'l_Rate25"/>
      <sheetName val="VALVE_CHAMBERS22"/>
      <sheetName val="Fire_Hydrants22"/>
      <sheetName val="B_GATE_VALVE22"/>
      <sheetName val="Sub_G1_Fire22"/>
      <sheetName val="Sub_G12_Fire22"/>
      <sheetName val="Activity_List25"/>
      <sheetName val="BILL_COV23"/>
      <sheetName val="Ra__stair23"/>
      <sheetName val="DETAILED__BOQ23"/>
      <sheetName val="M-Book_for_Conc23"/>
      <sheetName val="M-Book_for_FW23"/>
      <sheetName val="Materials_Cost(PCC)22"/>
      <sheetName val="India_F&amp;S_Template22"/>
      <sheetName val="IO_LIST22"/>
      <sheetName val="Material_22"/>
      <sheetName val="Quote_Sheet22"/>
      <sheetName val="Day_work22"/>
      <sheetName val="Working_for_RCC21"/>
      <sheetName val="Div__0221"/>
      <sheetName val="Div__0321"/>
      <sheetName val="Div__0421"/>
      <sheetName val="Div__0521"/>
      <sheetName val="Div__0621"/>
      <sheetName val="Div__0721"/>
      <sheetName val="Div__0821"/>
      <sheetName val="Div__0921"/>
      <sheetName val="Div__1021"/>
      <sheetName val="Div__1121"/>
      <sheetName val="Div__1221"/>
      <sheetName val="Div_1321"/>
      <sheetName val="EXTERNAL_WORKS21"/>
      <sheetName val="PRODUCTIVITY_RATE21"/>
      <sheetName val="U_R_A_-_MASONRY21"/>
      <sheetName val="U_R_A_-_PLASTERING21"/>
      <sheetName val="U_R_A_-_TILING21"/>
      <sheetName val="U_R_A_-_GRANITE21"/>
      <sheetName val="V_C_2_-_EARTHWORK21"/>
      <sheetName val="V_C_9_-_CERAMIC21"/>
      <sheetName val="V_C_9_-_FINISHES21"/>
      <sheetName val="Elemental_Buildup20"/>
      <sheetName val="Eq__Mobilization21"/>
      <sheetName val="w't_table20"/>
      <sheetName val="bill_nb2-Plumbing_&amp;_Drainag20"/>
      <sheetName val="Pl_&amp;_Dr_B20"/>
      <sheetName val="Pl_&amp;_Dr_G20"/>
      <sheetName val="Pl_&amp;_Dr_M20"/>
      <sheetName val="Pl_&amp;_Dr_120"/>
      <sheetName val="Pl_&amp;_Dr_220"/>
      <sheetName val="Pl_&amp;_Dr_320"/>
      <sheetName val="Pl_&amp;_Dr_420"/>
      <sheetName val="Pl_&amp;_Dr_520"/>
      <sheetName val="Pl_&amp;_Dr_620"/>
      <sheetName val="Pl_&amp;_Dr_720"/>
      <sheetName val="Pl_&amp;_Dr_820"/>
      <sheetName val="Pl_&amp;_Dr_R20"/>
      <sheetName val="FF_B20"/>
      <sheetName val="FF_G20"/>
      <sheetName val="FF_M20"/>
      <sheetName val="FF_120"/>
      <sheetName val="FF_2_20"/>
      <sheetName val="FF_320"/>
      <sheetName val="FF_420"/>
      <sheetName val="FF_520"/>
      <sheetName val="FF_6_20"/>
      <sheetName val="FF_720"/>
      <sheetName val="FF_820"/>
      <sheetName val="FF_R20"/>
      <sheetName val="bill_nb3-FF20"/>
      <sheetName val="HVAC_B20"/>
      <sheetName val="HVAC_G20"/>
      <sheetName val="HVAC_M20"/>
      <sheetName val="HVAC_120"/>
      <sheetName val="HVAC_220"/>
      <sheetName val="HVAC_320"/>
      <sheetName val="HVAC_420"/>
      <sheetName val="HVAC_520"/>
      <sheetName val="HVAC_620"/>
      <sheetName val="HVAC_720"/>
      <sheetName val="HVAC_820"/>
      <sheetName val="HVAC_R20"/>
      <sheetName val="bill_nb4-HVAC20"/>
      <sheetName val="SC_B20"/>
      <sheetName val="SC_G20"/>
      <sheetName val="SC_M20"/>
      <sheetName val="SC_120"/>
      <sheetName val="SC_220"/>
      <sheetName val="SC_320"/>
      <sheetName val="SC_420"/>
      <sheetName val="SC_520"/>
      <sheetName val="SC_620"/>
      <sheetName val="SC_720"/>
      <sheetName val="SC_820"/>
      <sheetName val="SC_R20"/>
      <sheetName val="AV_B20"/>
      <sheetName val="AV_G20"/>
      <sheetName val="AV_M20"/>
      <sheetName val="AV_120"/>
      <sheetName val="AV_220"/>
      <sheetName val="AV_320"/>
      <sheetName val="AV_420"/>
      <sheetName val="AV_520"/>
      <sheetName val="AV_620"/>
      <sheetName val="AV_720"/>
      <sheetName val="AV_820"/>
      <sheetName val="EL_B20"/>
      <sheetName val="EL_M20"/>
      <sheetName val="EL_120"/>
      <sheetName val="EL_220"/>
      <sheetName val="EL_320"/>
      <sheetName val="EL_420"/>
      <sheetName val="EL_520"/>
      <sheetName val="EL_620"/>
      <sheetName val="EL_720"/>
      <sheetName val="EL_820"/>
      <sheetName val="EL_R20"/>
      <sheetName val="EL_TR20"/>
      <sheetName val="8-_EL20"/>
      <sheetName val="FA_B20"/>
      <sheetName val="FA_G20"/>
      <sheetName val="FA_M20"/>
      <sheetName val="FA_120"/>
      <sheetName val="FA_220"/>
      <sheetName val="FA_320"/>
      <sheetName val="FA_420"/>
      <sheetName val="FA_520"/>
      <sheetName val="FA_620"/>
      <sheetName val="FA_720"/>
      <sheetName val="FA_820"/>
      <sheetName val="FA_R20"/>
      <sheetName val="9-_FA20"/>
      <sheetName val="BOQ_Direct_selling_cost22"/>
      <sheetName val="CHART_OF_ACCOUNTS21"/>
      <sheetName val="B185-B-9_121"/>
      <sheetName val="B185-B-9_221"/>
      <sheetName val="Material_List_20"/>
      <sheetName val="E-Bill_No_6_A-O21"/>
      <sheetName val="/VWVU))tÏØ0__23"/>
      <sheetName val="B09_121"/>
      <sheetName val="Division_249"/>
      <sheetName val="Division_420"/>
      <sheetName val="Division_520"/>
      <sheetName val="Division_620"/>
      <sheetName val="Division_720"/>
      <sheetName val="Division_820"/>
      <sheetName val="Division_920"/>
      <sheetName val="Division_1020"/>
      <sheetName val="Division_1220"/>
      <sheetName val="Division_1420"/>
      <sheetName val="Division_2123"/>
      <sheetName val="Division_2221"/>
      <sheetName val="Division_2320"/>
      <sheetName val="Division_2620"/>
      <sheetName val="Division_2720"/>
      <sheetName val="Division_2820"/>
      <sheetName val="Division_3120"/>
      <sheetName val="Division_3220"/>
      <sheetName val="Division_3320"/>
      <sheetName val="PMWeb_data21"/>
      <sheetName val="PointNo_520"/>
      <sheetName val="SS_MH21"/>
      <sheetName val="2_2)Revised_Cash_Flow20"/>
      <sheetName val="입찰내역_발주처_양식20"/>
      <sheetName val="/VWVU))tÏØ0__22"/>
      <sheetName val="LIST_DO_NOT_REMOVE19"/>
      <sheetName val="Index_List20"/>
      <sheetName val="Type_List20"/>
      <sheetName val="File_Types20"/>
      <sheetName val="Chiet_t20"/>
      <sheetName val="Staffing_and_Rates_IA20"/>
      <sheetName val="Employee_List18"/>
      <sheetName val="PRECAST_lightconc-II22"/>
      <sheetName val="final_abstract22"/>
      <sheetName val="B6_2_19"/>
      <sheetName val="Project_Cost_Breakdown18"/>
      <sheetName val="Summary_of_Work18"/>
      <sheetName val="Item-_Compact18"/>
      <sheetName val="E_&amp;_R18"/>
      <sheetName val="Staff_Acco_18"/>
      <sheetName val="TBAL9697_-group_wise__sdpl18"/>
      <sheetName val="SITE_WORK17"/>
      <sheetName val="Рабочий_лист17"/>
      <sheetName val="PT_141-_Site_A_Landscape17"/>
      <sheetName val="Rate_summary17"/>
      <sheetName val="Annex_1_Sect_3a18"/>
      <sheetName val="Annex_1_Sect_3a_118"/>
      <sheetName val="Annex_1_Sect_3b18"/>
      <sheetName val="Annex_1_Sect_3c18"/>
      <sheetName val="HOURLY_RATES18"/>
      <sheetName val="RAB_AR&amp;STR17"/>
      <sheetName val="d-safe_DELUXE17"/>
      <sheetName val="Back_up17"/>
      <sheetName val="INDIGINEOUS_ITEMS_17"/>
      <sheetName val="train_cash17"/>
      <sheetName val="accom_cash17"/>
      <sheetName val="Mall_waterproofing17"/>
      <sheetName val="MSCP_waterproofing17"/>
      <sheetName val="Duct_Accesories17"/>
      <sheetName val="????_???_??17"/>
      <sheetName val="Labour_&amp;_Plant17"/>
      <sheetName val="Ave_wtd_rates17"/>
      <sheetName val="Debits_as_on_12_04_0817"/>
      <sheetName val="STAFFSCHED_17"/>
      <sheetName val="TRIAL_BALANCE17"/>
      <sheetName val="[SHOPLIST_xls][SHOPLIST_xls]729"/>
      <sheetName val="Common_Variables17"/>
      <sheetName val="[SHOPLIST_xls]70,/0s«iÆøí¬i17"/>
      <sheetName val="GPL_Revenu_Update17"/>
      <sheetName val="DO_NOT_TOUCH17"/>
      <sheetName val="Work_Type17"/>
      <sheetName val="PROJECT_BRIEF(EX_NEW)17"/>
      <sheetName val="AREA_OF_APPLICATION16"/>
      <sheetName val="Risk_Breakdown_Structure16"/>
      <sheetName val="Geneí¬_i16"/>
      <sheetName val="steel_total16"/>
      <sheetName val="ELE_BOQ16"/>
      <sheetName val="Z-_GENERAL_PRICE_SUMMARY13"/>
      <sheetName val="PPA_Summary13"/>
      <sheetName val="Mix_Design13"/>
      <sheetName val="Resumo_Empreitadas13"/>
      <sheetName val="%_prog_figs_-u5_and_total13"/>
      <sheetName val="Floor_Box_14"/>
      <sheetName val="Equipment_Rates12"/>
      <sheetName val="[SHOPLIST_xls]/VW12"/>
      <sheetName val="Cashflow_projection12"/>
      <sheetName val="[SHOPLIST_xls][SHOPLIST_xls]730"/>
      <sheetName val="E_H_-_H__W_P_12"/>
      <sheetName val="E__H__Treatment_for_pile_cap12"/>
      <sheetName val="[SHOPLIST_xls][SHOPLIST_xls][12"/>
      <sheetName val="Materials_12"/>
      <sheetName val="Form_612"/>
      <sheetName val="Risk_Register12"/>
      <sheetName val="Revised_Front_Page12"/>
      <sheetName val="Diff_Run01&amp;Run0212"/>
      <sheetName val="CCS_Summary12"/>
      <sheetName val="1_Carillion_Staff12"/>
      <sheetName val="_2_Staff_&amp;_Gen_labour12"/>
      <sheetName val="3_Offices12"/>
      <sheetName val="4_TempServ12"/>
      <sheetName val="__5_Temp_Wks12"/>
      <sheetName val="_6_Addn_Plant12"/>
      <sheetName val="_7__Transport12"/>
      <sheetName val="_8_Testing12"/>
      <sheetName val="9__Miscellaneous12"/>
      <sheetName val="10__Design12"/>
      <sheetName val="_11_Insurances12"/>
      <sheetName val="_12_Client_Req_12"/>
      <sheetName val="Risk_List12"/>
      <sheetName val="Track_of_Changes12"/>
      <sheetName val="Bill_8_Doors_&amp;_Windows12"/>
      <sheetName val="Bill_9_Finishes_12"/>
      <sheetName val="Bill_10_Specialities12"/>
      <sheetName val="Dash_board12"/>
      <sheetName val="[SHOPLIST_xls]7012"/>
      <sheetName val="[SHOPLIST_xls]70,12"/>
      <sheetName val="Base_BM-rebar12"/>
      <sheetName val="Site_Dev_BOQ12"/>
      <sheetName val="Data_Sheet12"/>
      <sheetName val="tender_allowances12"/>
      <sheetName val="_Summary_BKG_03412"/>
      <sheetName val="BILL_3R12"/>
      <sheetName val="Area_Breakdown_PER_LEVEL_LINK12"/>
      <sheetName val="CF_Input12"/>
      <sheetName val="DATA_INPUT12"/>
      <sheetName val="Vordruck-Nr__7_1_3_D12"/>
      <sheetName val="M&amp;A_D12"/>
      <sheetName val="M&amp;A_E12"/>
      <sheetName val="M&amp;A_G12"/>
      <sheetName val="1_2_Staff_Schedule13"/>
      <sheetName val="Bill_1012"/>
      <sheetName val="[SHOPLIST_xls]/VWVU))tÏØ0__67"/>
      <sheetName val="[SHOPLIST_xls]70,/0s«_iÆø_í¬_12"/>
      <sheetName val="[SHOPLIST_xls]70?,/0?s«i?Æøí¬12"/>
      <sheetName val="Labour_Costs12"/>
      <sheetName val="BLOCK-A_(MEA_SHEET)12"/>
      <sheetName val="Cost_Heading9"/>
      <sheetName val="Labour_Rate_9"/>
      <sheetName val="D_&amp;_W_sizes9"/>
      <sheetName val="SOPMA_DD9"/>
      <sheetName val="PRICE_INFO9"/>
      <sheetName val="RC_SUMMARY9"/>
      <sheetName val="LABOUR_PRODUCTIVITY-TAV9"/>
      <sheetName val="MATERIAL_PRICES9"/>
      <sheetName val="P-100_MRF_DB_R19"/>
      <sheetName val="Contract_Division10"/>
      <sheetName val="SubContract_Type10"/>
      <sheetName val="Service_Type10"/>
      <sheetName val="Attach_4-189"/>
      <sheetName val="Ewaan_Show_Kitchen_(2)9"/>
      <sheetName val="Cash_Flow_Working9"/>
      <sheetName val="MN_T_B_9"/>
      <sheetName val="Data_I_(2)9"/>
      <sheetName val="rEFERENCES_9"/>
      <sheetName val="Qtys_ZamZam_(Del__before)9"/>
      <sheetName val="Qtys_Relocation_(Del_before)9"/>
      <sheetName val="_Qtys_Sub_&amp;_Tents_(Del__before9"/>
      <sheetName val="Qtys__Signages_(Del__before)9"/>
      <sheetName val="Qtys_Temporary_Passages_(Del)9"/>
      <sheetName val="_Qtys_Ser__Rooms_(Del_before)9"/>
      <sheetName val="2F_회의실견적(5_14_일대)5"/>
      <sheetName val="_HIT-&gt;HMC_견적(3900)5"/>
      <sheetName val="Appendix_B5"/>
      <sheetName val="Div_07_Thermal_&amp;_Moisture3"/>
      <sheetName val="BOQ_(2)3"/>
      <sheetName val="LABOUR_RATE3"/>
      <sheetName val="Material_Rate3"/>
      <sheetName val="Labor_abs-PW3"/>
      <sheetName val="Labor_abs-NMR3"/>
      <sheetName val="kppl_pl3"/>
      <sheetName val="Basic_Rates3"/>
      <sheetName val="Combined_Results_3"/>
      <sheetName val="precast_RC_element3"/>
      <sheetName val="pile_Fabrication3"/>
      <sheetName val="Data_Validation3"/>
      <sheetName val="Div26_-_Elect3"/>
      <sheetName val="CHUNG_CU_CARRILON3"/>
      <sheetName val="[SHOPLIST_xls][SHOPLIST_xls]731"/>
      <sheetName val="[SHOPLIST_xls]/VWVU))tÏØ0__68"/>
      <sheetName val="Core_Data1"/>
      <sheetName val="[SHOPLIST_xls]/VWVU))tÏØ0__69"/>
      <sheetName val="[SHOPLIST_xls]/VWVU))tÏØ0__70"/>
      <sheetName val="Abs_PMRL1"/>
      <sheetName val="Recon_Template1"/>
      <sheetName val="External"/>
      <sheetName val="Architectural"/>
      <sheetName val="Lift"/>
      <sheetName val=" Structural"/>
      <sheetName val="Travel.Cranes"/>
      <sheetName val="Recap Travel.Crane"/>
      <sheetName val="Recap Architect"/>
      <sheetName val="Recap External"/>
      <sheetName val="Recap Struct"/>
      <sheetName val="Package 1"/>
      <sheetName val="Recap Lift"/>
      <sheetName val="대비표"/>
      <sheetName val="Top_sh"/>
      <sheetName val="Bill 3 Boutique"/>
      <sheetName val="Top_s灨ὔ밀ὔ턀"/>
      <sheetName val="Top_s๨ꫝ_x0000__x0000_퀀"/>
      <sheetName val="[SHOPLIST.xls][SHOPLIST.xls]70?"/>
      <sheetName val="Finansal_tamamlanma_Eğrisi3"/>
      <sheetName val="New_Bld3"/>
      <sheetName val="HB_CEC_schd_4_23"/>
      <sheetName val="HB_CEC_schd_4_33"/>
      <sheetName val="HB_CEC_schd_5_23"/>
      <sheetName val="HB_CEC_schd_6_23"/>
      <sheetName val="HB_CEC_schd_7_23"/>
      <sheetName val="HB_CEC_schd_9_23"/>
      <sheetName val="Doha_Farm3"/>
      <sheetName val="Dropdown_List3"/>
      <sheetName val="Joseph_Record"/>
      <sheetName val="[SHOPLIST_xls]/VWVU))tÏØ0__82"/>
      <sheetName val="[SHOPLIST_xls]/VWVU))tÏØ0__92"/>
      <sheetName val="P1926-H2B_Pkg_2A&amp;2B1"/>
      <sheetName val="P1940-H2B_Pkg_1_Guestrooms1"/>
      <sheetName val="BOQ_1_921"/>
      <sheetName val="[SHOPLIST_xls]/VWVU))tÏØ0__73"/>
      <sheetName val="[SHOPLIST_xls]/VWVU))tÏØ0__74"/>
      <sheetName val="[SHOPLIST_xls]/VWVU))tÏØ0__75"/>
      <sheetName val="8.0 Programme"/>
      <sheetName val="Cost Heaࡤing"/>
      <sheetName val="[SHOPLIST.xls][SHOPLIST.xls]7_9"/>
      <sheetName val="[SHOPLIST.xls][SHOPLIST.xls]_18"/>
      <sheetName val="[SHOPLIST.xls][SHOPLIST.xls]_19"/>
      <sheetName val="[SHOPLIST.xls][SHOPLIST.xls]_20"/>
      <sheetName val="[SHOPLIST.xls][SHOPLIST.xls]_21"/>
      <sheetName val="[SHOPLIST.xls][SHOPLIST.xls]_22"/>
      <sheetName val="[SHOPLIST.xls][SHOPLIST.xls]_23"/>
      <sheetName val="[SHOPLIST.xls][SHOPLIST.xls]_24"/>
      <sheetName val="[SHOPLIST.xls][SHOPLIST.xls]_25"/>
      <sheetName val="[SHOPLIST.xls][SHOPLIST.xls]_26"/>
      <sheetName val="[SHOPLIST.xls][SHOPLIST.xls]_27"/>
      <sheetName val="[SHOPLIST.xls][SHOPLIST.xls]_28"/>
      <sheetName val="[SHOPLIST.xls][SHOPLIST.xls]_29"/>
      <sheetName val="70,/0s«iÆøí¬i6"/>
      <sheetName val="/VW1"/>
      <sheetName val="70,/0s«iÆøí¬i7"/>
      <sheetName val="/VW2"/>
      <sheetName val="/VWVU))tÏØ0__31"/>
      <sheetName val="70,/0s«_iÆø_í¬_i1"/>
      <sheetName val="70?,/0?s«i?Æøí¬i1"/>
      <sheetName val="/VWVU))tÏØ0__32"/>
      <sheetName val="70,/0s«_iÆø_í¬_i2"/>
      <sheetName val="70?,/0?s«i?Æøí¬i2"/>
      <sheetName val="704"/>
      <sheetName val="[S1"/>
      <sheetName val="705"/>
      <sheetName val="706"/>
      <sheetName val="[S2"/>
      <sheetName val="[SHOPLIST_xls]710"/>
      <sheetName val="70,/0s«iÆøí¬i8"/>
      <sheetName val="/VW3"/>
      <sheetName val="[SHOPLIST_xls]711"/>
      <sheetName val="[SHOPLIST_xls][S3"/>
      <sheetName val="70,3"/>
      <sheetName val="/VWVU))tÏØ0__33"/>
      <sheetName val="70,/0s«_iÆø_í¬_i3"/>
      <sheetName val="70?,/0?s«i?Æøí¬i3"/>
      <sheetName val="[SHOPLIST_xls]720"/>
      <sheetName val="70,/0s«iÆøí¬i13"/>
      <sheetName val="/VW8"/>
      <sheetName val="/VWVU))tÏØ0__40"/>
      <sheetName val="/VWVU))tÏØ0__41"/>
      <sheetName val="[SHOPLIST_xls]721"/>
      <sheetName val="[SHOPLIST_xls][S8"/>
      <sheetName val="708"/>
      <sheetName val="70,8"/>
      <sheetName val="/VWVU))tÏØ0__42"/>
      <sheetName val="/VWVU))tÏØ0__43"/>
      <sheetName val="/VWVU))tÏØ0__44"/>
      <sheetName val="70,/0s«_iÆø_í¬_i8"/>
      <sheetName val="70?,/0?s«i?Æøí¬i8"/>
      <sheetName val="70,/0s«iÆøí¬i10"/>
      <sheetName val="[SHOPLIST_xls]714"/>
      <sheetName val="/VW5"/>
      <sheetName val="[SHOPLIST_xls]715"/>
      <sheetName val="[SHOPLIST_xls][S5"/>
      <sheetName val="70,5"/>
      <sheetName val="/VWVU))tÏØ0__25"/>
      <sheetName val="/VWVU))tÏØ0__35"/>
      <sheetName val="70,/0s«_iÆø_í¬_i5"/>
      <sheetName val="70?,/0?s«i?Æøí¬i5"/>
      <sheetName val="70,/0s«iÆøí¬i9"/>
      <sheetName val="[SHOPLIST_xls]712"/>
      <sheetName val="/VW4"/>
      <sheetName val="[SHOPLIST_xls]713"/>
      <sheetName val="[SHOPLIST_xls][S4"/>
      <sheetName val="70,4"/>
      <sheetName val="/VWVU))tÏØ0__24"/>
      <sheetName val="/VWVU))tÏØ0__34"/>
      <sheetName val="70,/0s«_iÆø_í¬_i4"/>
      <sheetName val="70?,/0?s«i?Æøí¬i4"/>
      <sheetName val="70,/0s«iÆøí¬i12"/>
      <sheetName val="[SHOPLIST_xls]718"/>
      <sheetName val="/VW7"/>
      <sheetName val="/VWVU))tÏØ0__29"/>
      <sheetName val="/VWVU))tÏØ0__30"/>
      <sheetName val="[SHOPLIST_xls]719"/>
      <sheetName val="[SHOPLIST_xls][S7"/>
      <sheetName val="707"/>
      <sheetName val="70,7"/>
      <sheetName val="/VWVU))tÏØ0__37"/>
      <sheetName val="/VWVU))tÏØ0__38"/>
      <sheetName val="/VWVU))tÏØ0__39"/>
      <sheetName val="70,/0s«_iÆø_í¬_i7"/>
      <sheetName val="70?,/0?s«i?Æøí¬i7"/>
      <sheetName val="70,/0s«iÆøí¬i11"/>
      <sheetName val="[SHOPLIST_xls]716"/>
      <sheetName val="/VW6"/>
      <sheetName val="/VWVU))tÏØ0__26"/>
      <sheetName val="[SHOPLIST_xls]717"/>
      <sheetName val="[SHOPLIST_xls][S6"/>
      <sheetName val="70,6"/>
      <sheetName val="/VWVU))tÏØ0__27"/>
      <sheetName val="/VWVU))tÏØ0__28"/>
      <sheetName val="/VWVU))tÏØ0__36"/>
      <sheetName val="70,/0s«_iÆø_í¬_i6"/>
      <sheetName val="70?,/0?s«i?Æøí¬i6"/>
      <sheetName val="[SHOPLIST_xls]722"/>
      <sheetName val="70,/0s«iÆøí¬i14"/>
      <sheetName val="/VW9"/>
      <sheetName val="/VWVU))tÏØ0__45"/>
      <sheetName val="/VWVU))tÏØ0__46"/>
      <sheetName val="[SHOPLIST_xls]723"/>
      <sheetName val="[SHOPLIST_xls][S9"/>
      <sheetName val="709"/>
      <sheetName val="70,9"/>
      <sheetName val="/VWVU))tÏØ0__47"/>
      <sheetName val="/VWVU))tÏØ0__48"/>
      <sheetName val="/VWVU))tÏØ0__49"/>
      <sheetName val="70,/0s«_iÆø_í¬_i9"/>
      <sheetName val="70?,/0?s«i?Æøí¬i9"/>
      <sheetName val="[SHOPLIST_xls]724"/>
      <sheetName val="70,/0s«iÆøí¬i15"/>
      <sheetName val="/VW10"/>
      <sheetName val="/VWVU))tÏØ0__50"/>
      <sheetName val="/VWVU))tÏØ0__51"/>
      <sheetName val="[SHOPLIST_xls]725"/>
      <sheetName val="[SHOPLIST_xls][10"/>
      <sheetName val="7010"/>
      <sheetName val="70,10"/>
      <sheetName val="/VWVU))tÏØ0__52"/>
      <sheetName val="/VWVU))tÏØ0__53"/>
      <sheetName val="/VWVU))tÏØ0__54"/>
      <sheetName val="70,/0s«_iÆø_í¬_10"/>
      <sheetName val="70?,/0?s«i?Æøí¬10"/>
      <sheetName val="/VW"/>
      <sheetName val="Administrative Prices"/>
      <sheetName val="11A"/>
      <sheetName val="11B "/>
      <sheetName val="12A"/>
      <sheetName val="12B"/>
      <sheetName val="2A"/>
      <sheetName val="2B"/>
      <sheetName val="2C"/>
      <sheetName val="2D"/>
      <sheetName val="2E"/>
      <sheetName val="2F"/>
      <sheetName val="2G"/>
      <sheetName val="2H"/>
      <sheetName val="3A"/>
      <sheetName val="3B"/>
      <sheetName val="6A"/>
      <sheetName val="6B"/>
      <sheetName val="7A"/>
      <sheetName val="7B"/>
      <sheetName val="8A"/>
      <sheetName val="8B"/>
      <sheetName val="9A"/>
      <sheetName val="9B"/>
      <sheetName val="9C"/>
      <sheetName val="9D"/>
      <sheetName val="9E"/>
      <sheetName val="9F"/>
      <sheetName val="9G"/>
      <sheetName val="9H"/>
      <sheetName val="9I"/>
      <sheetName val="9J"/>
      <sheetName val="9K"/>
      <sheetName val="EATON SUMMARY"/>
      <sheetName val="Sump"/>
      <sheetName val="Outline Cost - Five star Hotel"/>
      <sheetName val="Insts"/>
      <sheetName val="MG"/>
      <sheetName val="TB"/>
      <sheetName val="Field Values"/>
      <sheetName val="Balustrade"/>
      <sheetName val="CFForecast detail"/>
      <sheetName val="Mat.Cost"/>
      <sheetName val="Measurements"/>
      <sheetName val="Flooring"/>
      <sheetName val="Ceilings"/>
      <sheetName val="ACAD Finishes"/>
      <sheetName val="Site Details"/>
      <sheetName val="Chair"/>
      <sheetName val="Site Area Statement"/>
      <sheetName val="Doors"/>
      <sheetName val="GM &amp; TA"/>
      <sheetName val="Macro"/>
      <sheetName val="Scaff-Rose"/>
      <sheetName val="10. &amp; 11. Rate Code &amp; BQ"/>
      <sheetName val="EATON_SUMMARY"/>
      <sheetName val="Outline_Cost_-_Five_star_Hotel"/>
      <sheetName val="sept-plan"/>
      <sheetName val="P&amp;LSum"/>
      <sheetName val="key dates"/>
      <sheetName val="Actuals"/>
      <sheetName val="Basement Budget"/>
      <sheetName val="[SHOPLIST.xls]70___0_s__i_____5"/>
      <sheetName val="[SHOPLIST.xls]_VW__VU_________4"/>
      <sheetName val="[SHOPLIST.xls]_VW__VU_________5"/>
      <sheetName val="[SHOPLIST.xls]70_x005f_x0000___0_x0_3"/>
      <sheetName val="[SHOPLIST.xls]70___0_s__i_____6"/>
      <sheetName val="[SHOPLIST.xls]70___0_s__i_____7"/>
      <sheetName val="[SHOPLIST.xls]_SHOPLIST_xls_104"/>
      <sheetName val="[SHOPLIST.xls]_SHOPLIST_xls_105"/>
      <sheetName val="[SHOPLIST.xls]_SHOPLIST_xls_106"/>
      <sheetName val="[SHOPLIST.xls]_SHOPLIST_xls_107"/>
      <sheetName val="[SHOPLIST.xls][SHOPLIST.xls]_30"/>
      <sheetName val="[SHOPLIST.xls][SHOPLIST.xls]_31"/>
      <sheetName val="[SHOPLIST.xls][SHOPLIST.xls]_32"/>
      <sheetName val="[SHOPLIST.xls][SHOPLIST.xls]_33"/>
      <sheetName val="[SHOPLIST.xls][SHOPLIST.xls]_34"/>
      <sheetName val="[SHOPLIST.xls][SHOPLIST.xls]_35"/>
      <sheetName val="[SHOPLIST.xls][SHOPLIST.xls]_36"/>
      <sheetName val="[SHOPLIST.xls][SHOPLIST.xls]_37"/>
      <sheetName val="[SHOPLIST.xls][SHOPLIST.xls]_38"/>
      <sheetName val="[SHOPLIST.xls][SHOPLIST.xls]_39"/>
      <sheetName val="[SHOPLIST.xls][SHOPLIST.xls]_40"/>
      <sheetName val="[SHOPLIST.xls][SHOPLIST.xls]_41"/>
      <sheetName val="[SHOPLIST.xls]_SHOPLIST_xls_108"/>
      <sheetName val="[SHOPLIST.xls]_SHOPLIST_xls_109"/>
      <sheetName val="[SHOPLIST.xls]_SHOPLIST_xls_110"/>
      <sheetName val="[SHOPLIST.xls]_SHOPLIST_xls_111"/>
      <sheetName val="[SHOPLIST.xls]_SHOPLIST_xls_112"/>
      <sheetName val="[SHOPLIST.xls]_SHOPLIST_xls_113"/>
      <sheetName val="[SHOPLIST.xls]_SHOPLIST_xls_114"/>
      <sheetName val="[SHOPLIST.xls]_SHOPLIST_xls_115"/>
      <sheetName val="[SHOPLIST.xls]_SHOPLIST_xls_116"/>
      <sheetName val="[SHOPLIST.xls]_SHOPLIST_xls_117"/>
      <sheetName val="[SHOPLIST.xls]_SHOPLIST_xls_118"/>
      <sheetName val="[SHOPLIST.xls][SHOPLIST.xls]_42"/>
      <sheetName val="[SHOPLIST.xls][SHOPLIST.xls]_43"/>
      <sheetName val="[SHOPLIST.xls][SHOPLIST.xls]_44"/>
      <sheetName val="[SHOPLIST.xls]_SHOPLIST_xls_119"/>
      <sheetName val="[SHOPLIST.xls]_SHOPLIST_xls_120"/>
      <sheetName val="[SHOPLIST.xls]_SHOPLIST_xls_121"/>
      <sheetName val="[SHOPLIST.xls]_SHOPLIST_xls_122"/>
      <sheetName val="[SHOPLIST.xls]_SHOPLIST_xls_123"/>
      <sheetName val="[SHOPLIST.xls]_SHOPLIST_xls_124"/>
      <sheetName val="[SHOPLIST.xls]_SHOPLIST_xls_125"/>
      <sheetName val="[SHOPLIST.xls]_SHOPLIST_xls_126"/>
      <sheetName val="[SHOPLIST.xls]_SHOPLIST_xls_127"/>
      <sheetName val="[SHOPLIST.xls]_SHOPLIST_xls_128"/>
      <sheetName val="[SHOPLIST.xls]_SHOPLIST_xls_129"/>
      <sheetName val="[SHOPLIST.xls][SHOPLIST.xls]_45"/>
      <sheetName val="[SHOPLIST.xls]_SHOPLIST_xls_130"/>
      <sheetName val="[SHOPLIST.xls]_SHOPLIST_xls_131"/>
      <sheetName val="[SHOPLIST.xls]_SHOPLIST_xls_132"/>
      <sheetName val="[SHOPLIST.xls]_SHOPLIST_xls_133"/>
      <sheetName val="[SHOPLIST.xls]_SHOPLIST_xls_134"/>
      <sheetName val="[SHOPLIST.xls]_SHOPLIST_xls_135"/>
      <sheetName val="[SHOPLIST.xls]_SHOPLIST_xls_136"/>
      <sheetName val="[SHOPLIST.xls]_SHOPLIST_xls_137"/>
      <sheetName val="[SHOPLIST.xls]_SHOPLIST_xls_138"/>
      <sheetName val="[SHOPLIST.xls]_SHOPLIST_xls_139"/>
      <sheetName val="[SHOPLIST.xls]_SHOPLIST_xls_140"/>
      <sheetName val="[SHOPLIST.xls]_SHOPLIST_xls_141"/>
      <sheetName val="[SHOPLIST.xls]_SHOPLIST_xls_142"/>
      <sheetName val="[SHOPLIST.xls][SHOPLIST.xls]_46"/>
      <sheetName val="[SHOPLIST.xls][SHOPLIST.xls]_47"/>
      <sheetName val="[SHOPLIST.xls][SHOPLIST.xls]_48"/>
      <sheetName val="[SHOPLIST.xls][SHOPLIST.xls]_49"/>
      <sheetName val="[SHOPLIST.xls]_SHOPLIST_xls_143"/>
      <sheetName val="[SHOPLIST.xls]_SHOPLIST_xls_144"/>
      <sheetName val="[SHOPLIST.xls]_SHOPLIST_xls_145"/>
      <sheetName val="[SHOPLIST.xls]_SHOPLIST_xls_146"/>
      <sheetName val="[SHOPLIST.xls]_SHOPLIST_xls_147"/>
      <sheetName val="[SHOPLIST.xls]_SHOPLIST_xls_148"/>
      <sheetName val="[SHOPLIST.xls]_SHOPLIST_xls_149"/>
      <sheetName val="[SHOPLIST.xls]_SHOPLIST_xls_150"/>
      <sheetName val="[SHOPLIST.xls]_SHOPLIST_xls_151"/>
      <sheetName val="[SHOPLIST.xls]_SHOPLIST_xls_152"/>
      <sheetName val="[SHOPLIST.xls]_SHOPLIST_xls_153"/>
      <sheetName val="[SHOPLIST.xls]_SHOPLIST_xls_154"/>
      <sheetName val="[SHOPLIST.xls]_SHOPLIST_xls_155"/>
      <sheetName val="[SHOPLIST.xls]_SHOPLIST_xls_156"/>
      <sheetName val="[SHOPLIST.xls]_SHOPLIST_xls_157"/>
      <sheetName val="[SHOPLIST.xls]_SHOPLIST_xls_158"/>
      <sheetName val="[SHOPLIST.xls]_SHOPLIST_xls_159"/>
      <sheetName val="[SHOPLIST.xls]_SHOPLIST_xls_160"/>
      <sheetName val="[SHOPLIST.xls]_SHOPLIST_xls_161"/>
      <sheetName val="[SHOPLIST.xls]_SHOPLIST_xls_162"/>
      <sheetName val="[SHOPLIST.xls]_SHOPLIST_xls_163"/>
      <sheetName val="[SHOPLIST.xls]_SHOPLIST_xls_164"/>
      <sheetName val="[SHOPLIST.xls]_SHOPLIST_xls_165"/>
      <sheetName val="[SHOPLIST.xls]_SHOPLIST_xls_166"/>
      <sheetName val="[SHOPLIST.xls]_SHOPLIST_xls_167"/>
      <sheetName val="[SHOPLIST.xls]_SHOPLIST_xls_168"/>
      <sheetName val="[SHOPLIST.xls]_SHOPLIST_xls_169"/>
      <sheetName val="[SHOPLIST.xls]_SHOPLIST_xls_170"/>
      <sheetName val="[SHOPLIST.xls]_SHOPLIST_xls_171"/>
      <sheetName val="[SHOPLIST.xls]_SHOPLIST_xls_172"/>
      <sheetName val="[SHOPLIST.xls]_SHOPLIST_xls_173"/>
      <sheetName val="[SHOPLIST.xls]_SHOPLIST_xls_174"/>
      <sheetName val="[SHOPLIST.xls]_SHOPLIST_xls_175"/>
      <sheetName val="[SHOPLIST.xls]_SHOPLIST_xls_176"/>
      <sheetName val="[SHOPLIST.xls]_SHOPLIST_xls_177"/>
      <sheetName val="[SHOPLIST.xls]_SHOPLIST_xls_178"/>
      <sheetName val="[SHOPLIST.xls]_SHOPLIST_xls_179"/>
      <sheetName val="[SHOPLIST.xls]_SHOPLIST_xls_180"/>
      <sheetName val="[SHOPLIST.xls]_SHOPLIST_xls_181"/>
      <sheetName val="[SHOPLIST.xls]_SHOPLIST_xls_182"/>
      <sheetName val="[SHOPLIST.xls]_SHOPLIST_xls_183"/>
      <sheetName val="[SHOPLIST.xls]_SHOPLIST_xls_184"/>
      <sheetName val="[SHOPLIST.xls]_SHOPLIST_xls_185"/>
      <sheetName val="[SHOPLIST.xls]_SHOPLIST_xls_186"/>
      <sheetName val="[SHOPLIST.xls]_SHOPLIST_xls_187"/>
      <sheetName val="[SHOPLIST.xls]_SHOPLIST_xls_188"/>
      <sheetName val="[SHOPLIST.xls]_SHOPLIST_xls_189"/>
      <sheetName val="[SHOPLIST.xls]_SHOPLIST_xls_190"/>
      <sheetName val="[SHOPLIST.xls]_SHOPLIST_xls_191"/>
      <sheetName val="[SHOPLIST.xls]_SHOPLIST_xls_192"/>
      <sheetName val="[SHOPLIST.xls]_SHOPLIST_xls_193"/>
      <sheetName val="[SHOPLIST.xls]_SHOPLIST_xls_194"/>
      <sheetName val="[SHOPLIST.xls]_SHOPLIST_xls_195"/>
      <sheetName val="[SHOPLIST.xls]_SHOPLIST_xls_196"/>
      <sheetName val="[SHOPLIST.xls]_SHOPLIST_xls_197"/>
      <sheetName val="[SHOPLIST.xls]_SHOPLIST_xls_198"/>
      <sheetName val="[SHOPLIST.xls]_SHOPLIST_xls_199"/>
      <sheetName val="[SHOPLIST.xls]_SHOPLIST_xls_200"/>
      <sheetName val="[SHOPLIST.xls]_SHOPLIST_xls_201"/>
      <sheetName val="[SHOPLIST.xls]_SHOPLIST_xls_202"/>
      <sheetName val="[SHOPLIST.xls]_SHOPLIST_xls_203"/>
      <sheetName val="[SHOPLIST.xls]_SHOPLIST_xls_204"/>
      <sheetName val="[SHOPLIST.xls]_SHOPLIST_xls_205"/>
      <sheetName val="[SHOPLIST.xls]_SHOPLIST_xls_206"/>
      <sheetName val="[SHOPLIST.xls]_SHOPLIST_xls_207"/>
      <sheetName val="[SHOPLIST.xls]_SHOPLIST_xls_208"/>
      <sheetName val="[SHOPLIST.xls]_SHOPLIST_xls_209"/>
      <sheetName val="[SHOPLIST.xls][SHOPLIST.xls]_50"/>
      <sheetName val="[SHOPLIST.xls][SHOPLIST.xls]_51"/>
      <sheetName val="[SHOPLIST.xls][SHOPLIST.xls]_52"/>
      <sheetName val="[SHOPLIST.xls][SHOPLIST.xls]_53"/>
      <sheetName val="[SHOPLIST.xls][SHOPLIST.xls]_54"/>
      <sheetName val="[SHOPLIST.xls][SHOPLIST.xls]_55"/>
      <sheetName val="[SHOPLIST.xls][SHOPLIST.xls]_56"/>
      <sheetName val="[SHOPLIST.xls][SHOPLIST.xls]_57"/>
      <sheetName val="[SHOPLIST.xls][SHOPLIST.xls]_58"/>
      <sheetName val="[SHOPLIST.xls][SHOPLIST.xls]_59"/>
      <sheetName val="[SHOPLIST.xls][SHOPLIST.xls]_60"/>
      <sheetName val="[SHOPLIST.xls][SHOPLIST.xls]_61"/>
      <sheetName val="[SHOPLIST.xls][SHOPLIST.xls]_62"/>
      <sheetName val="[SHOPLIST.xls][SHOPLIST.xls]_63"/>
      <sheetName val="[SHOPLIST.xls][SHOPLIST.xls]_64"/>
      <sheetName val="[SHOPLIST.xls][SHOPLIST.xls]_65"/>
      <sheetName val="[SHOPLIST.xls][SHOPLIST.xls]_66"/>
      <sheetName val="[SHOPLIST.xls][SHOPLIST.xls]_67"/>
      <sheetName val="[SHOPLIST.xls][SHOPLIST.xls]_68"/>
      <sheetName val="[SHOPLIST.xls][SHOPLIST.xls]_69"/>
      <sheetName val="[SHOPLIST.xls][SHOPLIST.xls]_70"/>
      <sheetName val="[SHOPLIST.xls][SHOPLIST.xls]_71"/>
      <sheetName val="[SHOPLIST.xls][SHOPLIST.xls]_72"/>
      <sheetName val="[SHOPLIST.xls][SHOPLIST.xls]_73"/>
      <sheetName val="[SHOPLIST.xls][SHOPLIST.xls]_74"/>
      <sheetName val="[SHOPLIST.xls][SHOPLIST.xls]_75"/>
      <sheetName val="[SHOPLIST.xls][SHOPLIST.xls]_76"/>
      <sheetName val="[SHOPLIST.xls][SHOPLIST.xls]_77"/>
      <sheetName val="[SHOPLIST.xls][SHOPLIST.xls]_78"/>
      <sheetName val="[SHOPLIST.xls][SHOPLIST.xls]_79"/>
      <sheetName val="[SHOPLIST.xls][SHOPLIST.xls]_80"/>
      <sheetName val="[SHOPLIST.xls][SHOPLIST.xls]_81"/>
      <sheetName val="[SHOPLIST.xls][SHOPLIST.xls]_82"/>
      <sheetName val="[SHOPLIST.xls][SHOPLIST.xls]_83"/>
      <sheetName val="[SHOPLIST.xls][SHOPLIST.xls]_84"/>
      <sheetName val="[SHOPLIST.xls][SHOPLIST.xls]_85"/>
      <sheetName val="[SHOPLIST.xls][SHOPLIST.xls]_86"/>
      <sheetName val="[SHOPLIST.xls][SHOPLIST.xls]_87"/>
      <sheetName val="[SHOPLIST.xls][SHOPLIST.xls]_88"/>
      <sheetName val="[SHOPLIST.xls][SHOPLIST.xls]_89"/>
      <sheetName val="[SHOPLIST.xls][SHOPLIST.xls]_90"/>
      <sheetName val="[SHOPLIST.xls][SHOPLIST.xls]_91"/>
      <sheetName val="[SHOPLIST.xls][SHOPLIST.xls]_92"/>
      <sheetName val="[SHOPLIST.xls][SHOPLIST.xls]_93"/>
      <sheetName val="[SHOPLIST.xls]70___0_s__i_____8"/>
      <sheetName val="[SHOPLIST.xls]_VW__VU_________6"/>
      <sheetName val="[SHOPLIST.xls]_VW__VU_________7"/>
      <sheetName val="[SHOPLIST.xls]70___0_s__i_____9"/>
      <sheetName val="[SHOPLIST.xls]70_x005f_x0000___0_x0_4"/>
      <sheetName val="[SHOPLIST.xls][SHOPLIST.xls]_94"/>
      <sheetName val="[SHOPLIST.xls]70___0_s__i____10"/>
      <sheetName val="[SHOPLIST.xls]_SHOPLIST_xls_210"/>
      <sheetName val="[SHOPLIST.xls]_SHOPLIST_xls_211"/>
      <sheetName val="[SHOPLIST.xls][SHOPLIST.xls]_95"/>
      <sheetName val="[SHOPLIST.xls][SHOPLIST.xls]_96"/>
      <sheetName val="[SHOPLIST.xls]_SHOPLIST_xls_212"/>
      <sheetName val="[SHOPLIST.xls]_SHOPLIST_xls_213"/>
      <sheetName val="[SHOPLIST.xls]_SHOPLIST_xls_214"/>
      <sheetName val="[SHOPLIST.xls]_SHOPLIST_xls_215"/>
      <sheetName val="[SHOPLIST.xls]_SHOPLIST_xls_216"/>
      <sheetName val="[SHOPLIST.xls]_SHOPLIST_xls_217"/>
      <sheetName val="[SHOPLIST.xls]_SHOPLIST_xls_218"/>
      <sheetName val="[SHOPLIST.xls]_SHOPLIST_xls_219"/>
      <sheetName val="[SHOPLIST.xls]_SHOPLIST_xls_220"/>
      <sheetName val="[SHOPLIST.xls]_SHOPLIST_xls_221"/>
      <sheetName val="[SHOPLIST.xls]_SHOPLIST_xls_222"/>
      <sheetName val="[SHOPLIST.xls]_SHOPLIST_xls_223"/>
      <sheetName val="[SHOPLIST.xls]_SHOPLIST_xls_224"/>
      <sheetName val="[SHOPLIST.xls]_SHOPLIST_xls_225"/>
      <sheetName val="[SHOPLIST.xls]_SHOPLIST_xls_226"/>
      <sheetName val="[SHOPLIST.xls]_SHOPLIST_xls_227"/>
      <sheetName val="[SHOPLIST.xls]_SHOPLIST_xls_228"/>
      <sheetName val="[SHOPLIST.xls]_SHOPLIST_xls_229"/>
      <sheetName val="[SHOPLIST.xls]_SHOPLIST_xls_230"/>
      <sheetName val="[SHOPLIST.xls]_SHOPLIST_xls_231"/>
      <sheetName val="[SHOPLIST.xls]_SHOPLIST_xls_232"/>
      <sheetName val="[SHOPLIST.xls]_SHOPLIST_xls_233"/>
      <sheetName val="[SHOPLIST.xls]_SHOPLIST_xls_234"/>
      <sheetName val="[SHOPLIST.xls]_SHOPLIST_xls_235"/>
      <sheetName val="[SHOPLIST.xls]_SHOPLIST_xls_236"/>
      <sheetName val="[SHOPLIST.xls]_SHOPLIST_xls_237"/>
      <sheetName val="[SHOPLIST.xls]_SHOPLIST_xls_238"/>
      <sheetName val="[SHOPLIST.xls]_SHOPLIST_xls_239"/>
      <sheetName val="[SHOPLIST.xls]_SHOPLIST_xls_240"/>
      <sheetName val="[SHOPLIST.xls]_SHOPLIST_xls_241"/>
      <sheetName val="[SHOPLIST.xls]_SHOPLIST_xls_242"/>
      <sheetName val="[SHOPLIST.xls]_SHOPLIST_xls_243"/>
      <sheetName val="[SHOPLIST.xls]_SHOPLIST_xls_244"/>
      <sheetName val="[SHOPLIST.xls]_SHOPLIST_xls_245"/>
      <sheetName val="[SHOPLIST.xls]_SHOPLIST_xls_246"/>
      <sheetName val="[SHOPLIST.xls]_SHOPLIST_xls_247"/>
      <sheetName val="[SHOPLIST.xls]_SHOPLIST_xls_248"/>
      <sheetName val="[SHOPLIST.xls]_SHOPLIST_xls_249"/>
      <sheetName val="[SHOPLIST.xls]_SHOPLIST_xls_250"/>
      <sheetName val="[SHOPLIST.xls][SHOPLIST.xls]_97"/>
      <sheetName val="[SHOPLIST.xls]_SHOPLIST_xls_251"/>
      <sheetName val="[SHOPLIST.xls]_SHOPLIST_xls_252"/>
      <sheetName val="[SHOPLIST.xls]_SHOPLIST_xls_253"/>
      <sheetName val="[SHOPLIST.xls]_SHOPLIST_xls_254"/>
      <sheetName val="[SHOPLIST.xls]_SHOPLIST_xls_255"/>
      <sheetName val="[SHOPLIST.xls]_SHOPLIST_xls_256"/>
      <sheetName val="[SHOPLIST.xls]_SHOPLIST_xls_257"/>
      <sheetName val="[SHOPLIST.xls]_SHOPLIST_xls_258"/>
      <sheetName val="[SHOPLIST.xls]_SHOPLIST_xls_259"/>
      <sheetName val="[SHOPLIST.xls]_SHOPLIST_xls_260"/>
      <sheetName val="[SHOPLIST.xls]_SHOPLIST_xls_261"/>
      <sheetName val="[SHOPLIST.xls]_SHOPLIST_xls_262"/>
      <sheetName val="[SHOPLIST.xls]_SHOPLIST_xls_263"/>
      <sheetName val="[SHOPLIST.xls]_SHOPLIST_xls_264"/>
      <sheetName val="[SHOPLIST.xls]_SHOPLIST_xls_265"/>
      <sheetName val="[SHOPLIST.xls]_SHOPLIST_xls_266"/>
      <sheetName val="[SHOPLIST.xls]_SHOPLIST_xls_267"/>
      <sheetName val="[SHOPLIST.xls]_SHOPLIST_xls_268"/>
      <sheetName val="[SHOPLIST.xls]_SHOPLIST_xls_269"/>
      <sheetName val="[SHOPLIST.xls]_SHOPLIST_xls_270"/>
      <sheetName val="[SHOPLIST.xls]_SHOPLIST_xls_271"/>
      <sheetName val="[SHOPLIST.xls]_SHOPLIST_xls_272"/>
      <sheetName val="[SHOPLIST.xls]_SHOPLIST_xls_273"/>
      <sheetName val="[SHOPLIST.xls]_SHOPLIST_xls_274"/>
      <sheetName val="[SHOPLIST.xls]_SHOPLIST_xls_275"/>
      <sheetName val="[SHOPLIST.xls]_SHOPLIST_xls_276"/>
      <sheetName val="[SHOPLIST.xls]_SHOPLIST_xls_277"/>
      <sheetName val="[SHOPLIST.xls]_SHOPLIST_xls_278"/>
      <sheetName val="[SHOPLIST.xls]_SHOPLIST_xls_279"/>
      <sheetName val="[SHOPLIST.xls]_SHOPLIST_xls_280"/>
      <sheetName val="[SHOPLIST.xls]_SHOPLIST_xls_281"/>
      <sheetName val="[SHOPLIST.xls]_SHOPLIST_xls_282"/>
      <sheetName val="[SHOPLIST.xls]_SHOPLIST_xls_283"/>
      <sheetName val="[SHOPLIST.xls]_SHOPLIST_xls_284"/>
      <sheetName val="[SHOPLIST.xls]_SHOPLIST_xls_285"/>
      <sheetName val="[SHOPLIST.xls]_SHOPLIST_xls_286"/>
      <sheetName val="[SHOPLIST.xls]_SHOPLIST_xls_287"/>
      <sheetName val="[SHOPLIST.xls]_SHOPLIST_xls_288"/>
      <sheetName val="[SHOPLIST.xls]_SHOPLIST_xls_289"/>
      <sheetName val="[SHOPLIST.xls]_SHOPLIST_xls_290"/>
      <sheetName val="[SHOPLIST.xls]_SHOPLIST_xls_291"/>
      <sheetName val="[SHOPLIST.xls]_SHOPLIST_xls_292"/>
      <sheetName val="[SHOPLIST.xls]_SHOPLIST_xls_293"/>
      <sheetName val="[SHOPLIST.xls]_SHOPLIST_xls_294"/>
      <sheetName val="[SHOPLIST.xls]_SHOPLIST_xls_295"/>
      <sheetName val="[SHOPLIST.xls]_SHOPLIST_xls_296"/>
      <sheetName val="[SHOPLIST.xls]_SHOPLIST_xls_297"/>
      <sheetName val="[SHOPLIST.xls]_SHOPLIST_xls_298"/>
      <sheetName val="[SHOPLIST.xls]_SHOPLIST_xls_299"/>
      <sheetName val="[SHOPLIST.xls]_SHOPLIST_xls_300"/>
      <sheetName val="[SHOPLIST.xls]_SHOPLIST_xls_301"/>
      <sheetName val="[SHOPLIST.xls]_SHOPLIST_xls_302"/>
      <sheetName val="[SHOPLIST.xls]_SHOPLIST_xls_303"/>
      <sheetName val="[SHOPLIST.xls]_SHOPLIST_xls_304"/>
      <sheetName val="[SHOPLIST.xls]_SHOPLIST_xls_305"/>
      <sheetName val="[SHOPLIST.xls]_SHOPLIST_xls_306"/>
      <sheetName val="[SHOPLIST.xls]_SHOPLIST_xls_307"/>
      <sheetName val="[SHOPLIST.xls]_SHOPLIST_xls_308"/>
      <sheetName val="[SHOPLIST.xls]_SHOPLIST_xls_309"/>
      <sheetName val="[SHOPLIST.xls]_SHOPLIST_xls_310"/>
      <sheetName val="[SHOPLIST.xls]_SHOPLIST_xls_311"/>
      <sheetName val="[SHOPLIST.xls]_SHOPLIST_xls_312"/>
      <sheetName val="[SHOPLIST.xls]_SHOPLIST_xls_313"/>
      <sheetName val="[SHOPLIST.xls]_SHOPLIST_xls_314"/>
      <sheetName val="[SHOPLIST.xls]_SHOPLIST_xls_315"/>
      <sheetName val="[SHOPLIST.xls]_SHOPLIST_xls_316"/>
      <sheetName val="[SHOPLIST.xls]_SHOPLIST_xls_317"/>
      <sheetName val="[SHOPLIST.xls][SHOPLIST.xls]_98"/>
      <sheetName val="[SHOPLIST.xls][SHOPLIST.xls]_99"/>
      <sheetName val="[SHOPLIST.xls]_SHOPLIST_xls_320"/>
      <sheetName val="[SHOPLIST.xls]_SHOPLIST_xls_321"/>
      <sheetName val="[SHOPLIST.xls]_SHOPLIST_xls_322"/>
      <sheetName val="[SHOPLIST.xls]_SHOPLIST_xls_323"/>
      <sheetName val="[SHOPLIST.xls]_SHOPLIST_xls_324"/>
      <sheetName val="[SHOPLIST.xls]_SHOPLIST_xls_325"/>
      <sheetName val="[SHOPLIST.xls]_SHOPLIST_xls_326"/>
      <sheetName val="[SHOPLIST.xls]_SHOPLIST_xls_327"/>
      <sheetName val="[SHOPLIST.xls]_SHOPLIST_xls_328"/>
      <sheetName val="[SHOPLIST.xls]_SHOPLIST_xls_329"/>
      <sheetName val="[SHOPLIST.xls]_SHOPLIST_xls_330"/>
      <sheetName val="[SHOPLIST.xls]_SHOPLIST_xls_331"/>
      <sheetName val="[SHOPLIST.xls]_SHOPLIST_xls_332"/>
      <sheetName val="[SHOPLIST.xls]_SHOPLIST_xls_333"/>
      <sheetName val="[SHOPLIST.xls]_SHOPLIST_xls_334"/>
      <sheetName val="[SHOPLIST.xls]_SHOPLIST_xls_335"/>
      <sheetName val="[SHOPLIST.xls]_SHOPLIST_xls_336"/>
      <sheetName val="[SHOPLIST.xls]_SHOPLIST_xls_337"/>
      <sheetName val="[SHOPLIST.xls]_SHOPLIST_xls_338"/>
      <sheetName val="[SHOPLIST.xls]_SHOPLIST_xls_339"/>
      <sheetName val="[SHOPLIST.xls]_SHOPLIST_xls_340"/>
      <sheetName val="[SHOPLIST.xls]_SHOPLIST_xls_341"/>
      <sheetName val="[SHOPLIST.xls]_SHOPLIST_xls_342"/>
      <sheetName val="[SHOPLIST.xls]_SHOPLIST_xls_343"/>
      <sheetName val="[SHOPLIST.xls]_SHOPLIST_xls_344"/>
      <sheetName val="[SHOPLIST.xls]_SHOPLIST_xls_345"/>
      <sheetName val="[SHOPLIST.xls]_SHOPLIST_xls_346"/>
      <sheetName val="[SHOPLIST.xls]_SHOPLIST_xls_347"/>
      <sheetName val="[SHOPLIST.xls]_SHOPLIST_xls_348"/>
      <sheetName val="[SHOPLIST.xls]_SHOPLIST_xls_349"/>
      <sheetName val="[SHOPLIST.xls]70___0_s__i____11"/>
      <sheetName val="[SHOPLIST.xls]_VW__VU_________8"/>
      <sheetName val="[SHOPLIST.xls]_VW__VU_________9"/>
      <sheetName val="[SHOPLIST.xls]70___0_s__i____12"/>
      <sheetName val="[SHOPLIST.xls]70_x005f_x0000___0_x0_5"/>
      <sheetName val="[SHOPLIST.xls]_SHOPLIST_xls_350"/>
      <sheetName val="[SHOPLIST.xls]70___0_s__i____13"/>
      <sheetName val="[SHOPLIST.xls]_SHOPLIST_xls_351"/>
      <sheetName val="[SHOPLIST.xls]_SHOPLIST_xls_352"/>
      <sheetName val="[SHOPLIST.xls]_SHOPLIST_xls_353"/>
      <sheetName val="[SHOPLIST.xls]_SHOPLIST_xls_354"/>
      <sheetName val="[SHOPLIST.xls]_SHOPLIST_xls_355"/>
      <sheetName val="[SHOPLIST.xls]_SHOPLIST_xls_356"/>
      <sheetName val="[SHOPLIST.xls]_SHOPLIST_xls_357"/>
      <sheetName val="[SHOPLIST.xls]_SHOPLIST_xls_358"/>
      <sheetName val="[SHOPLIST.xls]_SHOPLIST_xls_359"/>
      <sheetName val="[SHOPLIST.xls]_SHOPLIST_xls_360"/>
      <sheetName val="[SHOPLIST.xls]_SHOPLIST_xls_361"/>
      <sheetName val="[SHOPLIST.xls]_SHOPLIST_xls_362"/>
      <sheetName val="[SHOPLIST.xls]_SHOPLIST_xls_363"/>
      <sheetName val="[SHOPLIST.xls]_SHOPLIST_xls_364"/>
      <sheetName val="[SHOPLIST.xls]_SHOPLIST_xls_365"/>
      <sheetName val="[SHOPLIST.xls]_SHOPLIST_xls_366"/>
      <sheetName val="[SHOPLIST.xls]_SHOPLIST_xls_367"/>
      <sheetName val="[SHOPLIST.xls]_SHOPLIST_xls_368"/>
      <sheetName val="[SHOPLIST.xls]_SHOPLIST_xls_369"/>
      <sheetName val="[SHOPLIST.xls]_SHOPLIST_xls_370"/>
      <sheetName val="[SHOPLIST.xls]_SHOPLIST_xls_371"/>
      <sheetName val="[SHOPLIST.xls]_SHOPLIST_xls_372"/>
      <sheetName val="[SHOPLIST.xls]_SHOPLIST_xls_373"/>
      <sheetName val="[SHOPLIST.xls]_SHOPLIST_xls_374"/>
      <sheetName val="[SHOPLIST.xls]_SHOPLIST_xls_375"/>
      <sheetName val="[SHOPLIST.xls]_SHOPLIST_xls_376"/>
      <sheetName val="[SHOPLIST.xls]_SHOPLIST_xls_377"/>
      <sheetName val="[SHOPLIST.xls]_SHOPLIST_xls_378"/>
      <sheetName val="[SHOPLIST.xls]_SHOPLIST_xls_379"/>
      <sheetName val="[SHOPLIST.xls]_SHOPLIST_xls_380"/>
      <sheetName val="[SHOPLIST.xls]_SHOPLIST_xls_381"/>
      <sheetName val="[SHOPLIST.xls]_SHOPLIST_xls_382"/>
      <sheetName val="[SHOPLIST.xls]_SHOPLIST_xls_383"/>
      <sheetName val="[SHOPLIST.xls]_SHOPLIST_xls_384"/>
      <sheetName val="[SHOPLIST.xls]_SHOPLIST_xls_385"/>
      <sheetName val="[SHOPLIST.xls]_SHOPLIST_xls_386"/>
      <sheetName val="[SHOPLIST.xls]_SHOPLIST_xls_387"/>
      <sheetName val="[SHOPLIST.xls]_SHOPLIST_xls_388"/>
      <sheetName val="[SHOPLIST.xls]_SHOPLIST_xls_389"/>
      <sheetName val="[SHOPLIST.xls]_SHOPLIST_xls_390"/>
      <sheetName val="[SHOPLIST.xls]_SHOPLIST_xls_391"/>
      <sheetName val="[SHOPLIST.xls]_SHOPLIST_xls_392"/>
      <sheetName val="[SHOPLIST.xls]_SHOPLIST_xls_393"/>
      <sheetName val="[SHOPLIST.xls]_SHOPLIST_xls_394"/>
      <sheetName val="[SHOPLIST.xls]_SHOPLIST_xls_395"/>
      <sheetName val="[SHOPLIST.xls]_SHOPLIST_xls_396"/>
      <sheetName val="[SHOPLIST.xls]_SHOPLIST_xls_397"/>
      <sheetName val="[SHOPLIST.xls]_SHOPLIST_xls_398"/>
      <sheetName val="[SHOPLIST.xls]_SHOPLIST_xls_399"/>
      <sheetName val="[SHOPLIST.xls]_SHOPLIST_xls_400"/>
      <sheetName val="[SHOPLIST.xls]_SHOPLIST_xls_401"/>
      <sheetName val="[SHOPLIST.xls]_SHOPLIST_xls_402"/>
      <sheetName val="[SHOPLIST.xls]_SHOPLIST_xls_403"/>
      <sheetName val="[SHOPLIST.xls]_SHOPLIST_xls_404"/>
      <sheetName val="[SHOPLIST.xls]_SHOPLIST_xls_405"/>
      <sheetName val="[SHOPLIST.xls]_SHOPLIST_xls_406"/>
      <sheetName val="[SHOPLIST.xls]_SHOPLIST_xls_407"/>
      <sheetName val="[SHOPLIST.xls]_SHOPLIST_xls_408"/>
      <sheetName val="[SHOPLIST.xls]_SHOPLIST_xls_409"/>
      <sheetName val="[SHOPLIST.xls]_SHOPLIST_xls_410"/>
      <sheetName val="[SHOPLIST.xls]_SHOPLIST_xls_411"/>
      <sheetName val="[SHOPLIST.xls]_SHOPLIST_xls_412"/>
      <sheetName val="[SHOPLIST.xls]_SHOPLIST_xls_413"/>
      <sheetName val="[SHOPLIST.xls]_SHOPLIST_xls_414"/>
      <sheetName val="[SHOPLIST.xls]_SHOPLIST_xls_415"/>
      <sheetName val="[SHOPLIST.xls]_SHOPLIST_xls_416"/>
      <sheetName val="[SHOPLIST.xls]_SHOPLIST_xls_417"/>
      <sheetName val="[SHOPLIST.xls]_SHOPLIST_xls_418"/>
      <sheetName val="[SHOPLIST.xls]_SHOPLIST_xls_419"/>
      <sheetName val="[SHOPLIST.xls]_SHOPLIST_xls_420"/>
      <sheetName val="[SHOPLIST.xls]_SHOPLIST_xls_421"/>
      <sheetName val="[SHOPLIST.xls]_SHOPLIST_xls_422"/>
      <sheetName val="[SHOPLIST.xls]_SHOPLIST_xls_423"/>
      <sheetName val="[SHOPLIST.xls]_SHOPLIST_xls_424"/>
      <sheetName val="[SHOPLIST.xls]_SHOPLIST_xls_425"/>
      <sheetName val="[SHOPLIST.xls]_SHOPLIST_xls_426"/>
      <sheetName val="[SHOPLIST.xls]_SHOPLIST_xls_427"/>
      <sheetName val="[SHOPLIST.xls]_SHOPLIST_xls_428"/>
      <sheetName val="[SHOPLIST.xls]_SHOPLIST_xls_429"/>
      <sheetName val="[SHOPLIST.xls]_SHOPLIST_xls_430"/>
      <sheetName val="[SHOPLIST.xls]_SHOPLIST_xls_431"/>
      <sheetName val="[SHOPLIST.xls]_SHOPLIST_xls_432"/>
      <sheetName val="[SHOPLIST.xls]_SHOPLIST_xls_433"/>
      <sheetName val="[SHOPLIST.xls]_SHOPLIST_xls_434"/>
      <sheetName val="[SHOPLIST.xls]_SHOPLIST_xls_435"/>
      <sheetName val="[SHOPLIST.xls]_SHOPLIST_xls_436"/>
      <sheetName val="[SHOPLIST.xls]_SHOPLIST_xls_437"/>
      <sheetName val="[SHOPLIST.xls]_SHOPLIST_xls_438"/>
      <sheetName val="[SHOPLIST.xls]_SHOPLIST_xls_439"/>
      <sheetName val="[SHOPLIST.xls]_SHOPLIST_xls_440"/>
      <sheetName val="[SHOPLIST.xls]_SHOPLIST_xls_441"/>
      <sheetName val="[SHOPLIST.xls]_SHOPLIST_xls_442"/>
      <sheetName val="[SHOPLIST.xls]_SHOPLIST_xls_443"/>
      <sheetName val="[SHOPLIST.xls]_SHOPLIST_xls_444"/>
      <sheetName val="[SHOPLIST.xls]_SHOPLIST_xls_445"/>
      <sheetName val="[SHOPLIST.xls]_SHOPLIST_xls_446"/>
      <sheetName val="[SHOPLIST.xls]_SHOPLIST_xls_447"/>
      <sheetName val="[SHOPLIST.xls]_SHOPLIST_xls_448"/>
      <sheetName val="[SHOPLIST.xls]_SHOPLIST_xls_449"/>
      <sheetName val="[SHOPLIST.xls]_SHOPLIST_xls_450"/>
      <sheetName val="[SHOPLIST.xls]_SHOPLIST_xls_451"/>
      <sheetName val="[SHOPLIST.xls]_SHOPLIST_xls_452"/>
      <sheetName val="[SHOPLIST.xls]_SHOPLIST_xls_453"/>
      <sheetName val="[SHOPLIST.xls]_SHOPLIST_xls_454"/>
      <sheetName val="[SHOPLIST.xls]_SHOPLIST_xls_455"/>
      <sheetName val="[SHOPLIST.xls]_SHOPLIST_xls_456"/>
      <sheetName val="[SHOPLIST.xls]_SHOPLIST_xls_457"/>
      <sheetName val="[SHOPLIST.xls]_SHOPLIST_xls_458"/>
      <sheetName val="[SHOPLIST.xls]_SHOPLIST_xls_459"/>
      <sheetName val="[SHOPLIST.xls]_SHOPLIST_xls_460"/>
      <sheetName val="[SHOPLIST.xls]_SHOPLIST_xls_461"/>
      <sheetName val="[SHOPLIST.xls]70_x005f_x005f_x005f_x0000__4"/>
      <sheetName val="[SHOPLIST.xls]_SHOPLIST_xls_462"/>
      <sheetName val="[SHOPLIST.xls]_SHOPLIST_xls_463"/>
      <sheetName val="[SHOPLIST.xls]70_x005f_x005f_x005f_x0000__3"/>
      <sheetName val="[SHOPLIST.xls]_SHOPLIST_xls_318"/>
      <sheetName val="[SHOPLIST.xls]_SHOPLIST_xls_319"/>
      <sheetName val="Reference"/>
      <sheetName val="[SHOPLIST.xls]/VWVU))tÏØ0__20"/>
      <sheetName val="beam-reinft"/>
      <sheetName val="ASD Sum of Parts"/>
      <sheetName val="SUBS SUM"/>
      <sheetName val="BoQ(2)"/>
      <sheetName val="tower and monopoles "/>
      <sheetName val="Income Statement"/>
      <sheetName val="FAL_intern"/>
      <sheetName val="Finansal_tamamlanma_Eğrisi4"/>
      <sheetName val="Dropdown_List4"/>
      <sheetName val="General_Summary1"/>
      <sheetName val="pile_Fabrication4"/>
      <sheetName val="precast_RC_element4"/>
      <sheetName val="New_Bld4"/>
      <sheetName val="HB_CEC_schd_4_24"/>
      <sheetName val="HB_CEC_schd_4_34"/>
      <sheetName val="HB_CEC_schd_5_24"/>
      <sheetName val="HB_CEC_schd_6_24"/>
      <sheetName val="HB_CEC_schd_7_24"/>
      <sheetName val="HB_CEC_schd_9_24"/>
      <sheetName val="Doha_Farm4"/>
      <sheetName val="Cover_Page1"/>
      <sheetName val="Approved_INR_Claimed_Log_(2)1"/>
      <sheetName val="INR_Data1"/>
      <sheetName val="Dec_OCR1"/>
      <sheetName val="OCR_(APR1"/>
      <sheetName val="Survey_1"/>
      <sheetName val="INR_Summary_Sheet1"/>
      <sheetName val="ITR_Form_(Rev0)1"/>
      <sheetName val="ITR_Form_(SS)1"/>
      <sheetName val="ITR_Form_(Rev1)1"/>
      <sheetName val="Method_Statements1"/>
      <sheetName val="May_054"/>
      <sheetName val="April_054"/>
      <sheetName val="Aug_054"/>
      <sheetName val="July_054"/>
      <sheetName val="June_054"/>
      <sheetName val="Nov_054"/>
      <sheetName val="Oct_054"/>
      <sheetName val="Sep_054"/>
      <sheetName val="Grand_Summary_1"/>
      <sheetName val="Bill_No_01_-_GI_1"/>
      <sheetName val="combined_1"/>
      <sheetName val="summary-Optional_1"/>
      <sheetName val="B14_02_1"/>
      <sheetName val="Prov_Sum_1"/>
      <sheetName val="SI_221"/>
      <sheetName val="TO_List1"/>
      <sheetName val="CCTV_DATA1"/>
      <sheetName val="B2-DV_No_021"/>
      <sheetName val="FAL_intern1"/>
      <sheetName val="Finansal_tamamlanma_Eğrisi5"/>
      <sheetName val="Dropdown_List5"/>
      <sheetName val="Contractor_Application2"/>
      <sheetName val="General_Summary2"/>
      <sheetName val="08_MEP_Summary2"/>
      <sheetName val="Addnl_works2"/>
      <sheetName val="B3__Material_on_Site-Detail2"/>
      <sheetName val="pile_Fabrication5"/>
      <sheetName val="precast_RC_element5"/>
      <sheetName val="New_Bld5"/>
      <sheetName val="HB_CEC_schd_4_25"/>
      <sheetName val="HB_CEC_schd_4_35"/>
      <sheetName val="HB_CEC_schd_5_25"/>
      <sheetName val="HB_CEC_schd_6_25"/>
      <sheetName val="HB_CEC_schd_7_25"/>
      <sheetName val="HB_CEC_schd_9_25"/>
      <sheetName val="Comp_equip2"/>
      <sheetName val="B-3_2_EB2"/>
      <sheetName val="Doha_Farm5"/>
      <sheetName val="CIF_COST_ITEM2"/>
      <sheetName val="Cover_Page2"/>
      <sheetName val="Approved_INR_Claimed_Log_(2)2"/>
      <sheetName val="INR_Data2"/>
      <sheetName val="Dec_OCR2"/>
      <sheetName val="OCR_(APR2"/>
      <sheetName val="Survey_2"/>
      <sheetName val="INR_Summary_Sheet2"/>
      <sheetName val="ITR_Form_(Rev0)2"/>
      <sheetName val="ITR_Form_(SS)2"/>
      <sheetName val="ITR_Form_(Rev1)2"/>
      <sheetName val="Method_Statements2"/>
      <sheetName val="May_055"/>
      <sheetName val="April_055"/>
      <sheetName val="Aug_055"/>
      <sheetName val="July_055"/>
      <sheetName val="June_055"/>
      <sheetName val="Nov_055"/>
      <sheetName val="Oct_055"/>
      <sheetName val="Sep_055"/>
      <sheetName val="Grand_Summary_2"/>
      <sheetName val="Bill_No_01_-_GI_2"/>
      <sheetName val="combined_2"/>
      <sheetName val="summary-Optional_2"/>
      <sheetName val="B14_02_2"/>
      <sheetName val="Prov_Sum_2"/>
      <sheetName val="SI_222"/>
      <sheetName val="TO_List2"/>
      <sheetName val="CCTV_DATA2"/>
      <sheetName val="B04-A_-_DIA_SUDEER2"/>
      <sheetName val="04D_-_Tanmyat2"/>
      <sheetName val="13-_B04-B_&amp;_C2"/>
      <sheetName val="_SITE_09_B04-B&amp;C-AFAQ2"/>
      <sheetName val="CONSTRUCTION_COMPONENT2"/>
      <sheetName val="Sheet_Index2"/>
      <sheetName val="Trade_Summary2"/>
      <sheetName val="B2-DV_No_022"/>
      <sheetName val="New_Rates2"/>
      <sheetName val="Labour_Rates2"/>
      <sheetName val="Status_2"/>
      <sheetName val="CLIENT_BUDGET2"/>
      <sheetName val="Reco-June_20192"/>
      <sheetName val="REMINING_PROGRESS2"/>
      <sheetName val="OS&amp;E__IT2"/>
      <sheetName val="PAID_AMOUNT2"/>
      <sheetName val="IPA_212"/>
      <sheetName val="Order_by_owner2"/>
      <sheetName val="PERLIM__Sammary2"/>
      <sheetName val="RECOVER_OF_DOUBLE_PAYMENT2"/>
      <sheetName val="rathath_al_matar2"/>
      <sheetName val="INTERNAL_LINE_2"/>
      <sheetName val="MINOVA_AL_DEYAR2"/>
      <sheetName val="BLUE_RHINE2"/>
      <sheetName val="NATIONAL_PAINT2"/>
      <sheetName val="FIRE_RATED2"/>
      <sheetName val="FAL_intern2"/>
      <sheetName val="Milestone"/>
      <sheetName val="MI"/>
      <sheetName val="Top_s๨ꫝ"/>
      <sheetName val="GFA_HQ_Building33"/>
      <sheetName val="GFA_Conference32"/>
      <sheetName val="BQ_External32"/>
      <sheetName val="Projet,_methodes_&amp;_couts30"/>
      <sheetName val="Risques_majeurs_&amp;_Frais_Ind_30"/>
      <sheetName val="Penthouse_Apartment31"/>
      <sheetName val="LABOUR_HISTOGRAM32"/>
      <sheetName val="StattCo_yCharges31"/>
      <sheetName val="Chiet_tinh_dz2231"/>
      <sheetName val="Chiet_tinh_dz3531"/>
      <sheetName val="Raw_Data31"/>
      <sheetName val="CT_Thang_Mo31"/>
      <sheetName val="@risk_rents_and_incentives31"/>
      <sheetName val="Car_park_lease31"/>
      <sheetName val="Net_rent_analysis31"/>
      <sheetName val="Poz-1_31"/>
      <sheetName val="Lab_Cum_Hist31"/>
      <sheetName val="Graph_Data_(DO_NOT_PRINT)31"/>
      <sheetName val="budget_summary_(2)30"/>
      <sheetName val="Budget_Analysis_Summary30"/>
      <sheetName val="Bill_No__231"/>
      <sheetName val="LEVEL_SHEET31"/>
      <sheetName val="SPT_vs_PHI31"/>
      <sheetName val="CT__PL30"/>
      <sheetName val="FOL_-_Bar31"/>
      <sheetName val="Customize_Your_Invoice31"/>
      <sheetName val="HVAC_BoQ31"/>
      <sheetName val="Tender_Summary31"/>
      <sheetName val="Insurance_Ext31"/>
      <sheetName val="Top_sheet30"/>
      <sheetName val="intr_stool_brkup30"/>
      <sheetName val="PROJECT_BRIEF28"/>
      <sheetName val="Body_Sheet30"/>
      <sheetName val="1_0_Executive_Summary30"/>
      <sheetName val="2_Div_14_28"/>
      <sheetName val="Rate_analysis17"/>
      <sheetName val="Bill_229"/>
      <sheetName val="Ap_A28"/>
      <sheetName val="Bill_128"/>
      <sheetName val="Bill_328"/>
      <sheetName val="Bill_428"/>
      <sheetName val="Bill_528"/>
      <sheetName val="Bill_628"/>
      <sheetName val="Bill_728"/>
      <sheetName val="SHOPLIST_xls27"/>
      <sheetName val="C_(3)28"/>
      <sheetName val="Invoice_Summary27"/>
      <sheetName val="beam-reinft-IIInd_floor27"/>
      <sheetName val="Dubai_golf27"/>
      <sheetName val="POWER_ASSUMPTIONS27"/>
      <sheetName val="beam-reinft-machine_rm27"/>
      <sheetName val="Civil_Boq26"/>
      <sheetName val="WITHOUT_C&amp;I_PROFIT_(3)26"/>
      <sheetName val="Activity_List26"/>
      <sheetName val="Softscape_Buildup26"/>
      <sheetName val="Mat'l_Rate26"/>
      <sheetName val="HIRED_LABOUR_CODE24"/>
      <sheetName val="PA-_Consutant_24"/>
      <sheetName val="foot-slab_reinft24"/>
      <sheetName val="DETAILED__BOQ24"/>
      <sheetName val="M-Book_for_Conc24"/>
      <sheetName val="M-Book_for_FW24"/>
      <sheetName val="BILL_COV24"/>
      <sheetName val="Ra__stair24"/>
      <sheetName val="VALVE_CHAMBERS23"/>
      <sheetName val="Fire_Hydrants23"/>
      <sheetName val="B_GATE_VALVE23"/>
      <sheetName val="Sub_G1_Fire23"/>
      <sheetName val="Sub_G12_Fire23"/>
      <sheetName val="Day_work23"/>
      <sheetName val="Materials_Cost(PCC)23"/>
      <sheetName val="India_F&amp;S_Template23"/>
      <sheetName val="IO_LIST23"/>
      <sheetName val="Material_23"/>
      <sheetName val="Quote_Sheet23"/>
      <sheetName val="Eq__Mobilization22"/>
      <sheetName val="Working_for_RCC22"/>
      <sheetName val="B185-B-9_122"/>
      <sheetName val="B185-B-9_222"/>
      <sheetName val="BOQ_Direct_selling_cost23"/>
      <sheetName val="CHART_OF_ACCOUNTS22"/>
      <sheetName val="E-Bill_No_6_A-O22"/>
      <sheetName val="B09_122"/>
      <sheetName val="bill_nb2-Plumbing_&amp;_Drainag21"/>
      <sheetName val="Pl_&amp;_Dr_B21"/>
      <sheetName val="Pl_&amp;_Dr_G21"/>
      <sheetName val="Pl_&amp;_Dr_M21"/>
      <sheetName val="Pl_&amp;_Dr_121"/>
      <sheetName val="Pl_&amp;_Dr_221"/>
      <sheetName val="Pl_&amp;_Dr_321"/>
      <sheetName val="Pl_&amp;_Dr_421"/>
      <sheetName val="Pl_&amp;_Dr_521"/>
      <sheetName val="Pl_&amp;_Dr_621"/>
      <sheetName val="Pl_&amp;_Dr_721"/>
      <sheetName val="Pl_&amp;_Dr_821"/>
      <sheetName val="Pl_&amp;_Dr_R21"/>
      <sheetName val="FF_B21"/>
      <sheetName val="FF_G21"/>
      <sheetName val="FF_M21"/>
      <sheetName val="FF_121"/>
      <sheetName val="FF_2_21"/>
      <sheetName val="FF_321"/>
      <sheetName val="FF_421"/>
      <sheetName val="FF_521"/>
      <sheetName val="FF_6_21"/>
      <sheetName val="FF_721"/>
      <sheetName val="FF_821"/>
      <sheetName val="FF_R21"/>
      <sheetName val="bill_nb3-FF21"/>
      <sheetName val="HVAC_B21"/>
      <sheetName val="HVAC_G21"/>
      <sheetName val="HVAC_M21"/>
      <sheetName val="HVAC_121"/>
      <sheetName val="HVAC_221"/>
      <sheetName val="HVAC_321"/>
      <sheetName val="HVAC_421"/>
      <sheetName val="HVAC_521"/>
      <sheetName val="HVAC_621"/>
      <sheetName val="HVAC_721"/>
      <sheetName val="HVAC_821"/>
      <sheetName val="HVAC_R21"/>
      <sheetName val="bill_nb4-HVAC21"/>
      <sheetName val="SC_B21"/>
      <sheetName val="SC_G21"/>
      <sheetName val="SC_M21"/>
      <sheetName val="SC_121"/>
      <sheetName val="SC_221"/>
      <sheetName val="SC_321"/>
      <sheetName val="SC_421"/>
      <sheetName val="SC_521"/>
      <sheetName val="SC_621"/>
      <sheetName val="SC_721"/>
      <sheetName val="SC_821"/>
      <sheetName val="SC_R21"/>
      <sheetName val="AV_B21"/>
      <sheetName val="AV_G21"/>
      <sheetName val="AV_M21"/>
      <sheetName val="AV_121"/>
      <sheetName val="AV_221"/>
      <sheetName val="AV_321"/>
      <sheetName val="AV_421"/>
      <sheetName val="AV_521"/>
      <sheetName val="AV_621"/>
      <sheetName val="AV_721"/>
      <sheetName val="AV_821"/>
      <sheetName val="EL_B21"/>
      <sheetName val="EL_M21"/>
      <sheetName val="EL_121"/>
      <sheetName val="EL_221"/>
      <sheetName val="EL_321"/>
      <sheetName val="EL_421"/>
      <sheetName val="EL_521"/>
      <sheetName val="EL_621"/>
      <sheetName val="EL_721"/>
      <sheetName val="EL_821"/>
      <sheetName val="EL_R21"/>
      <sheetName val="EL_TR21"/>
      <sheetName val="8-_EL21"/>
      <sheetName val="FA_B21"/>
      <sheetName val="FA_G21"/>
      <sheetName val="FA_M21"/>
      <sheetName val="FA_121"/>
      <sheetName val="FA_221"/>
      <sheetName val="FA_321"/>
      <sheetName val="FA_421"/>
      <sheetName val="FA_521"/>
      <sheetName val="FA_621"/>
      <sheetName val="FA_721"/>
      <sheetName val="FA_821"/>
      <sheetName val="FA_R21"/>
      <sheetName val="9-_FA21"/>
      <sheetName val="Div__0222"/>
      <sheetName val="Div__0322"/>
      <sheetName val="Div__0422"/>
      <sheetName val="Div__0522"/>
      <sheetName val="Div__0622"/>
      <sheetName val="Div__0722"/>
      <sheetName val="Div__0822"/>
      <sheetName val="Div__0922"/>
      <sheetName val="Div__1022"/>
      <sheetName val="Div__1122"/>
      <sheetName val="Div__1222"/>
      <sheetName val="Div_1322"/>
      <sheetName val="EXTERNAL_WORKS22"/>
      <sheetName val="PRODUCTIVITY_RATE22"/>
      <sheetName val="U_R_A_-_MASONRY22"/>
      <sheetName val="U_R_A_-_PLASTERING22"/>
      <sheetName val="U_R_A_-_TILING22"/>
      <sheetName val="U_R_A_-_GRANITE22"/>
      <sheetName val="V_C_2_-_EARTHWORK22"/>
      <sheetName val="V_C_9_-_CERAMIC22"/>
      <sheetName val="V_C_9_-_FINISHES22"/>
      <sheetName val="PMWeb_data22"/>
      <sheetName val="w't_table21"/>
      <sheetName val="2_2)Revised_Cash_Flow21"/>
      <sheetName val="Elemental_Buildup21"/>
      <sheetName val="PointNo_521"/>
      <sheetName val="SS_MH22"/>
      <sheetName val="Chiet_t21"/>
      <sheetName val="Staffing_and_Rates_IA21"/>
      <sheetName val="Index_List21"/>
      <sheetName val="Type_List21"/>
      <sheetName val="File_Types21"/>
      <sheetName val="입찰내역_발주처_양식21"/>
      <sheetName val="Material_List_21"/>
      <sheetName val="PRECAST_lightconc-II23"/>
      <sheetName val="Item-_Compact19"/>
      <sheetName val="final_abstract23"/>
      <sheetName val="E_&amp;_R19"/>
      <sheetName val="B6_2_20"/>
      <sheetName val="LIST_DO_NOT_REMOVE20"/>
      <sheetName val="Division_250"/>
      <sheetName val="Division_421"/>
      <sheetName val="Division_521"/>
      <sheetName val="Division_621"/>
      <sheetName val="Division_721"/>
      <sheetName val="Division_821"/>
      <sheetName val="Division_921"/>
      <sheetName val="Division_1021"/>
      <sheetName val="Division_1221"/>
      <sheetName val="Division_1421"/>
      <sheetName val="Division_2124"/>
      <sheetName val="Division_2222"/>
      <sheetName val="Division_2321"/>
      <sheetName val="Division_2621"/>
      <sheetName val="Division_2721"/>
      <sheetName val="Division_2821"/>
      <sheetName val="Division_3121"/>
      <sheetName val="Division_3221"/>
      <sheetName val="Division_3321"/>
      <sheetName val="Summary_of_Work19"/>
      <sheetName val="Staff_Acco_19"/>
      <sheetName val="TBAL9697_-group_wise__sdpl19"/>
      <sheetName val="Employee_List19"/>
      <sheetName val="Project_Cost_Breakdown19"/>
      <sheetName val="Рабочий_лист18"/>
      <sheetName val="Rate_summary18"/>
      <sheetName val="Annex_1_Sect_3a19"/>
      <sheetName val="Annex_1_Sect_3a_119"/>
      <sheetName val="Annex_1_Sect_3b19"/>
      <sheetName val="Annex_1_Sect_3c19"/>
      <sheetName val="HOURLY_RATES19"/>
      <sheetName val="RAB_AR&amp;STR18"/>
      <sheetName val="SITE_WORK18"/>
      <sheetName val="Back_up18"/>
      <sheetName val="PT_141-_Site_A_Landscape18"/>
      <sheetName val="INDIGINEOUS_ITEMS_18"/>
      <sheetName val="Duct_Accesories18"/>
      <sheetName val="????_???_??18"/>
      <sheetName val="d-safe_DELUXE18"/>
      <sheetName val="Common_Variables18"/>
      <sheetName val="train_cash18"/>
      <sheetName val="accom_cash18"/>
      <sheetName val="Mall_waterproofing18"/>
      <sheetName val="MSCP_waterproofing18"/>
      <sheetName val="[SHOPLIST_xls]70,/0s«iÆøí¬i18"/>
      <sheetName val="Labour_&amp;_Plant18"/>
      <sheetName val="GPL_Revenu_Update18"/>
      <sheetName val="DO_NOT_TOUCH18"/>
      <sheetName val="Work_Type18"/>
      <sheetName val="[SHOPLIST_xls][SHOPLIST_xls]732"/>
      <sheetName val="Ave_wtd_rates18"/>
      <sheetName val="Debits_as_on_12_04_0818"/>
      <sheetName val="STAFFSCHED_18"/>
      <sheetName val="TRIAL_BALANCE18"/>
      <sheetName val="Geneí¬_i17"/>
      <sheetName val="PROJECT_BRIEF(EX_NEW)18"/>
      <sheetName val="Cashflow_projection13"/>
      <sheetName val="PPA_Summary14"/>
      <sheetName val="Risk_Breakdown_Structure17"/>
      <sheetName val="AREA_OF_APPLICATION17"/>
      <sheetName val="steel_total17"/>
      <sheetName val="ELE_BOQ17"/>
      <sheetName val="Area_Breakdown_PER_LEVEL_LINK13"/>
      <sheetName val="CF_Input13"/>
      <sheetName val="DATA_INPUT13"/>
      <sheetName val="Vordruck-Nr__7_1_3_D13"/>
      <sheetName val="M&amp;A_D13"/>
      <sheetName val="M&amp;A_E13"/>
      <sheetName val="M&amp;A_G13"/>
      <sheetName val="Floor_Box_15"/>
      <sheetName val="[SHOPLIST_xls]7013"/>
      <sheetName val="[SHOPLIST_xls]70,13"/>
      <sheetName val="Base_BM-rebar13"/>
      <sheetName val="Z-_GENERAL_PRICE_SUMMARY14"/>
      <sheetName val="Equipment_Rates13"/>
      <sheetName val="[SHOPLIST_xls][SHOPLIST_xls]733"/>
      <sheetName val="E_H_-_H__W_P_13"/>
      <sheetName val="E__H__Treatment_for_pile_cap13"/>
      <sheetName val="%_prog_figs_-u5_and_total14"/>
      <sheetName val="Service_Type11"/>
      <sheetName val="Contract_Division11"/>
      <sheetName val="SubContract_Type11"/>
      <sheetName val="Resumo_Empreitadas14"/>
      <sheetName val="Data_Sheet13"/>
      <sheetName val="tender_allowances13"/>
      <sheetName val="_Summary_BKG_03413"/>
      <sheetName val="BILL_3R13"/>
      <sheetName val="1_2_Staff_Schedule14"/>
      <sheetName val="[SHOPLIST_xls]/VW13"/>
      <sheetName val="[SHOPLIST_xls]/VWVU))tÏØ0__76"/>
      <sheetName val="[SHOPLIST_xls]/VWVU))tÏØ0__77"/>
      <sheetName val="BLOCK-A_(MEA_SHEET)13"/>
      <sheetName val="[SHOPLIST_xls][SHOPLIST_xls][13"/>
      <sheetName val="Materials_13"/>
      <sheetName val="Attach_4-1810"/>
      <sheetName val="Labour_Costs13"/>
      <sheetName val="Ewaan_Show_Kitchen_(2)10"/>
      <sheetName val="Cash_Flow_Working10"/>
      <sheetName val="MN_T_B_10"/>
      <sheetName val="Mix_Design14"/>
      <sheetName val="Form_613"/>
      <sheetName val="Risk_Register13"/>
      <sheetName val="Revised_Front_Page13"/>
      <sheetName val="Diff_Run01&amp;Run0213"/>
      <sheetName val="CCS_Summary13"/>
      <sheetName val="1_Carillion_Staff13"/>
      <sheetName val="_2_Staff_&amp;_Gen_labour13"/>
      <sheetName val="3_Offices13"/>
      <sheetName val="4_TempServ13"/>
      <sheetName val="__5_Temp_Wks13"/>
      <sheetName val="_6_Addn_Plant13"/>
      <sheetName val="_7__Transport13"/>
      <sheetName val="_8_Testing13"/>
      <sheetName val="9__Miscellaneous13"/>
      <sheetName val="10__Design13"/>
      <sheetName val="_11_Insurances13"/>
      <sheetName val="_12_Client_Req_13"/>
      <sheetName val="Risk_List13"/>
      <sheetName val="Track_of_Changes13"/>
      <sheetName val="Bill_8_Doors_&amp;_Windows13"/>
      <sheetName val="Bill_9_Finishes_13"/>
      <sheetName val="Bill_10_Specialities13"/>
      <sheetName val="Bill_1013"/>
      <sheetName val="Cost_Heading10"/>
      <sheetName val="2F_회의실견적(5_14_일대)6"/>
      <sheetName val="_HIT-&gt;HMC_견적(3900)6"/>
      <sheetName val="Appendix_B6"/>
      <sheetName val="PRICE_INFO10"/>
      <sheetName val="RC_SUMMARY10"/>
      <sheetName val="LABOUR_PRODUCTIVITY-TAV10"/>
      <sheetName val="MATERIAL_PRICES10"/>
      <sheetName val="P-100_MRF_DB_R110"/>
      <sheetName val="Site_Dev_BOQ13"/>
      <sheetName val="[SHOPLIST_xls]/VWVU))tÏØ0__78"/>
      <sheetName val="[SHOPLIST_xls]/VWVU))tÏØ0__79"/>
      <sheetName val="D_&amp;_W_sizes10"/>
      <sheetName val="SOPMA_DD10"/>
      <sheetName val="BOQ_(2)4"/>
      <sheetName val="LABOUR_RATE4"/>
      <sheetName val="Material_Rate4"/>
      <sheetName val="Labor_abs-PW4"/>
      <sheetName val="Labor_abs-NMR4"/>
      <sheetName val="kppl_pl4"/>
      <sheetName val="Basic_Rates4"/>
      <sheetName val="Combined_Results_4"/>
      <sheetName val="Labour_Rate_10"/>
      <sheetName val="[SHOPLIST_xls]/VWVU))tÏØ0__80"/>
      <sheetName val="[SHOPLIST_xls]70,/0s«_iÆø_í¬_13"/>
      <sheetName val="[SHOPLIST_xls]70?,/0?s«i?Æøí¬13"/>
      <sheetName val="Data_I_(2)10"/>
      <sheetName val="rEFERENCES_10"/>
      <sheetName val="1_-_Main_Building3"/>
      <sheetName val="1_-_Summary3"/>
      <sheetName val="2_-_Landscaping_Works3"/>
      <sheetName val="2_-_Summary3"/>
      <sheetName val="4_-_Bldg_Infra3"/>
      <sheetName val="4_-_Summary3"/>
      <sheetName val="Qtys_ZamZam_(Del__before)10"/>
      <sheetName val="Qtys_Relocation_(Del_before)10"/>
      <sheetName val="_Qtys_Sub_&amp;_Tents_(Del__befor10"/>
      <sheetName val="Qtys__Signages_(Del__before)10"/>
      <sheetName val="Qtys_Temporary_Passages_(Del)10"/>
      <sheetName val="_Qtys_Ser__Rooms_(Del_before)10"/>
      <sheetName val="Asset_Allocation_(CR)3"/>
      <sheetName val="Project_Benchmarking3"/>
      <sheetName val="Dashboard_(1)3"/>
      <sheetName val="VO_Agreed_to_Unifier_Sum3"/>
      <sheetName val="VO_Not_yet_Agreed_to_Unifier3"/>
      <sheetName val="VO_Anticipated_to_Unifier3"/>
      <sheetName val="EW_to_Unifier3"/>
      <sheetName val="Prov_Sums3"/>
      <sheetName val="Other_Amounts3"/>
      <sheetName val="Div_07_Thermal_&amp;_Moisture4"/>
      <sheetName val="Data_Validation4"/>
      <sheetName val="Div26_-_Elect4"/>
      <sheetName val="CHUNG_CU_CARRILON4"/>
      <sheetName val="[SHOPLIST_xls]/VWVU))tÏØ0__83"/>
      <sheetName val="2_Plex3"/>
      <sheetName val="Sheet1_(2)3"/>
      <sheetName val="4_Plex3"/>
      <sheetName val="6_Plex_3"/>
      <sheetName val="Detailed_Summary3"/>
      <sheetName val="Sheet1_(3)3"/>
      <sheetName val="Sheet1_(4)3"/>
      <sheetName val="Dash_board13"/>
      <sheetName val="Rates_for_public_areas2"/>
      <sheetName val="[SHOPLIST_xls][SHOPLIST_xls]734"/>
      <sheetName val="Estimate_for_approval2"/>
      <sheetName val="Balance_Sheet2"/>
      <sheetName val="AOP_Summary-24"/>
      <sheetName val="Tender_Docs2"/>
      <sheetName val="Miral_Emails2"/>
      <sheetName val="LOAs_(061619)2"/>
      <sheetName val="Contract_Conditions_(Tender)2"/>
      <sheetName val="Contract_Qualifications2"/>
      <sheetName val="YVPI_&amp;_GII2"/>
      <sheetName val="LOA_(live_sheet)2"/>
      <sheetName val="LOA_Log_(082419)2"/>
      <sheetName val="Key_Docs_Ref_2"/>
      <sheetName val="To_Mr__Boota_(072519)2"/>
      <sheetName val="Sec__A-PQ3"/>
      <sheetName val="Preamble_B3"/>
      <sheetName val="Sec__C-Dayworks3"/>
      <sheetName val="d5_3"/>
      <sheetName val="Status_Summary3"/>
      <sheetName val="Recon_Template2"/>
      <sheetName val="[SHOPLIST_xls]/VWVU))tÏØ0__84"/>
      <sheetName val="[SHOPLIST_xls]/VWVU))tÏØ0__85"/>
      <sheetName val="[SHOPLIST_xls]/VWVU))tÏØ0__86"/>
      <sheetName val="Drop_Down_Data2"/>
      <sheetName val="Rules_2"/>
      <sheetName val="Update_list2"/>
      <sheetName val="Sinh_Nam_systems2"/>
      <sheetName val="DIE_profile2"/>
      <sheetName val="Import_tax2"/>
      <sheetName val="TONG_HOP_VL-NC2"/>
      <sheetName val="TONGKE3p_2"/>
      <sheetName val="TH_VL,_NC,_DDHT_Thanhphuoc2"/>
      <sheetName val="DON_GIA2"/>
      <sheetName val="CHITIET_VL-NC2"/>
      <sheetName val="TH_kinh_phi2"/>
      <sheetName val="KLDT_DIEN2"/>
      <sheetName val="Dinh_muc_CP_KTCB_khac2"/>
      <sheetName val="quotation_2"/>
      <sheetName val="Bill_5_-_Carpark2"/>
      <sheetName val="BOQ_-_summary__32"/>
      <sheetName val="NKSC_thue2"/>
      <sheetName val="05__Data_Cash_Flow2"/>
      <sheetName val="MTO_REV_2(ARMOR)2"/>
      <sheetName val="L3-WBS_Mapping2"/>
      <sheetName val="BAFO_CCL_Submission2"/>
      <sheetName val="[SHOPLIST_xls][SHOPLIST_xls]/V2"/>
      <sheetName val="Core_Data2"/>
      <sheetName val="[SHOPLIST_xls]/VWVU))tÏØ0__87"/>
      <sheetName val="[SHOPLIST_xls]/VWVU))tÏØ0__93"/>
      <sheetName val="[SHOPLIST_xls][SH2"/>
      <sheetName val="[SHOPLIST_xls]70_2"/>
      <sheetName val="P1926-H2B_Pkg_2A&amp;2B2"/>
      <sheetName val="P1940-H2B_Pkg_1_Guestrooms2"/>
      <sheetName val="BOQ_1_922"/>
      <sheetName val="Abs_PMRL2"/>
      <sheetName val="SITE_WORKS1"/>
      <sheetName val="WOOD_WORK1"/>
      <sheetName val="THERMAL_&amp;_MOISTURE_1"/>
      <sheetName val="DOORS_&amp;_WINDOWS1"/>
      <sheetName val="Additional_Items1"/>
      <sheetName val="Master_data1"/>
      <sheetName val="[SHOPLIST_xls]/VWVU))tÏØ0__88"/>
      <sheetName val="Staff_OLD_1"/>
      <sheetName val="Basic_Rate1"/>
      <sheetName val="MASTER_RATE_ANALYSIS1"/>
      <sheetName val="MAIN_SUMMARY1"/>
      <sheetName val="[SHOPLIST_xls]/VWVU))tÏØ0__89"/>
      <sheetName val="[SHOPLIST_xls]/VWVU))tÏØ0__90"/>
      <sheetName val="Appendix-A_-GRAND_SUMMARY1"/>
      <sheetName val="D9_(New_Rate)1"/>
      <sheetName val="Joseph_Record1"/>
      <sheetName val="P15_Cost_Implications1"/>
      <sheetName val="P15_uPVC_ducts-Rate_Summary1"/>
      <sheetName val="P13_uPVC_ducts1"/>
      <sheetName val="P13_Mass_Concrete1"/>
      <sheetName val="P13_Imported_Fill1"/>
      <sheetName val="P14_uPVC_ducts1"/>
      <sheetName val="P14_Mass_Concrete1"/>
      <sheetName val="P14_Imported_Fill1"/>
      <sheetName val="P14_Sand_bed_to_cable1"/>
      <sheetName val="P15_uPVC_ducts1"/>
      <sheetName val="Cumulative_Rail_1"/>
      <sheetName val="TB_ALJADA1"/>
      <sheetName val="Plot_Area1"/>
      <sheetName val="Closing_entries1"/>
      <sheetName val="Executive_Summary1"/>
      <sheetName val="Sales_Tracking_Report_(STR)1"/>
      <sheetName val="Blocking_Tracking_Report_(BTR)1"/>
      <sheetName val="[SHOPLIST_xls]70,/0s«iÆøí¬2"/>
      <sheetName val="Bill_No_11"/>
      <sheetName val="Portfolio_List1"/>
      <sheetName val="Quotation_FM_administration1"/>
      <sheetName val="Quotation_Visitor_and_Sec1"/>
      <sheetName val="Service_Charge1"/>
      <sheetName val="CABLES_1"/>
      <sheetName val="Quotation_Offices_108,9,10,11)1"/>
      <sheetName val="Quotation_modification1"/>
      <sheetName val="DIV_01_General_Requirements1"/>
      <sheetName val="Bill_(1)_Main_Building1"/>
      <sheetName val="Bill_(2)_General_Site_&amp;_Parkin1"/>
      <sheetName val="wd_points1"/>
      <sheetName val="Bill_(3)_Guest_House1"/>
      <sheetName val="Bill_(4)_Family_Buildings1"/>
      <sheetName val="Bill_(5)_Villa_Buildings1"/>
      <sheetName val="Bill_(6)_Entrance_Building1"/>
      <sheetName val="Bill_(7)_Masjid1"/>
      <sheetName val="Bill_(8)_Auditorium1"/>
      <sheetName val="Bill_(9)_Site_Prep__&amp;_Roadway1"/>
      <sheetName val="Summary_Cost1"/>
      <sheetName val="lighting_points1"/>
      <sheetName val="ESTIMATE_(2)1"/>
      <sheetName val="COM_Summary1"/>
      <sheetName val="L_(4)1"/>
      <sheetName val="Initial_Data1"/>
      <sheetName val="Package_Status1"/>
      <sheetName val="Account_Codes"/>
      <sheetName val="WATER_DUCT_-_IC_21"/>
      <sheetName val="Asset_Desc"/>
      <sheetName val="BUAs_and_Sales_Forecast"/>
      <sheetName val="Lagoons_Breakdown_Prices"/>
      <sheetName val="Cover_HW_Z2_"/>
      <sheetName val="TOTAL_WORK"/>
      <sheetName val="part_3"/>
      <sheetName val="pile_Length_for_Easter_fence"/>
      <sheetName val="Div_10-Specialities_"/>
      <sheetName val="MALE_&amp;_FEMALE_"/>
      <sheetName val="Drop_down"/>
      <sheetName val="GFA_HQ_Building34"/>
      <sheetName val="GFA_Conference33"/>
      <sheetName val="BQ_External33"/>
      <sheetName val="Projet,_methodes_&amp;_couts31"/>
      <sheetName val="Risques_majeurs_&amp;_Frais_Ind_31"/>
      <sheetName val="Penthouse_Apartment32"/>
      <sheetName val="LABOUR_HISTOGRAM33"/>
      <sheetName val="StattCo_yCharges32"/>
      <sheetName val="Chiet_tinh_dz2232"/>
      <sheetName val="Chiet_tinh_dz3532"/>
      <sheetName val="Raw_Data32"/>
      <sheetName val="CT_Thang_Mo32"/>
      <sheetName val="@risk_rents_and_incentives32"/>
      <sheetName val="Car_park_lease32"/>
      <sheetName val="Net_rent_analysis32"/>
      <sheetName val="Poz-1_32"/>
      <sheetName val="Lab_Cum_Hist32"/>
      <sheetName val="Graph_Data_(DO_NOT_PRINT)32"/>
      <sheetName val="budget_summary_(2)31"/>
      <sheetName val="Budget_Analysis_Summary31"/>
      <sheetName val="Bill_No__232"/>
      <sheetName val="LEVEL_SHEET32"/>
      <sheetName val="SPT_vs_PHI32"/>
      <sheetName val="CT__PL31"/>
      <sheetName val="FOL_-_Bar32"/>
      <sheetName val="Customize_Your_Invoice32"/>
      <sheetName val="HVAC_BoQ32"/>
      <sheetName val="Tender_Summary32"/>
      <sheetName val="Insurance_Ext32"/>
      <sheetName val="Top_sheet31"/>
      <sheetName val="intr_stool_brkup31"/>
      <sheetName val="PROJECT_BRIEF29"/>
      <sheetName val="Body_Sheet31"/>
      <sheetName val="1_0_Executive_Summary31"/>
      <sheetName val="2_Div_14_29"/>
      <sheetName val="Rate_analysis18"/>
      <sheetName val="Bill_230"/>
      <sheetName val="Ap_A29"/>
      <sheetName val="Bill_129"/>
      <sheetName val="Bill_329"/>
      <sheetName val="Bill_429"/>
      <sheetName val="Bill_529"/>
      <sheetName val="Bill_629"/>
      <sheetName val="Bill_729"/>
      <sheetName val="SHOPLIST_xls28"/>
      <sheetName val="C_(3)29"/>
      <sheetName val="Invoice_Summary28"/>
      <sheetName val="beam-reinft-IIInd_floor28"/>
      <sheetName val="Dubai_golf28"/>
      <sheetName val="POWER_ASSUMPTIONS28"/>
      <sheetName val="beam-reinft-machine_rm28"/>
      <sheetName val="Civil_Boq27"/>
      <sheetName val="WITHOUT_C&amp;I_PROFIT_(3)27"/>
      <sheetName val="Activity_List27"/>
      <sheetName val="Softscape_Buildup27"/>
      <sheetName val="Mat'l_Rate27"/>
      <sheetName val="HIRED_LABOUR_CODE25"/>
      <sheetName val="PA-_Consutant_25"/>
      <sheetName val="foot-slab_reinft25"/>
      <sheetName val="DETAILED__BOQ25"/>
      <sheetName val="M-Book_for_Conc25"/>
      <sheetName val="M-Book_for_FW25"/>
      <sheetName val="BILL_COV25"/>
      <sheetName val="Ra__stair25"/>
      <sheetName val="VALVE_CHAMBERS24"/>
      <sheetName val="Fire_Hydrants24"/>
      <sheetName val="B_GATE_VALVE24"/>
      <sheetName val="Sub_G1_Fire24"/>
      <sheetName val="Sub_G12_Fire24"/>
      <sheetName val="Day_work24"/>
      <sheetName val="Materials_Cost(PCC)24"/>
      <sheetName val="India_F&amp;S_Template24"/>
      <sheetName val="IO_LIST24"/>
      <sheetName val="Material_24"/>
      <sheetName val="Quote_Sheet24"/>
      <sheetName val="Eq__Mobilization23"/>
      <sheetName val="Working_for_RCC23"/>
      <sheetName val="B185-B-9_123"/>
      <sheetName val="B185-B-9_223"/>
      <sheetName val="BOQ_Direct_selling_cost24"/>
      <sheetName val="CHART_OF_ACCOUNTS23"/>
      <sheetName val="E-Bill_No_6_A-O23"/>
      <sheetName val="B09_123"/>
      <sheetName val="bill_nb2-Plumbing_&amp;_Drainag22"/>
      <sheetName val="Pl_&amp;_Dr_B22"/>
      <sheetName val="Pl_&amp;_Dr_G22"/>
      <sheetName val="Pl_&amp;_Dr_M22"/>
      <sheetName val="Pl_&amp;_Dr_122"/>
      <sheetName val="Pl_&amp;_Dr_222"/>
      <sheetName val="Pl_&amp;_Dr_322"/>
      <sheetName val="Pl_&amp;_Dr_422"/>
      <sheetName val="Pl_&amp;_Dr_522"/>
      <sheetName val="Pl_&amp;_Dr_622"/>
      <sheetName val="Pl_&amp;_Dr_722"/>
      <sheetName val="Pl_&amp;_Dr_822"/>
      <sheetName val="Pl_&amp;_Dr_R22"/>
      <sheetName val="FF_B22"/>
      <sheetName val="FF_G22"/>
      <sheetName val="FF_M22"/>
      <sheetName val="FF_122"/>
      <sheetName val="FF_2_22"/>
      <sheetName val="FF_322"/>
      <sheetName val="FF_422"/>
      <sheetName val="FF_522"/>
      <sheetName val="FF_6_22"/>
      <sheetName val="FF_722"/>
      <sheetName val="FF_822"/>
      <sheetName val="FF_R22"/>
      <sheetName val="bill_nb3-FF22"/>
      <sheetName val="HVAC_B22"/>
      <sheetName val="HVAC_G22"/>
      <sheetName val="HVAC_M22"/>
      <sheetName val="HVAC_122"/>
      <sheetName val="HVAC_222"/>
      <sheetName val="HVAC_322"/>
      <sheetName val="HVAC_422"/>
      <sheetName val="HVAC_522"/>
      <sheetName val="HVAC_622"/>
      <sheetName val="HVAC_722"/>
      <sheetName val="HVAC_822"/>
      <sheetName val="HVAC_R22"/>
      <sheetName val="bill_nb4-HVAC22"/>
      <sheetName val="SC_B22"/>
      <sheetName val="SC_G22"/>
      <sheetName val="SC_M22"/>
      <sheetName val="SC_122"/>
      <sheetName val="SC_222"/>
      <sheetName val="SC_322"/>
      <sheetName val="SC_422"/>
      <sheetName val="SC_522"/>
      <sheetName val="SC_622"/>
      <sheetName val="SC_722"/>
      <sheetName val="SC_822"/>
      <sheetName val="SC_R22"/>
      <sheetName val="AV_B22"/>
      <sheetName val="AV_G22"/>
      <sheetName val="AV_M22"/>
      <sheetName val="AV_122"/>
      <sheetName val="AV_222"/>
      <sheetName val="AV_322"/>
      <sheetName val="AV_422"/>
      <sheetName val="AV_522"/>
      <sheetName val="AV_622"/>
      <sheetName val="AV_722"/>
      <sheetName val="AV_822"/>
      <sheetName val="EL_B22"/>
      <sheetName val="EL_M22"/>
      <sheetName val="EL_122"/>
      <sheetName val="EL_222"/>
      <sheetName val="EL_322"/>
      <sheetName val="EL_422"/>
      <sheetName val="EL_522"/>
      <sheetName val="EL_622"/>
      <sheetName val="EL_722"/>
      <sheetName val="EL_822"/>
      <sheetName val="EL_R22"/>
      <sheetName val="EL_TR22"/>
      <sheetName val="8-_EL22"/>
      <sheetName val="FA_B22"/>
      <sheetName val="FA_G22"/>
      <sheetName val="FA_M22"/>
      <sheetName val="FA_122"/>
      <sheetName val="FA_222"/>
      <sheetName val="FA_322"/>
      <sheetName val="FA_422"/>
      <sheetName val="FA_522"/>
      <sheetName val="FA_622"/>
      <sheetName val="FA_722"/>
      <sheetName val="FA_822"/>
      <sheetName val="FA_R22"/>
      <sheetName val="9-_FA22"/>
      <sheetName val="Div__0223"/>
      <sheetName val="Div__0323"/>
      <sheetName val="Div__0423"/>
      <sheetName val="Div__0523"/>
      <sheetName val="Div__0623"/>
      <sheetName val="Div__0723"/>
      <sheetName val="Div__0823"/>
      <sheetName val="Div__0923"/>
      <sheetName val="Div__1023"/>
      <sheetName val="Div__1123"/>
      <sheetName val="Div__1223"/>
      <sheetName val="Div_1323"/>
      <sheetName val="EXTERNAL_WORKS23"/>
      <sheetName val="PRODUCTIVITY_RATE23"/>
      <sheetName val="U_R_A_-_MASONRY23"/>
      <sheetName val="U_R_A_-_PLASTERING23"/>
      <sheetName val="U_R_A_-_TILING23"/>
      <sheetName val="U_R_A_-_GRANITE23"/>
      <sheetName val="V_C_2_-_EARTHWORK23"/>
      <sheetName val="V_C_9_-_CERAMIC23"/>
      <sheetName val="V_C_9_-_FINISHES23"/>
      <sheetName val="PMWeb_data23"/>
      <sheetName val="w't_table22"/>
      <sheetName val="2_2)Revised_Cash_Flow22"/>
      <sheetName val="Elemental_Buildup22"/>
      <sheetName val="PointNo_522"/>
      <sheetName val="SS_MH23"/>
      <sheetName val="Chiet_t22"/>
      <sheetName val="Staffing_and_Rates_IA22"/>
      <sheetName val="Index_List22"/>
      <sheetName val="Type_List22"/>
      <sheetName val="File_Types22"/>
      <sheetName val="입찰내역_발주처_양식22"/>
      <sheetName val="Material_List_22"/>
      <sheetName val="PRECAST_lightconc-II24"/>
      <sheetName val="Item-_Compact20"/>
      <sheetName val="final_abstract24"/>
      <sheetName val="E_&amp;_R20"/>
      <sheetName val="B6_2_21"/>
      <sheetName val="LIST_DO_NOT_REMOVE21"/>
      <sheetName val="Division_251"/>
      <sheetName val="Division_422"/>
      <sheetName val="Division_522"/>
      <sheetName val="Division_622"/>
      <sheetName val="Division_722"/>
      <sheetName val="Division_822"/>
      <sheetName val="Division_922"/>
      <sheetName val="Division_1022"/>
      <sheetName val="Division_1222"/>
      <sheetName val="Division_1422"/>
      <sheetName val="Division_2125"/>
      <sheetName val="Division_2223"/>
      <sheetName val="Division_2322"/>
      <sheetName val="Division_2622"/>
      <sheetName val="Division_2722"/>
      <sheetName val="Division_2822"/>
      <sheetName val="Division_3122"/>
      <sheetName val="Division_3222"/>
      <sheetName val="Division_3322"/>
      <sheetName val="Summary_of_Work20"/>
      <sheetName val="Staff_Acco_20"/>
      <sheetName val="TBAL9697_-group_wise__sdpl20"/>
      <sheetName val="Employee_List20"/>
      <sheetName val="Project_Cost_Breakdown20"/>
      <sheetName val="Рабочий_лист19"/>
      <sheetName val="Rate_summary19"/>
      <sheetName val="Annex_1_Sect_3a20"/>
      <sheetName val="Annex_1_Sect_3a_120"/>
      <sheetName val="Annex_1_Sect_3b20"/>
      <sheetName val="Annex_1_Sect_3c20"/>
      <sheetName val="HOURLY_RATES20"/>
      <sheetName val="RAB_AR&amp;STR19"/>
      <sheetName val="SITE_WORK19"/>
      <sheetName val="Back_up19"/>
      <sheetName val="PT_141-_Site_A_Landscape19"/>
      <sheetName val="INDIGINEOUS_ITEMS_19"/>
      <sheetName val="Duct_Accesories19"/>
      <sheetName val="????_???_??19"/>
      <sheetName val="d-safe_DELUXE19"/>
      <sheetName val="Common_Variables19"/>
      <sheetName val="train_cash19"/>
      <sheetName val="accom_cash19"/>
      <sheetName val="Mall_waterproofing19"/>
      <sheetName val="MSCP_waterproofing19"/>
      <sheetName val="[SHOPLIST_xls]70,/0s«iÆøí¬i19"/>
      <sheetName val="Labour_&amp;_Plant19"/>
      <sheetName val="GPL_Revenu_Update19"/>
      <sheetName val="DO_NOT_TOUCH19"/>
      <sheetName val="Work_Type19"/>
      <sheetName val="[SHOPLIST_xls][SHOPLIST_xls]735"/>
      <sheetName val="Ave_wtd_rates19"/>
      <sheetName val="Debits_as_on_12_04_0819"/>
      <sheetName val="STAFFSCHED_19"/>
      <sheetName val="TRIAL_BALANCE19"/>
      <sheetName val="Geneí¬_i18"/>
      <sheetName val="PROJECT_BRIEF(EX_NEW)19"/>
      <sheetName val="Cashflow_projection14"/>
      <sheetName val="PPA_Summary15"/>
      <sheetName val="Risk_Breakdown_Structure18"/>
      <sheetName val="AREA_OF_APPLICATION18"/>
      <sheetName val="steel_total18"/>
      <sheetName val="ELE_BOQ18"/>
      <sheetName val="Area_Breakdown_PER_LEVEL_LINK14"/>
      <sheetName val="CF_Input14"/>
      <sheetName val="DATA_INPUT14"/>
      <sheetName val="Vordruck-Nr__7_1_3_D14"/>
      <sheetName val="M&amp;A_D14"/>
      <sheetName val="M&amp;A_E14"/>
      <sheetName val="M&amp;A_G14"/>
      <sheetName val="Floor_Box_16"/>
      <sheetName val="[SHOPLIST_xls]7014"/>
      <sheetName val="[SHOPLIST_xls]70,14"/>
      <sheetName val="Base_BM-rebar14"/>
      <sheetName val="Z-_GENERAL_PRICE_SUMMARY15"/>
      <sheetName val="Equipment_Rates14"/>
      <sheetName val="[SHOPLIST_xls][SHOPLIST_xls]736"/>
      <sheetName val="E_H_-_H__W_P_14"/>
      <sheetName val="E__H__Treatment_for_pile_cap14"/>
      <sheetName val="%_prog_figs_-u5_and_total15"/>
      <sheetName val="Service_Type12"/>
      <sheetName val="Contract_Division12"/>
      <sheetName val="SubContract_Type12"/>
      <sheetName val="_SHOPLIST_xls_7011"/>
      <sheetName val="Resumo_Empreitadas15"/>
      <sheetName val="Data_Sheet14"/>
      <sheetName val="tender_allowances14"/>
      <sheetName val="_Summary_BKG_03414"/>
      <sheetName val="BILL_3R14"/>
      <sheetName val="1_2_Staff_Schedule15"/>
      <sheetName val="[SHOPLIST_xls]/VW14"/>
      <sheetName val="[SHOPLIST_xls]/VWVU))tÏØ0__94"/>
      <sheetName val="[SHOPLIST_xls]/VWVU))tÏØ0__95"/>
      <sheetName val="BLOCK-A_(MEA_SHEET)14"/>
      <sheetName val="[SHOPLIST_xls][SHOPLIST_xls][14"/>
      <sheetName val="Materials_14"/>
      <sheetName val="Attach_4-1811"/>
      <sheetName val="Labour_Costs14"/>
      <sheetName val="Ewaan_Show_Kitchen_(2)11"/>
      <sheetName val="Cash_Flow_Working11"/>
      <sheetName val="MN_T_B_11"/>
      <sheetName val="Mix_Design15"/>
      <sheetName val="Form_614"/>
      <sheetName val="Risk_Register14"/>
      <sheetName val="Revised_Front_Page14"/>
      <sheetName val="Diff_Run01&amp;Run0214"/>
      <sheetName val="CCS_Summary14"/>
      <sheetName val="1_Carillion_Staff14"/>
      <sheetName val="_2_Staff_&amp;_Gen_labour14"/>
      <sheetName val="3_Offices14"/>
      <sheetName val="4_TempServ14"/>
      <sheetName val="__5_Temp_Wks14"/>
      <sheetName val="_6_Addn_Plant14"/>
      <sheetName val="_7__Transport14"/>
      <sheetName val="_8_Testing14"/>
      <sheetName val="9__Miscellaneous14"/>
      <sheetName val="10__Design14"/>
      <sheetName val="_11_Insurances14"/>
      <sheetName val="_12_Client_Req_14"/>
      <sheetName val="Risk_List14"/>
      <sheetName val="Track_of_Changes14"/>
      <sheetName val="Bill_8_Doors_&amp;_Windows14"/>
      <sheetName val="Bill_9_Finishes_14"/>
      <sheetName val="Bill_10_Specialities14"/>
      <sheetName val="Bill_1014"/>
      <sheetName val="Cost_Heading11"/>
      <sheetName val="2F_회의실견적(5_14_일대)7"/>
      <sheetName val="_HIT-&gt;HMC_견적(3900)7"/>
      <sheetName val="Appendix_B7"/>
      <sheetName val="PRICE_INFO11"/>
      <sheetName val="RC_SUMMARY11"/>
      <sheetName val="LABOUR_PRODUCTIVITY-TAV11"/>
      <sheetName val="MATERIAL_PRICES11"/>
      <sheetName val="P-100_MRF_DB_R111"/>
      <sheetName val="Site_Dev_BOQ14"/>
      <sheetName val="[SHOPLIST_xls]/VWVU))tÏØ0__96"/>
      <sheetName val="[SHOPLIST_xls]/VWVU))tÏØ0__97"/>
      <sheetName val="D_&amp;_W_sizes11"/>
      <sheetName val="SOPMA_DD11"/>
      <sheetName val="BOQ_(2)5"/>
      <sheetName val="LABOUR_RATE5"/>
      <sheetName val="Material_Rate5"/>
      <sheetName val="Labor_abs-PW5"/>
      <sheetName val="Labor_abs-NMR5"/>
      <sheetName val="kppl_pl5"/>
      <sheetName val="Basic_Rates5"/>
      <sheetName val="Combined_Results_5"/>
      <sheetName val="Labour_Rate_11"/>
      <sheetName val="[SHOPLIST_xls]/VWVU))tÏØ0__98"/>
      <sheetName val="[SHOPLIST_xls]70,/0s«_iÆø_í¬_14"/>
      <sheetName val="[SHOPLIST_xls]70?,/0?s«i?Æøí¬14"/>
      <sheetName val="Data_I_(2)11"/>
      <sheetName val="rEFERENCES_11"/>
      <sheetName val="1_-_Main_Building4"/>
      <sheetName val="1_-_Summary4"/>
      <sheetName val="2_-_Landscaping_Works4"/>
      <sheetName val="2_-_Summary4"/>
      <sheetName val="4_-_Bldg_Infra4"/>
      <sheetName val="4_-_Summary4"/>
      <sheetName val="Qtys_ZamZam_(Del__before)11"/>
      <sheetName val="Qtys_Relocation_(Del_before)11"/>
      <sheetName val="_Qtys_Sub_&amp;_Tents_(Del__befor11"/>
      <sheetName val="Qtys__Signages_(Del__before)11"/>
      <sheetName val="Qtys_Temporary_Passages_(Del)11"/>
      <sheetName val="_Qtys_Ser__Rooms_(Del_before)11"/>
      <sheetName val="Asset_Allocation_(CR)4"/>
      <sheetName val="Project_Benchmarking4"/>
      <sheetName val="Dashboard_(1)4"/>
      <sheetName val="VO_Agreed_to_Unifier_Sum4"/>
      <sheetName val="VO_Not_yet_Agreed_to_Unifier4"/>
      <sheetName val="VO_Anticipated_to_Unifier4"/>
      <sheetName val="EW_to_Unifier4"/>
      <sheetName val="Prov_Sums4"/>
      <sheetName val="Other_Amounts4"/>
      <sheetName val="Div_07_Thermal_&amp;_Moisture5"/>
      <sheetName val="Data_Validation5"/>
      <sheetName val="Div26_-_Elect5"/>
      <sheetName val="CHUNG_CU_CARRILON5"/>
      <sheetName val="[SHOPLIST_xls]/VWVU))tÏØ0__99"/>
      <sheetName val="New_Rates3"/>
      <sheetName val="Labour_Rates3"/>
      <sheetName val="Status_3"/>
      <sheetName val="CLIENT_BUDGET3"/>
      <sheetName val="Reco-June_20193"/>
      <sheetName val="REMINING_PROGRESS3"/>
      <sheetName val="OS&amp;E__IT3"/>
      <sheetName val="PAID_AMOUNT3"/>
      <sheetName val="IPA_213"/>
      <sheetName val="Order_by_owner3"/>
      <sheetName val="PERLIM__Sammary3"/>
      <sheetName val="RECOVER_OF_DOUBLE_PAYMENT3"/>
      <sheetName val="rathath_al_matar3"/>
      <sheetName val="INTERNAL_LINE_3"/>
      <sheetName val="MINOVA_AL_DEYAR3"/>
      <sheetName val="BLUE_RHINE3"/>
      <sheetName val="NATIONAL_PAINT3"/>
      <sheetName val="FIRE_RATED3"/>
      <sheetName val="2_Plex4"/>
      <sheetName val="Sheet1_(2)4"/>
      <sheetName val="4_Plex4"/>
      <sheetName val="6_Plex_4"/>
      <sheetName val="Detailed_Summary4"/>
      <sheetName val="Sheet1_(3)4"/>
      <sheetName val="Sheet1_(4)4"/>
      <sheetName val="Dash_board14"/>
      <sheetName val="CIF_COST_ITEM3"/>
      <sheetName val="Rates_for_public_areas3"/>
      <sheetName val="[SHOPLIST_xls][SHOPLIST_xls]737"/>
      <sheetName val="Estimate_for_approval3"/>
      <sheetName val="Balance_Sheet3"/>
      <sheetName val="B-3_2_EB3"/>
      <sheetName val="Trade_Summary3"/>
      <sheetName val="AOP_Summary-25"/>
      <sheetName val="Summary_3"/>
      <sheetName val="B04-A_-_DIA_SUDEER3"/>
      <sheetName val="04D_-_Tanmyat3"/>
      <sheetName val="13-_B04-B_&amp;_C3"/>
      <sheetName val="_SITE_09_B04-B&amp;C-AFAQ3"/>
      <sheetName val="Tender_Docs3"/>
      <sheetName val="Miral_Emails3"/>
      <sheetName val="LOAs_(061619)3"/>
      <sheetName val="Contract_Conditions_(Tender)3"/>
      <sheetName val="Contract_Qualifications3"/>
      <sheetName val="YVPI_&amp;_GII3"/>
      <sheetName val="LOA_(live_sheet)3"/>
      <sheetName val="LOA_Log_(082419)3"/>
      <sheetName val="Key_Docs_Ref_3"/>
      <sheetName val="To_Mr__Boota_(072519)3"/>
      <sheetName val="Sec__A-PQ4"/>
      <sheetName val="Preamble_B4"/>
      <sheetName val="Sec__C-Dayworks4"/>
      <sheetName val="d5_4"/>
      <sheetName val="Sheet_Index3"/>
      <sheetName val="Status_Summary4"/>
      <sheetName val="CONSTRUCTION_COMPONENT3"/>
      <sheetName val="Recon_Template3"/>
      <sheetName val="[SHOPLIST_xls]/VWVU))tÏØ0_100"/>
      <sheetName val="[SHOPLIST_xls]/VWVU))tÏØ0_101"/>
      <sheetName val="[SHOPLIST_xls]/VWVU))tÏØ0_102"/>
      <sheetName val="Drop_Down_Data3"/>
      <sheetName val="Rules_3"/>
      <sheetName val="Update_list3"/>
      <sheetName val="Sinh_Nam_systems3"/>
      <sheetName val="DIE_profile3"/>
      <sheetName val="Import_tax3"/>
      <sheetName val="TONG_HOP_VL-NC3"/>
      <sheetName val="TONGKE3p_3"/>
      <sheetName val="TH_VL,_NC,_DDHT_Thanhphuoc3"/>
      <sheetName val="DON_GIA3"/>
      <sheetName val="CHITIET_VL-NC3"/>
      <sheetName val="TH_kinh_phi3"/>
      <sheetName val="KLDT_DIEN3"/>
      <sheetName val="Dinh_muc_CP_KTCB_khac3"/>
      <sheetName val="quotation_3"/>
      <sheetName val="Bill_5_-_Carpark3"/>
      <sheetName val="BOQ_-_summary__33"/>
      <sheetName val="NKSC_thue3"/>
      <sheetName val="05__Data_Cash_Flow3"/>
      <sheetName val="MTO_REV_2(ARMOR)3"/>
      <sheetName val="L3-WBS_Mapping3"/>
      <sheetName val="BAFO_CCL_Submission3"/>
      <sheetName val="[SHOPLIST_xls][SHOPLIST_xls]/V3"/>
      <sheetName val="Core_Data3"/>
      <sheetName val="[SHOPLIST_xls]/VWVU))tÏØ0_103"/>
      <sheetName val="[SHOPLIST_xls]/VWVU))tÏØ0_104"/>
      <sheetName val="[SHOPLIST_xls][SH3"/>
      <sheetName val="[SHOPLIST_xls]70_3"/>
      <sheetName val="P1926-H2B_Pkg_2A&amp;2B3"/>
      <sheetName val="P1940-H2B_Pkg_1_Guestrooms3"/>
      <sheetName val="BOQ_1_923"/>
      <sheetName val="Abs_PMRL3"/>
      <sheetName val="SITE_WORKS2"/>
      <sheetName val="WOOD_WORK2"/>
      <sheetName val="THERMAL_&amp;_MOISTURE_2"/>
      <sheetName val="DOORS_&amp;_WINDOWS2"/>
      <sheetName val="Additional_Items2"/>
      <sheetName val="Master_data2"/>
      <sheetName val="[SHOPLIST_xls]/VWVU))tÏØ0_105"/>
      <sheetName val="Staff_OLD_2"/>
      <sheetName val="Basic_Rate2"/>
      <sheetName val="MASTER_RATE_ANALYSIS2"/>
      <sheetName val="MAIN_SUMMARY2"/>
      <sheetName val="[SHOPLIST_xls]/VWVU))tÏØ0_106"/>
      <sheetName val="[SHOPLIST_xls]/VWVU))tÏØ0_107"/>
      <sheetName val="Appendix-A_-GRAND_SUMMARY2"/>
      <sheetName val="D9_(New_Rate)2"/>
      <sheetName val="Joseph_Record2"/>
      <sheetName val="P15_Cost_Implications2"/>
      <sheetName val="P15_uPVC_ducts-Rate_Summary2"/>
      <sheetName val="P13_uPVC_ducts2"/>
      <sheetName val="P13_Mass_Concrete2"/>
      <sheetName val="P13_Imported_Fill2"/>
      <sheetName val="P14_uPVC_ducts2"/>
      <sheetName val="P14_Mass_Concrete2"/>
      <sheetName val="P14_Imported_Fill2"/>
      <sheetName val="P14_Sand_bed_to_cable2"/>
      <sheetName val="P15_uPVC_ducts2"/>
      <sheetName val="Cumulative_Rail_2"/>
      <sheetName val="TB_ALJADA2"/>
      <sheetName val="Plot_Area2"/>
      <sheetName val="Closing_entries2"/>
      <sheetName val="Executive_Summary2"/>
      <sheetName val="Sales_Tracking_Report_(STR)2"/>
      <sheetName val="Blocking_Tracking_Report_(BTR)2"/>
      <sheetName val="[SHOPLIST_xls]70,/0s«iÆøí¬3"/>
      <sheetName val="Bill_No_12"/>
      <sheetName val="Portfolio_List2"/>
      <sheetName val="Quotation_FM_administration2"/>
      <sheetName val="Quotation_Visitor_and_Sec2"/>
      <sheetName val="Service_Charge2"/>
      <sheetName val="CABLES_2"/>
      <sheetName val="Quotation_Offices_108,9,10,11)2"/>
      <sheetName val="Quotation_modification2"/>
      <sheetName val="DIV_01_General_Requirements2"/>
      <sheetName val="Bill_(1)_Main_Building2"/>
      <sheetName val="Bill_(2)_General_Site_&amp;_Parkin2"/>
      <sheetName val="wd_points2"/>
      <sheetName val="Bill_(3)_Guest_House2"/>
      <sheetName val="Bill_(4)_Family_Buildings2"/>
      <sheetName val="Bill_(5)_Villa_Buildings2"/>
      <sheetName val="Bill_(6)_Entrance_Building2"/>
      <sheetName val="Bill_(7)_Masjid2"/>
      <sheetName val="Bill_(8)_Auditorium2"/>
      <sheetName val="Bill_(9)_Site_Prep__&amp;_Roadway2"/>
      <sheetName val="Summary_Cost2"/>
      <sheetName val="lighting_points2"/>
      <sheetName val="ESTIMATE_(2)2"/>
      <sheetName val="COM_Summary2"/>
      <sheetName val="L_(4)2"/>
      <sheetName val="Initial_Data2"/>
      <sheetName val="Package_Status2"/>
      <sheetName val="개시대사_(2)1"/>
      <sheetName val="Other_Cost_Norms1"/>
      <sheetName val="_Estimate__1"/>
      <sheetName val="Equip_1"/>
      <sheetName val="6_2_Floor_Finishes1"/>
      <sheetName val="Account_Codes1"/>
      <sheetName val="Ref_Arch1"/>
      <sheetName val="Data_1"/>
      <sheetName val="WATER_DUCT_-_IC_211"/>
      <sheetName val="Asset_Desc1"/>
      <sheetName val="BUAs_and_Sales_Forecast1"/>
      <sheetName val="Lagoons_Breakdown_Prices1"/>
      <sheetName val="Cover_HW_Z2_1"/>
      <sheetName val="TOTAL_WORK1"/>
      <sheetName val="part_31"/>
      <sheetName val="pile_Length_for_Easter_fence1"/>
      <sheetName val="Div_10-Specialities_1"/>
      <sheetName val="MALE_&amp;_FEMALE_1"/>
      <sheetName val="Div_Summary1"/>
      <sheetName val="Drop_down1"/>
      <sheetName val="[SHOPLIST_xls]/VW"/>
      <sheetName val="Closing"/>
      <sheetName val="BULD_3"/>
      <sheetName val="BLOCK_K"/>
      <sheetName val="제출내역_(2)"/>
      <sheetName val="[SHOPLIST.xls]70,/0s«iÆøí¬i4"/>
      <sheetName val="[SHOPLIST.xls]70,/0s«iÆøí¬i5"/>
      <sheetName val="[SHOPLIST.xls]/VWVU))tÏØ0__21"/>
      <sheetName val="[SHOPLIST.xls][SHOPLIST_xls]/VW"/>
      <sheetName val="[SHOPLIST.xls]/VWVU))tÏØ0__23"/>
      <sheetName val="[SHOPLIST.xls]/VWVU))tÏØ0__22"/>
      <sheetName val="[SHOPLIST.xls]70,/0s«iÆøí¬i6"/>
      <sheetName val="[SHOPLIST.xls]/VW1"/>
      <sheetName val="[SHOPLIST.xls]70,/0s«iÆøí¬i7"/>
      <sheetName val="[SHOPLIST.xls]/VW2"/>
      <sheetName val="[SHOPLIST.xls]/VWVU))tÏØ0__31"/>
      <sheetName val="[SHOPLIST.xls]70,/0s«_iÆø_í¬_i1"/>
      <sheetName val="[SHOPLIST.xls]70?,/0?s«i?Æøí¬i1"/>
      <sheetName val="[SHOPLIST.xls]/VWVU))tÏØ0__32"/>
      <sheetName val="[SHOPLIST.xls]70,/0s«_iÆø_í¬_i2"/>
      <sheetName val="[SHOPLIST.xls]70?,/0?s«i?Æøí¬i2"/>
      <sheetName val="[SHOPLIST.xls]70,/0s«iÆøí¬i8"/>
      <sheetName val="[SHOPLIST.xls]/VW3"/>
      <sheetName val="[SHOPLIST.xls]/VWVU))tÏØ0__33"/>
      <sheetName val="[SHOPLIST.xls]70,/0s«_iÆø_í¬_i3"/>
      <sheetName val="[SHOPLIST.xls]70?,/0?s«i?Æøí¬i3"/>
      <sheetName val="[SHOPLIST.xls]70,/0s«iÆøí¬i13"/>
      <sheetName val="[SHOPLIST.xls]/VW8"/>
      <sheetName val="[SHOPLIST.xls]/VWVU))tÏØ0__40"/>
      <sheetName val="[SHOPLIST.xls]/VWVU))tÏØ0__41"/>
      <sheetName val="[SHOPLIST.xls]/VWVU))tÏØ0__42"/>
      <sheetName val="[SHOPLIST.xls]/VWVU))tÏØ0__43"/>
      <sheetName val="[SHOPLIST.xls]/VWVU))tÏØ0__44"/>
      <sheetName val="[SHOPLIST.xls]70,/0s«_iÆø_í¬_i8"/>
      <sheetName val="[SHOPLIST.xls]70?,/0?s«i?Æøí¬i8"/>
      <sheetName val="[SHOPLIST.xls]70,/0s«iÆøí¬i10"/>
      <sheetName val="[SHOPLIST.xls]/VW5"/>
      <sheetName val="[SHOPLIST.xls]/VWVU))tÏØ0__25"/>
      <sheetName val="[SHOPLIST.xls]/VWVU))tÏØ0__35"/>
      <sheetName val="[SHOPLIST.xls]70,/0s«_iÆø_í¬_i5"/>
      <sheetName val="[SHOPLIST.xls]70?,/0?s«i?Æøí¬i5"/>
      <sheetName val="[SHOPLIST.xls]70,/0s«iÆøí¬i9"/>
      <sheetName val="[SHOPLIST.xls]/VW4"/>
      <sheetName val="[SHOPLIST.xls]/VWVU))tÏØ0__24"/>
      <sheetName val="[SHOPLIST.xls]/VWVU))tÏØ0__34"/>
      <sheetName val="[SHOPLIST.xls]70,/0s«_iÆø_í¬_i4"/>
      <sheetName val="[SHOPLIST.xls]70?,/0?s«i?Æøí¬i4"/>
      <sheetName val="[SHOPLIST.xls]70,/0s«iÆøí¬i12"/>
      <sheetName val="[SHOPLIST.xls]/VW7"/>
      <sheetName val="[SHOPLIST.xls]/VWVU))tÏØ0__29"/>
      <sheetName val="[SHOPLIST.xls]/VWVU))tÏØ0__30"/>
      <sheetName val="[SHOPLIST.xls]/VWVU))tÏØ0__37"/>
      <sheetName val="[SHOPLIST.xls]/VWVU))tÏØ0__38"/>
      <sheetName val="[SHOPLIST.xls]/VWVU))tÏØ0__39"/>
      <sheetName val="[SHOPLIST.xls]70,/0s«_iÆø_í¬_i7"/>
      <sheetName val="[SHOPLIST.xls]70?,/0?s«i?Æøí¬i7"/>
      <sheetName val="[SHOPLIST.xls]70,/0s«iÆøí¬i11"/>
      <sheetName val="[SHOPLIST.xls]/VW6"/>
      <sheetName val="[SHOPLIST.xls]/VWVU))tÏØ0__26"/>
      <sheetName val="[SHOPLIST.xls]/VWVU))tÏØ0__27"/>
      <sheetName val="[SHOPLIST.xls]/VWVU))tÏØ0__28"/>
      <sheetName val="[SHOPLIST.xls]/VWVU))tÏØ0__36"/>
      <sheetName val="[SHOPLIST.xls]70,/0s«_iÆø_í¬_i6"/>
      <sheetName val="[SHOPLIST.xls]70?,/0?s«i?Æøí¬i6"/>
      <sheetName val="[SHOPLIST.xls]70,/0s«iÆøí¬i14"/>
      <sheetName val="[SHOPLIST.xls]/VW9"/>
      <sheetName val="[SHOPLIST.xls]/VWVU))tÏØ0__45"/>
      <sheetName val="[SHOPLIST.xls]/VWVU))tÏØ0__46"/>
      <sheetName val="[SHOPLIST.xls]/VWVU))tÏØ0__47"/>
      <sheetName val="[SHOPLIST.xls]/VWVU))tÏØ0__48"/>
      <sheetName val="[SHOPLIST.xls]/VWVU))tÏØ0__49"/>
      <sheetName val="[SHOPLIST.xls]70,/0s«_iÆø_í¬_i9"/>
      <sheetName val="[SHOPLIST.xls]70?,/0?s«i?Æøí¬i9"/>
      <sheetName val="[SHOPLIST.xls]70,/0s«iÆøí¬i15"/>
      <sheetName val="[SHOPLIST.xls]/VW10"/>
      <sheetName val="[SHOPLIST.xls]/VWVU))tÏØ0__50"/>
      <sheetName val="[SHOPLIST.xls]/VWVU))tÏØ0__51"/>
      <sheetName val="[SHOPLIST.xls]/VWVU))tÏØ0__52"/>
      <sheetName val="[SHOPLIST.xls]/VWVU))tÏØ0__53"/>
      <sheetName val="[SHOPLIST.xls]/VWVU))tÏØ0__54"/>
      <sheetName val="[SHOPLIST.xls]70,/0s«_iÆø_í¬_10"/>
      <sheetName val="[SHOPLIST.xls]70?,/0?s«i?Æøí¬10"/>
      <sheetName val="[SHOPLIST.xls]70___0_s__i____14"/>
      <sheetName val="[SHOPLIST.xls]_VW__VU________10"/>
      <sheetName val="[SHOPLIST.xls]_VW__VU________11"/>
      <sheetName val="[SHOPLIST.xls]70_x005f_x0000___0_x0_6"/>
      <sheetName val="[SHOPLIST.xls]70___0_s__i____15"/>
      <sheetName val="[SHOPLIST.xls]_SHOPLIST_xls_464"/>
      <sheetName val="[SHOPLIST.xls]_SHOPLIST_xls_465"/>
      <sheetName val="[SHOPLIST.xls]70___0_s__i____16"/>
      <sheetName val="[SHOPLIST.xls]_SHOPLIST_xls_466"/>
      <sheetName val="[SHOPLIST.xls]_SHOPLIST_xls_467"/>
      <sheetName val="[SHOPLIST.xls]_SHOPLIST_xls_468"/>
      <sheetName val="[SHOPLIST.xls]_SHOPLIST_xls_469"/>
      <sheetName val="[SHOPLIST.xls]_SHOPLIST_xls_470"/>
      <sheetName val="[SHOPLIST.xls]_SHOPLIST_xls_471"/>
      <sheetName val="[SHOPLIST.xls]_SHOPLIST_xls_472"/>
      <sheetName val="[SHOPLIST.xls]_SHOPLIST_xls_473"/>
      <sheetName val="[SHOPLIST.xls]_SHOPLIST_xls_474"/>
      <sheetName val="[SHOPLIST.xls]_SHOPLIST_xls_475"/>
      <sheetName val="[SHOPLIST.xls]_SHOPLIST_xls_476"/>
      <sheetName val="[SHOPLIST.xls]_SHOPLIST_xls_477"/>
      <sheetName val="[SHOPLIST.xls]_SHOPLIST_xls_478"/>
      <sheetName val="[SHOPLIST.xls]_SHOPLIST_xls_479"/>
      <sheetName val="[SHOPLIST.xls]_SHOPLIST_xls_480"/>
      <sheetName val="[SHOPLIST.xls]_SHOPLIST_xls_481"/>
      <sheetName val="[SHOPLIST.xls]_SHOPLIST_xls_482"/>
      <sheetName val="[SHOPLIST.xls]_SHOPLIST_xls_483"/>
      <sheetName val="[SHOPLIST.xls]_SHOPLIST_xls_484"/>
      <sheetName val="[SHOPLIST.xls]_SHOPLIST_xls_485"/>
      <sheetName val="[SHOPLIST.xls]_SHOPLIST_xls_486"/>
      <sheetName val="[SHOPLIST.xls]_SHOPLIST_xls_487"/>
      <sheetName val="[SHOPLIST.xls]_SHOPLIST_xls_488"/>
      <sheetName val="[SHOPLIST.xls]_SHOPLIST_xls_489"/>
      <sheetName val="[SHOPLIST.xls]_SHOPLIST_xls_490"/>
      <sheetName val="[SHOPLIST.xls]_SHOPLIST_xls_491"/>
      <sheetName val="[SHOPLIST.xls]_SHOPLIST_xls_492"/>
      <sheetName val="[SHOPLIST.xls]_SHOPLIST_xls_493"/>
      <sheetName val="[SHOPLIST.xls]_SHOPLIST_xls_494"/>
      <sheetName val="[SHOPLIST.xls]_SHOPLIST_xls_495"/>
      <sheetName val="[SHOPLIST.xls]_SHOPLIST_xls_496"/>
      <sheetName val="[SHOPLIST.xls]_SHOPLIST_xls_497"/>
      <sheetName val="[SHOPLIST.xls]_SHOPLIST_xls_498"/>
      <sheetName val="[SHOPLIST.xls]_SHOPLIST_xls_499"/>
      <sheetName val="[SHOPLIST.xls]_SHOPLIST_xls_500"/>
      <sheetName val="[SHOPLIST.xls]_SHOPLIST_xls_501"/>
      <sheetName val="[SHOPLIST.xls]_SHOPLIST_xls_502"/>
      <sheetName val="[SHOPLIST.xls]_SHOPLIST_xls_503"/>
      <sheetName val="[SHOPLIST.xls]_SHOPLIST_xls_504"/>
      <sheetName val="[SHOPLIST.xls]_SHOPLIST_xls_505"/>
      <sheetName val="[SHOPLIST.xls]_SHOPLIST_xls_506"/>
      <sheetName val="[SHOPLIST.xls]_SHOPLIST_xls_507"/>
      <sheetName val="[SHOPLIST.xls]_SHOPLIST_xls_508"/>
      <sheetName val="[SHOPLIST.xls]_SHOPLIST_xls_509"/>
      <sheetName val="[SHOPLIST.xls]_SHOPLIST_xls_510"/>
      <sheetName val="[SHOPLIST.xls]_SHOPLIST_xls_511"/>
      <sheetName val="[SHOPLIST.xls]_SHOPLIST_xls_512"/>
      <sheetName val="[SHOPLIST.xls]_SHOPLIST_xls_513"/>
      <sheetName val="[SHOPLIST.xls]_SHOPLIST_xls_514"/>
      <sheetName val="[SHOPLIST.xls]_SHOPLIST_xls_515"/>
      <sheetName val="[SHOPLIST.xls]_SHOPLIST_xls_516"/>
      <sheetName val="[SHOPLIST.xls]_SHOPLIST_xls_517"/>
      <sheetName val="[SHOPLIST.xls]_SHOPLIST_xls_518"/>
      <sheetName val="[SHOPLIST.xls]_SHOPLIST_xls_519"/>
      <sheetName val="[SHOPLIST.xls]_SHOPLIST_xls_520"/>
      <sheetName val="[SHOPLIST.xls]_SHOPLIST_xls_521"/>
      <sheetName val="[SHOPLIST.xls]_SHOPLIST_xls_522"/>
      <sheetName val="[SHOPLIST.xls]_SHOPLIST_xls_523"/>
      <sheetName val="[SHOPLIST.xls]_SHOPLIST_xls_524"/>
      <sheetName val="[SHOPLIST.xls]_SHOPLIST_xls_525"/>
      <sheetName val="[SHOPLIST.xls]_SHOPLIST_xls_526"/>
      <sheetName val="[SHOPLIST.xls]_SHOPLIST_xls_527"/>
      <sheetName val="[SHOPLIST.xls]_SHOPLIST_xls_528"/>
      <sheetName val="[SHOPLIST.xls]_SHOPLIST_xls_529"/>
      <sheetName val="[SHOPLIST.xls]_SHOPLIST_xls_530"/>
      <sheetName val="[SHOPLIST.xls]_SHOPLIST_xls_531"/>
      <sheetName val="[SHOPLIST.xls]_SHOPLIST_xls_532"/>
      <sheetName val="[SHOPLIST.xls]_SHOPLIST_xls_533"/>
      <sheetName val="[SHOPLIST.xls]_SHOPLIST_xls_534"/>
      <sheetName val="[SHOPLIST.xls]_SHOPLIST_xls_535"/>
      <sheetName val="[SHOPLIST.xls]_SHOPLIST_xls_536"/>
      <sheetName val="[SHOPLIST.xls]_SHOPLIST_xls_537"/>
      <sheetName val="[SHOPLIST.xls]_SHOPLIST_xls_538"/>
      <sheetName val="[SHOPLIST.xls]_SHOPLIST_xls_539"/>
      <sheetName val="[SHOPLIST.xls]_SHOPLIST_xls_540"/>
      <sheetName val="[SHOPLIST.xls]_SHOPLIST_xls_541"/>
      <sheetName val="[SHOPLIST.xls]_SHOPLIST_xls_542"/>
      <sheetName val="[SHOPLIST.xls]_SHOPLIST_xls_543"/>
      <sheetName val="[SHOPLIST.xls]_SHOPLIST_xls_544"/>
      <sheetName val="[SHOPLIST.xls]_SHOPLIST_xls_545"/>
      <sheetName val="[SHOPLIST.xls]_SHOPLIST_xls_546"/>
      <sheetName val="[SHOPLIST.xls]_SHOPLIST_xls_547"/>
      <sheetName val="[SHOPLIST.xls]_SHOPLIST_xls_548"/>
      <sheetName val="[SHOPLIST.xls]_SHOPLIST_xls_549"/>
      <sheetName val="[SHOPLIST.xls]_SHOPLIST_xls_550"/>
      <sheetName val="[SHOPLIST.xls]_SHOPLIST_xls_551"/>
      <sheetName val="[SHOPLIST.xls]_SHOPLIST_xls_552"/>
      <sheetName val="[SHOPLIST.xls]_SHOPLIST_xls_553"/>
      <sheetName val="[SHOPLIST.xls]_SHOPLIST_xls_554"/>
      <sheetName val="[SHOPLIST.xls]_SHOPLIST_xls_555"/>
      <sheetName val="[SHOPLIST.xls]_SHOPLIST_xls_556"/>
      <sheetName val="[SHOPLIST.xls]_SHOPLIST_xls_557"/>
      <sheetName val="[SHOPLIST.xls]_SHOPLIST_xls_558"/>
      <sheetName val="[SHOPLIST.xls]_SHOPLIST_xls_559"/>
      <sheetName val="[SHOPLIST.xls]_SHOPLIST_xls_560"/>
      <sheetName val="[SHOPLIST.xls]_SHOPLIST_xls_561"/>
      <sheetName val="[SHOPLIST.xls]_SHOPLIST_xls_562"/>
      <sheetName val="[SHOPLIST.xls]_SHOPLIST_xls_563"/>
      <sheetName val="[SHOPLIST.xls]_SHOPLIST_xls_564"/>
      <sheetName val="[SHOPLIST.xls]_SHOPLIST_xls_565"/>
      <sheetName val="[SHOPLIST.xls]_SHOPLIST_xls_566"/>
      <sheetName val="[SHOPLIST.xls]_SHOPLIST_xls_567"/>
      <sheetName val="[SHOPLIST.xls]_SHOPLIST_xls_568"/>
      <sheetName val="[SHOPLIST.xls]_SHOPLIST_xls_569"/>
      <sheetName val="[SHOPLIST.xls]_SHOPLIST_xls_570"/>
      <sheetName val="[SHOPLIST.xls]_SHOPLIST_xls_571"/>
      <sheetName val="[SHOPLIST.xls]_SHOPLIST_xls_572"/>
      <sheetName val="[SHOPLIST.xls]_SHOPLIST_xls_573"/>
      <sheetName val="[SHOPLIST.xls]_SHOPLIST_xls_574"/>
      <sheetName val="[SHOPLIST.xls]_SHOPLIST_xls_575"/>
      <sheetName val="[SHOPLIST.xls]_SHOPLIST_xls_576"/>
      <sheetName val="[SHOPLIST.xls]_SHOPLIST_xls_577"/>
      <sheetName val="[SHOPLIST.xls]_SHOPLIST_xls_578"/>
      <sheetName val="[SHOPLIST.xls]_SHOPLIST_xls_579"/>
      <sheetName val="[SHOPLIST.xls]_SHOPLIST_xls_580"/>
      <sheetName val="[SHOPLIST.xls]_SHOPLIST_xls_581"/>
      <sheetName val="[SHOPLIST.xls]_SHOPLIST_xls_582"/>
      <sheetName val="[SHOPLIST.xls]_SHOPLIST_xls_583"/>
      <sheetName val="[SHOPLIST.xls]_SHOPLIST_xls_584"/>
      <sheetName val="[SHOPLIST.xls]_SHOPLIST_xls_585"/>
      <sheetName val="[SHOPLIST.xls]_SHOPLIST_xls_586"/>
      <sheetName val="[SHOPLIST.xls]_SHOPLIST_xls_587"/>
      <sheetName val="[SHOPLIST.xls]_SHOPLIST_xls_588"/>
      <sheetName val="[SHOPLIST.xls]_SHOPLIST_xls_589"/>
      <sheetName val="[SHOPLIST.xls]_SHOPLIST_xls_590"/>
      <sheetName val="[SHOPLIST.xls]_SHOPLIST_xls_591"/>
      <sheetName val="[SHOPLIST.xls]_SHOPLIST_xls_592"/>
      <sheetName val="[SHOPLIST.xls]_SHOPLIST_xls_593"/>
      <sheetName val="[SHOPLIST.xls]_SHOPLIST_xls_594"/>
      <sheetName val="[SHOPLIST.xls]_SHOPLIST_xls_595"/>
      <sheetName val="[SHOPLIST.xls]_SHOPLIST_xls_596"/>
      <sheetName val="[SHOPLIST.xls]_SHOPLIST_xls_597"/>
      <sheetName val="[SHOPLIST.xls]_SHOPLIST_xls_598"/>
      <sheetName val="[SHOPLIST.xls]_SHOPLIST_xls_599"/>
      <sheetName val="[SHOPLIST.xls]_SHOPLIST_xls_600"/>
      <sheetName val="[SHOPLIST.xls]_SHOPLIST_xls_601"/>
      <sheetName val="[SHOPLIST.xls]_SHOPLIST_xls_602"/>
      <sheetName val="[SHOPLIST.xls]_SHOPLIST_xls_603"/>
      <sheetName val="[SHOPLIST.xls]70_x005f_x005f_x005f_x0000__5"/>
      <sheetName val="[SHOPLIST.xls]_SHOPLIST_xls_604"/>
      <sheetName val="[SHOPLIST.xls]_SHOPLIST_xls_605"/>
      <sheetName val="[SHOPLIST.xls]_SHOPLIST_xls_606"/>
      <sheetName val="[SHOPLIST.xls]_SHOPLIST_xls_607"/>
      <sheetName val="[SHOPLIST.xls]_SHOPLIST_xls_608"/>
      <sheetName val="[SHOPLIST.xls]_SHOPLIST_xls_609"/>
      <sheetName val="GFA_HQ_Building36"/>
      <sheetName val="GFA_Conference35"/>
      <sheetName val="BQ_External35"/>
      <sheetName val="Graph_Data_(DO_NOT_PRINT)34"/>
      <sheetName val="StattCo_yCharges34"/>
      <sheetName val="Penthouse_Apartment34"/>
      <sheetName val="LABOUR_HISTOGRAM35"/>
      <sheetName val="Chiet_tinh_dz2234"/>
      <sheetName val="Chiet_tinh_dz3534"/>
      <sheetName val="@risk_rents_and_incentives34"/>
      <sheetName val="Car_park_lease34"/>
      <sheetName val="Net_rent_analysis34"/>
      <sheetName val="Poz-1_34"/>
      <sheetName val="Lab_Cum_Hist34"/>
      <sheetName val="Raw_Data34"/>
      <sheetName val="Bill_No__234"/>
      <sheetName val="CT_Thang_Mo34"/>
      <sheetName val="budget_summary_(2)33"/>
      <sheetName val="Budget_Analysis_Summary33"/>
      <sheetName val="LEVEL_SHEET34"/>
      <sheetName val="SPT_vs_PHI34"/>
      <sheetName val="CT__PL33"/>
      <sheetName val="Projet,_methodes_&amp;_couts33"/>
      <sheetName val="Risques_majeurs_&amp;_Frais_Ind_33"/>
      <sheetName val="FOL_-_Bar34"/>
      <sheetName val="intr_stool_brkup33"/>
      <sheetName val="Tender_Summary34"/>
      <sheetName val="Insurance_Ext34"/>
      <sheetName val="Customize_Your_Invoice34"/>
      <sheetName val="HVAC_BoQ34"/>
      <sheetName val="Body_Sheet33"/>
      <sheetName val="1_0_Executive_Summary33"/>
      <sheetName val="Top_sheet33"/>
      <sheetName val="Ap_A31"/>
      <sheetName val="SHOPLIST_xls30"/>
      <sheetName val="Bill_232"/>
      <sheetName val="2_Div_14_31"/>
      <sheetName val="beam-reinft-IIInd_floor30"/>
      <sheetName val="beam-reinft-machine_rm30"/>
      <sheetName val="Bill_131"/>
      <sheetName val="Bill_331"/>
      <sheetName val="Bill_431"/>
      <sheetName val="Bill_531"/>
      <sheetName val="Bill_631"/>
      <sheetName val="Bill_731"/>
      <sheetName val="POWER_ASSUMPTIONS30"/>
      <sheetName val="Invoice_Summary30"/>
      <sheetName val="PROJECT_BRIEF31"/>
      <sheetName val="Civil_Boq29"/>
      <sheetName val="C_(3)31"/>
      <sheetName val="Dubai_golf30"/>
      <sheetName val="WITHOUT_C&amp;I_PROFIT_(3)29"/>
      <sheetName val="HIRED_LABOUR_CODE27"/>
      <sheetName val="PA-_Consutant_27"/>
      <sheetName val="foot-slab_reinft27"/>
      <sheetName val="Softscape_Buildup29"/>
      <sheetName val="Mat'l_Rate29"/>
      <sheetName val="VALVE_CHAMBERS26"/>
      <sheetName val="Fire_Hydrants26"/>
      <sheetName val="B_GATE_VALVE26"/>
      <sheetName val="Sub_G1_Fire26"/>
      <sheetName val="Sub_G12_Fire26"/>
      <sheetName val="Activity_List29"/>
      <sheetName val="BILL_COV27"/>
      <sheetName val="Ra__stair27"/>
      <sheetName val="DETAILED__BOQ27"/>
      <sheetName val="M-Book_for_Conc27"/>
      <sheetName val="M-Book_for_FW27"/>
      <sheetName val="Materials_Cost(PCC)26"/>
      <sheetName val="India_F&amp;S_Template26"/>
      <sheetName val="IO_LIST26"/>
      <sheetName val="Material_26"/>
      <sheetName val="Quote_Sheet26"/>
      <sheetName val="Day_work26"/>
      <sheetName val="Working_for_RCC25"/>
      <sheetName val="Div__0225"/>
      <sheetName val="Div__0325"/>
      <sheetName val="Div__0425"/>
      <sheetName val="Div__0525"/>
      <sheetName val="Div__0625"/>
      <sheetName val="Div__0725"/>
      <sheetName val="GFA_HQ_Building35"/>
      <sheetName val="GFA_Conference34"/>
      <sheetName val="BQ_External34"/>
      <sheetName val="Graph_Data_(DO_NOT_PRINT)33"/>
      <sheetName val="StattCo_yCharges33"/>
      <sheetName val="Penthouse_Apartment33"/>
      <sheetName val="LABOUR_HISTOGRAM34"/>
      <sheetName val="Chiet_tinh_dz2233"/>
      <sheetName val="Chiet_tinh_dz3533"/>
      <sheetName val="@risk_rents_and_incentives33"/>
      <sheetName val="Car_park_lease33"/>
      <sheetName val="Net_rent_analysis33"/>
      <sheetName val="Poz-1_33"/>
      <sheetName val="Lab_Cum_Hist33"/>
      <sheetName val="Raw_Data33"/>
      <sheetName val="Bill_No__233"/>
      <sheetName val="CT_Thang_Mo33"/>
      <sheetName val="budget_summary_(2)32"/>
      <sheetName val="Budget_Analysis_Summary32"/>
      <sheetName val="LEVEL_SHEET33"/>
      <sheetName val="SPT_vs_PHI33"/>
      <sheetName val="CT__PL32"/>
      <sheetName val="Projet,_methodes_&amp;_couts32"/>
      <sheetName val="Risques_majeurs_&amp;_Frais_Ind_32"/>
      <sheetName val="FOL_-_Bar33"/>
      <sheetName val="intr_stool_brkup32"/>
      <sheetName val="Tender_Summary33"/>
      <sheetName val="Insurance_Ext33"/>
      <sheetName val="Customize_Your_Invoice33"/>
      <sheetName val="HVAC_BoQ33"/>
      <sheetName val="Body_Sheet32"/>
      <sheetName val="1_0_Executive_Summary32"/>
      <sheetName val="Top_sheet32"/>
      <sheetName val="Ap_A30"/>
      <sheetName val="SHOPLIST_xls29"/>
      <sheetName val="Bill_231"/>
      <sheetName val="2_Div_14_30"/>
      <sheetName val="beam-reinft-IIInd_floor29"/>
      <sheetName val="beam-reinft-machine_rm29"/>
      <sheetName val="Bill_130"/>
      <sheetName val="Bill_330"/>
      <sheetName val="Bill_430"/>
      <sheetName val="Bill_530"/>
      <sheetName val="Bill_630"/>
      <sheetName val="Bill_730"/>
      <sheetName val="POWER_ASSUMPTIONS29"/>
      <sheetName val="Invoice_Summary29"/>
      <sheetName val="PROJECT_BRIEF30"/>
      <sheetName val="Civil_Boq28"/>
      <sheetName val="C_(3)30"/>
      <sheetName val="Dubai_golf29"/>
      <sheetName val="WITHOUT_C&amp;I_PROFIT_(3)28"/>
      <sheetName val="HIRED_LABOUR_CODE26"/>
      <sheetName val="PA-_Consutant_26"/>
      <sheetName val="foot-slab_reinft26"/>
      <sheetName val="Softscape_Buildup28"/>
      <sheetName val="Mat'l_Rate28"/>
      <sheetName val="VALVE_CHAMBERS25"/>
      <sheetName val="Fire_Hydrants25"/>
      <sheetName val="B_GATE_VALVE25"/>
      <sheetName val="Sub_G1_Fire25"/>
      <sheetName val="Sub_G12_Fire25"/>
      <sheetName val="Activity_List28"/>
      <sheetName val="BILL_COV26"/>
      <sheetName val="Ra__stair26"/>
      <sheetName val="DETAILED__BOQ26"/>
      <sheetName val="M-Book_for_Conc26"/>
      <sheetName val="M-Book_for_FW26"/>
      <sheetName val="Materials_Cost(PCC)25"/>
      <sheetName val="India_F&amp;S_Template25"/>
      <sheetName val="IO_LIST25"/>
      <sheetName val="Material_25"/>
      <sheetName val="Quote_Sheet25"/>
      <sheetName val="Day_work25"/>
      <sheetName val="Working_for_RCC24"/>
      <sheetName val="Div__0224"/>
      <sheetName val="Div__0324"/>
      <sheetName val="Div__0424"/>
      <sheetName val="Div__0524"/>
      <sheetName val="Div__0624"/>
      <sheetName val="Div__0724"/>
      <sheetName val="Div__0824"/>
      <sheetName val="Div__0924"/>
      <sheetName val="Div__1024"/>
      <sheetName val="Div__1124"/>
      <sheetName val="Div__1224"/>
      <sheetName val="Div_1324"/>
      <sheetName val="EXTERNAL_WORKS24"/>
      <sheetName val="PRODUCTIVITY_RATE24"/>
      <sheetName val="U_R_A_-_MASONRY24"/>
      <sheetName val="U_R_A_-_PLASTERING24"/>
      <sheetName val="U_R_A_-_TILING24"/>
      <sheetName val="U_R_A_-_GRANITE24"/>
      <sheetName val="V_C_2_-_EARTHWORK24"/>
      <sheetName val="V_C_9_-_CERAMIC24"/>
      <sheetName val="V_C_9_-_FINISHES24"/>
      <sheetName val="Elemental_Buildup23"/>
      <sheetName val="Eq__Mobilization24"/>
      <sheetName val="w't_table23"/>
      <sheetName val="bill_nb2-Plumbing_&amp;_Drainag23"/>
      <sheetName val="Pl_&amp;_Dr_B23"/>
      <sheetName val="Pl_&amp;_Dr_G23"/>
      <sheetName val="Pl_&amp;_Dr_M23"/>
      <sheetName val="Pl_&amp;_Dr_123"/>
      <sheetName val="Pl_&amp;_Dr_223"/>
      <sheetName val="Pl_&amp;_Dr_323"/>
      <sheetName val="Pl_&amp;_Dr_423"/>
      <sheetName val="Pl_&amp;_Dr_523"/>
      <sheetName val="Pl_&amp;_Dr_623"/>
      <sheetName val="Pl_&amp;_Dr_723"/>
      <sheetName val="Pl_&amp;_Dr_823"/>
      <sheetName val="Pl_&amp;_Dr_R23"/>
      <sheetName val="FF_B23"/>
      <sheetName val="FF_G23"/>
      <sheetName val="FF_M23"/>
      <sheetName val="FF_123"/>
      <sheetName val="FF_2_23"/>
      <sheetName val="FF_323"/>
      <sheetName val="FF_423"/>
      <sheetName val="FF_523"/>
      <sheetName val="FF_6_23"/>
      <sheetName val="FF_723"/>
      <sheetName val="FF_823"/>
      <sheetName val="FF_R23"/>
      <sheetName val="bill_nb3-FF23"/>
      <sheetName val="HVAC_B23"/>
      <sheetName val="HVAC_G23"/>
      <sheetName val="HVAC_M23"/>
      <sheetName val="HVAC_123"/>
      <sheetName val="HVAC_223"/>
      <sheetName val="HVAC_323"/>
      <sheetName val="HVAC_423"/>
      <sheetName val="HVAC_523"/>
      <sheetName val="HVAC_623"/>
      <sheetName val="HVAC_723"/>
      <sheetName val="HVAC_823"/>
      <sheetName val="HVAC_R23"/>
      <sheetName val="bill_nb4-HVAC23"/>
      <sheetName val="SC_B23"/>
      <sheetName val="SC_G23"/>
      <sheetName val="SC_M23"/>
      <sheetName val="SC_123"/>
      <sheetName val="SC_223"/>
      <sheetName val="SC_323"/>
      <sheetName val="SC_423"/>
      <sheetName val="SC_523"/>
      <sheetName val="SC_623"/>
      <sheetName val="SC_723"/>
      <sheetName val="SC_823"/>
      <sheetName val="SC_R23"/>
      <sheetName val="AV_B23"/>
      <sheetName val="AV_G23"/>
      <sheetName val="AV_M23"/>
      <sheetName val="AV_123"/>
      <sheetName val="AV_223"/>
      <sheetName val="AV_323"/>
      <sheetName val="AV_423"/>
      <sheetName val="AV_523"/>
      <sheetName val="AV_623"/>
      <sheetName val="AV_723"/>
      <sheetName val="AV_823"/>
      <sheetName val="EL_B23"/>
      <sheetName val="EL_M23"/>
      <sheetName val="EL_123"/>
      <sheetName val="EL_223"/>
      <sheetName val="EL_323"/>
      <sheetName val="EL_423"/>
      <sheetName val="EL_523"/>
      <sheetName val="EL_623"/>
      <sheetName val="EL_723"/>
      <sheetName val="EL_823"/>
      <sheetName val="EL_R23"/>
      <sheetName val="EL_TR23"/>
      <sheetName val="8-_EL23"/>
      <sheetName val="FA_B23"/>
      <sheetName val="FA_G23"/>
      <sheetName val="FA_M23"/>
      <sheetName val="FA_123"/>
      <sheetName val="FA_223"/>
      <sheetName val="FA_323"/>
      <sheetName val="FA_423"/>
      <sheetName val="FA_523"/>
      <sheetName val="FA_623"/>
      <sheetName val="FA_723"/>
      <sheetName val="FA_823"/>
      <sheetName val="FA_R23"/>
      <sheetName val="9-_FA23"/>
      <sheetName val="BOQ_Direct_selling_cost25"/>
      <sheetName val="CHART_OF_ACCOUNTS24"/>
      <sheetName val="B185-B-9_124"/>
      <sheetName val="B185-B-9_224"/>
      <sheetName val="Material_List_23"/>
      <sheetName val="E-Bill_No_6_A-O24"/>
      <sheetName val="B09_124"/>
      <sheetName val="Division_252"/>
      <sheetName val="Division_423"/>
      <sheetName val="Division_523"/>
      <sheetName val="Division_623"/>
      <sheetName val="Division_723"/>
      <sheetName val="Division_823"/>
      <sheetName val="Division_923"/>
      <sheetName val="Division_1023"/>
      <sheetName val="Division_1223"/>
      <sheetName val="Division_1423"/>
      <sheetName val="Division_2126"/>
      <sheetName val="Division_2224"/>
      <sheetName val="Division_2323"/>
      <sheetName val="Division_2623"/>
      <sheetName val="Division_2723"/>
      <sheetName val="Division_2823"/>
      <sheetName val="Division_3123"/>
      <sheetName val="Division_3223"/>
      <sheetName val="Division_3323"/>
      <sheetName val="PMWeb_data24"/>
      <sheetName val="PointNo_523"/>
      <sheetName val="SS_MH24"/>
      <sheetName val="2_2)Revised_Cash_Flow23"/>
      <sheetName val="입찰내역_발주처_양식23"/>
      <sheetName val="LIST_DO_NOT_REMOVE22"/>
      <sheetName val="Index_List23"/>
      <sheetName val="Type_List23"/>
      <sheetName val="File_Types23"/>
      <sheetName val="Chiet_t23"/>
      <sheetName val="Staffing_and_Rates_IA23"/>
      <sheetName val="Employee_List21"/>
      <sheetName val="PRECAST_lightconc-II25"/>
      <sheetName val="final_abstract25"/>
      <sheetName val="B6_2_22"/>
      <sheetName val="Project_Cost_Breakdown21"/>
      <sheetName val="Summary_of_Work21"/>
      <sheetName val="Item-_Compact21"/>
      <sheetName val="E_&amp;_R21"/>
      <sheetName val="Staff_Acco_21"/>
      <sheetName val="TBAL9697_-group_wise__sdpl21"/>
      <sheetName val="SITE_WORK20"/>
      <sheetName val="Рабочий_лист20"/>
      <sheetName val="PT_141-_Site_A_Landscape20"/>
      <sheetName val="Rate_summary20"/>
      <sheetName val="Annex_1_Sect_3a21"/>
      <sheetName val="Annex_1_Sect_3a_121"/>
      <sheetName val="Annex_1_Sect_3b21"/>
      <sheetName val="Annex_1_Sect_3c21"/>
      <sheetName val="HOURLY_RATES21"/>
      <sheetName val="RAB_AR&amp;STR20"/>
      <sheetName val="d-safe_DELUXE20"/>
      <sheetName val="Back_up20"/>
      <sheetName val="INDIGINEOUS_ITEMS_20"/>
      <sheetName val="train_cash20"/>
      <sheetName val="accom_cash20"/>
      <sheetName val="Mall_waterproofing20"/>
      <sheetName val="MSCP_waterproofing20"/>
      <sheetName val="Duct_Accesories20"/>
      <sheetName val="????_???_??20"/>
      <sheetName val="Labour_&amp;_Plant20"/>
      <sheetName val="Ave_wtd_rates20"/>
      <sheetName val="Debits_as_on_12_04_0820"/>
      <sheetName val="STAFFSCHED_20"/>
      <sheetName val="TRIAL_BALANCE20"/>
      <sheetName val="[SHOPLIST_xls][SHOPLIST_xls]738"/>
      <sheetName val="Common_Variables20"/>
      <sheetName val="[SHOPLIST_xls]70,/0s«iÆøí¬i20"/>
      <sheetName val="GPL_Revenu_Update20"/>
      <sheetName val="DO_NOT_TOUCH20"/>
      <sheetName val="Work_Type20"/>
      <sheetName val="PROJECT_BRIEF(EX_NEW)20"/>
      <sheetName val="AREA_OF_APPLICATION19"/>
      <sheetName val="Risk_Breakdown_Structure19"/>
      <sheetName val="Geneí¬_i19"/>
      <sheetName val="steel_total19"/>
      <sheetName val="ELE_BOQ19"/>
      <sheetName val="Z-_GENERAL_PRICE_SUMMARY16"/>
      <sheetName val="PPA_Summary16"/>
      <sheetName val="Mix_Design16"/>
      <sheetName val="Resumo_Empreitadas16"/>
      <sheetName val="%_prog_figs_-u5_and_total16"/>
      <sheetName val="Floor_Box_17"/>
      <sheetName val="Equipment_Rates15"/>
      <sheetName val="[SHOPLIST_xls]/VW15"/>
      <sheetName val="Cashflow_projection15"/>
      <sheetName val="[SHOPLIST_xls][SHOPLIST_xls]739"/>
      <sheetName val="E_H_-_H__W_P_15"/>
      <sheetName val="E__H__Treatment_for_pile_cap15"/>
      <sheetName val="[SHOPLIST_xls][SHOPLIST_xls][15"/>
      <sheetName val="Materials_15"/>
      <sheetName val="Form_615"/>
      <sheetName val="Risk_Register15"/>
      <sheetName val="Revised_Front_Page15"/>
      <sheetName val="Diff_Run01&amp;Run0215"/>
      <sheetName val="CCS_Summary15"/>
      <sheetName val="1_Carillion_Staff15"/>
      <sheetName val="_2_Staff_&amp;_Gen_labour15"/>
      <sheetName val="3_Offices15"/>
      <sheetName val="4_TempServ15"/>
      <sheetName val="__5_Temp_Wks15"/>
      <sheetName val="_6_Addn_Plant15"/>
      <sheetName val="_7__Transport15"/>
      <sheetName val="_8_Testing15"/>
      <sheetName val="9__Miscellaneous15"/>
      <sheetName val="10__Design15"/>
      <sheetName val="_11_Insurances15"/>
      <sheetName val="_12_Client_Req_15"/>
      <sheetName val="Risk_List15"/>
      <sheetName val="Track_of_Changes15"/>
      <sheetName val="Bill_8_Doors_&amp;_Windows15"/>
      <sheetName val="Bill_9_Finishes_15"/>
      <sheetName val="Bill_10_Specialities15"/>
      <sheetName val="Dash_board15"/>
      <sheetName val="[SHOPLIST_xls]7015"/>
      <sheetName val="[SHOPLIST_xls]70,15"/>
      <sheetName val="Base_BM-rebar15"/>
      <sheetName val="Site_Dev_BOQ15"/>
      <sheetName val="Data_Sheet15"/>
      <sheetName val="tender_allowances15"/>
      <sheetName val="_Summary_BKG_03415"/>
      <sheetName val="BILL_3R15"/>
      <sheetName val="Area_Breakdown_PER_LEVEL_LINK15"/>
      <sheetName val="CF_Input15"/>
      <sheetName val="DATA_INPUT15"/>
      <sheetName val="Vordruck-Nr__7_1_3_D15"/>
      <sheetName val="M&amp;A_D15"/>
      <sheetName val="M&amp;A_E15"/>
      <sheetName val="M&amp;A_G15"/>
      <sheetName val="1_2_Staff_Schedule16"/>
      <sheetName val="Bill_1015"/>
      <sheetName val="[SHOPLIST_xls]70,/0s«_iÆø_í¬_15"/>
      <sheetName val="[SHOPLIST_xls]70?,/0?s«i?Æøí¬15"/>
      <sheetName val="Labour_Costs15"/>
      <sheetName val="BLOCK-A_(MEA_SHEET)15"/>
      <sheetName val="Cost_Heading12"/>
      <sheetName val="Labour_Rate_12"/>
      <sheetName val="D_&amp;_W_sizes12"/>
      <sheetName val="SOPMA_DD12"/>
      <sheetName val="PRICE_INFO12"/>
      <sheetName val="RC_SUMMARY12"/>
      <sheetName val="LABOUR_PRODUCTIVITY-TAV12"/>
      <sheetName val="MATERIAL_PRICES12"/>
      <sheetName val="P-100_MRF_DB_R112"/>
      <sheetName val="Contract_Division13"/>
      <sheetName val="SubContract_Type13"/>
      <sheetName val="Service_Type13"/>
      <sheetName val="Attach_4-1812"/>
      <sheetName val="_SHOPLIST_xls_7012"/>
      <sheetName val="Ewaan_Show_Kitchen_(2)12"/>
      <sheetName val="Cash_Flow_Working12"/>
      <sheetName val="MN_T_B_12"/>
      <sheetName val="Data_I_(2)12"/>
      <sheetName val="rEFERENCES_12"/>
      <sheetName val="Qtys_ZamZam_(Del__before)12"/>
      <sheetName val="Qtys_Relocation_(Del_before)12"/>
      <sheetName val="_Qtys_Sub_&amp;_Tents_(Del__befor12"/>
      <sheetName val="Qtys__Signages_(Del__before)12"/>
      <sheetName val="Qtys_Temporary_Passages_(Del)12"/>
      <sheetName val="_Qtys_Ser__Rooms_(Del_before)12"/>
      <sheetName val="2F_회의실견적(5_14_일대)8"/>
      <sheetName val="_HIT-&gt;HMC_견적(3900)8"/>
      <sheetName val="Appendix_B8"/>
      <sheetName val="Div_07_Thermal_&amp;_Moisture6"/>
      <sheetName val="BOQ_(2)6"/>
      <sheetName val="LABOUR_RATE6"/>
      <sheetName val="Material_Rate6"/>
      <sheetName val="Labor_abs-PW6"/>
      <sheetName val="Labor_abs-NMR6"/>
      <sheetName val="kppl_pl6"/>
      <sheetName val="Basic_Rates6"/>
      <sheetName val="Combined_Results_6"/>
      <sheetName val="Balance_Sheet4"/>
      <sheetName val="May_056"/>
      <sheetName val="April_056"/>
      <sheetName val="Aug_056"/>
      <sheetName val="July_056"/>
      <sheetName val="June_056"/>
      <sheetName val="Nov_056"/>
      <sheetName val="Oct_056"/>
      <sheetName val="Sep_056"/>
      <sheetName val="[SHOPLIST_xls][SHOPLIST_xls]/V4"/>
      <sheetName val="precast_RC_element6"/>
      <sheetName val="pile_Fabrication6"/>
      <sheetName val="AOP_Summary-26"/>
      <sheetName val="Data_Validation6"/>
      <sheetName val="Div26_-_Elect6"/>
      <sheetName val="CHUNG_CU_CARRILON6"/>
      <sheetName val="[SHOPLIST_xls][SHOPLIST_xls]740"/>
      <sheetName val="B-3_2_EB4"/>
      <sheetName val="Sheet_Index4"/>
      <sheetName val="Core_Data4"/>
      <sheetName val="GFA_HQ_Building37"/>
      <sheetName val="GFA_Conference36"/>
      <sheetName val="BQ_External36"/>
      <sheetName val="Penthouse_Apartment35"/>
      <sheetName val="Raw_Data35"/>
      <sheetName val="StattCo_yCharges35"/>
      <sheetName val="LEVEL_SHEET35"/>
      <sheetName val="SPT_vs_PHI35"/>
      <sheetName val="LABOUR_HISTOGRAM36"/>
      <sheetName val="Chiet_tinh_dz2235"/>
      <sheetName val="Chiet_tinh_dz3535"/>
      <sheetName val="@risk_rents_and_incentives35"/>
      <sheetName val="Car_park_lease35"/>
      <sheetName val="Net_rent_analysis35"/>
      <sheetName val="Poz-1_35"/>
      <sheetName val="Graph_Data_(DO_NOT_PRINT)35"/>
      <sheetName val="Bill_No__235"/>
      <sheetName val="CT_Thang_Mo35"/>
      <sheetName val="Lab_Cum_Hist35"/>
      <sheetName val="CT__PL34"/>
      <sheetName val="Projet,_methodes_&amp;_couts34"/>
      <sheetName val="Risques_majeurs_&amp;_Frais_Ind_34"/>
      <sheetName val="FOL_-_Bar35"/>
      <sheetName val="budget_summary_(2)34"/>
      <sheetName val="Budget_Analysis_Summary34"/>
      <sheetName val="intr_stool_brkup34"/>
      <sheetName val="Tender_Summary35"/>
      <sheetName val="Insurance_Ext35"/>
      <sheetName val="Customize_Your_Invoice35"/>
      <sheetName val="HVAC_BoQ35"/>
      <sheetName val="Body_Sheet34"/>
      <sheetName val="1_0_Executive_Summary34"/>
      <sheetName val="Rate_analysis19"/>
      <sheetName val="Top_sheet34"/>
      <sheetName val="Bill_233"/>
      <sheetName val="Ap_A32"/>
      <sheetName val="2_Div_14_32"/>
      <sheetName val="SHOPLIST_xls31"/>
      <sheetName val="beam-reinft-IIInd_floor31"/>
      <sheetName val="beam-reinft-machine_rm31"/>
      <sheetName val="Bill_132"/>
      <sheetName val="Bill_332"/>
      <sheetName val="Bill_432"/>
      <sheetName val="Bill_532"/>
      <sheetName val="Bill_632"/>
      <sheetName val="Bill_732"/>
      <sheetName val="POWER_ASSUMPTIONS31"/>
      <sheetName val="Civil_Boq30"/>
      <sheetName val="PROJECT_BRIEF32"/>
      <sheetName val="Invoice_Summary31"/>
      <sheetName val="C_(3)32"/>
      <sheetName val="Dubai_golf31"/>
      <sheetName val="Softscape_Buildup30"/>
      <sheetName val="Mat'l_Rate30"/>
      <sheetName val="WITHOUT_C&amp;I_PROFIT_(3)30"/>
      <sheetName val="Activity_List30"/>
      <sheetName val="HIRED_LABOUR_CODE28"/>
      <sheetName val="PA-_Consutant_28"/>
      <sheetName val="foot-slab_reinft28"/>
      <sheetName val="DETAILED__BOQ28"/>
      <sheetName val="M-Book_for_Conc28"/>
      <sheetName val="M-Book_for_FW28"/>
      <sheetName val="BILL_COV28"/>
      <sheetName val="Ra__stair28"/>
      <sheetName val="VALVE_CHAMBERS27"/>
      <sheetName val="Fire_Hydrants27"/>
      <sheetName val="B_GATE_VALVE27"/>
      <sheetName val="Sub_G1_Fire27"/>
      <sheetName val="Sub_G12_Fire27"/>
      <sheetName val="Eq__Mobilization25"/>
      <sheetName val="w't_table24"/>
      <sheetName val="Materials_Cost(PCC)27"/>
      <sheetName val="India_F&amp;S_Template27"/>
      <sheetName val="IO_LIST27"/>
      <sheetName val="Material_27"/>
      <sheetName val="Quote_Sheet27"/>
      <sheetName val="Day_work27"/>
      <sheetName val="bill_nb2-Plumbing_&amp;_Drainag24"/>
      <sheetName val="Pl_&amp;_Dr_B24"/>
      <sheetName val="Pl_&amp;_Dr_G24"/>
      <sheetName val="Pl_&amp;_Dr_M24"/>
      <sheetName val="Pl_&amp;_Dr_124"/>
      <sheetName val="Pl_&amp;_Dr_224"/>
      <sheetName val="Pl_&amp;_Dr_324"/>
      <sheetName val="Pl_&amp;_Dr_424"/>
      <sheetName val="Pl_&amp;_Dr_524"/>
      <sheetName val="Pl_&amp;_Dr_624"/>
      <sheetName val="Pl_&amp;_Dr_724"/>
      <sheetName val="Pl_&amp;_Dr_824"/>
      <sheetName val="Pl_&amp;_Dr_R24"/>
      <sheetName val="FF_B24"/>
      <sheetName val="FF_G24"/>
      <sheetName val="FF_M24"/>
      <sheetName val="FF_124"/>
      <sheetName val="FF_2_24"/>
      <sheetName val="FF_324"/>
      <sheetName val="FF_424"/>
      <sheetName val="FF_524"/>
      <sheetName val="FF_6_24"/>
      <sheetName val="FF_724"/>
      <sheetName val="FF_824"/>
      <sheetName val="FF_R24"/>
      <sheetName val="bill_nb3-FF24"/>
      <sheetName val="HVAC_B24"/>
      <sheetName val="HVAC_G24"/>
      <sheetName val="HVAC_M24"/>
      <sheetName val="HVAC_124"/>
      <sheetName val="HVAC_224"/>
      <sheetName val="HVAC_324"/>
      <sheetName val="HVAC_424"/>
      <sheetName val="HVAC_524"/>
      <sheetName val="HVAC_624"/>
      <sheetName val="HVAC_724"/>
      <sheetName val="HVAC_824"/>
      <sheetName val="HVAC_R24"/>
      <sheetName val="bill_nb4-HVAC24"/>
      <sheetName val="SC_B24"/>
      <sheetName val="SC_G24"/>
      <sheetName val="SC_M24"/>
      <sheetName val="SC_124"/>
      <sheetName val="SC_224"/>
      <sheetName val="SC_324"/>
      <sheetName val="SC_424"/>
      <sheetName val="SC_524"/>
      <sheetName val="SC_624"/>
      <sheetName val="SC_724"/>
      <sheetName val="SC_824"/>
      <sheetName val="SC_R24"/>
      <sheetName val="AV_B24"/>
      <sheetName val="AV_G24"/>
      <sheetName val="AV_M24"/>
      <sheetName val="AV_124"/>
      <sheetName val="AV_224"/>
      <sheetName val="AV_324"/>
      <sheetName val="AV_424"/>
      <sheetName val="AV_524"/>
      <sheetName val="AV_624"/>
      <sheetName val="AV_724"/>
      <sheetName val="AV_824"/>
      <sheetName val="EL_B24"/>
      <sheetName val="EL_M24"/>
      <sheetName val="EL_124"/>
      <sheetName val="EL_224"/>
      <sheetName val="EL_324"/>
      <sheetName val="EL_424"/>
      <sheetName val="EL_524"/>
      <sheetName val="EL_624"/>
      <sheetName val="EL_724"/>
      <sheetName val="EL_824"/>
      <sheetName val="EL_R24"/>
      <sheetName val="EL_TR24"/>
      <sheetName val="8-_EL24"/>
      <sheetName val="FA_B24"/>
      <sheetName val="FA_G24"/>
      <sheetName val="FA_M24"/>
      <sheetName val="FA_124"/>
      <sheetName val="FA_224"/>
      <sheetName val="FA_324"/>
      <sheetName val="FA_424"/>
      <sheetName val="FA_524"/>
      <sheetName val="FA_624"/>
      <sheetName val="FA_724"/>
      <sheetName val="FA_824"/>
      <sheetName val="FA_R24"/>
      <sheetName val="9-_FA24"/>
      <sheetName val="B09_125"/>
      <sheetName val="BOQ_Direct_selling_cost26"/>
      <sheetName val="CHART_OF_ACCOUNTS25"/>
      <sheetName val="Working_for_RCC26"/>
      <sheetName val="B185-B-9_125"/>
      <sheetName val="B185-B-9_225"/>
      <sheetName val="E-Bill_No_6_A-O25"/>
      <sheetName val="Div__0226"/>
      <sheetName val="Div__0326"/>
      <sheetName val="Div__0426"/>
      <sheetName val="Div__0526"/>
      <sheetName val="Div__0626"/>
      <sheetName val="Div__0726"/>
      <sheetName val="Div__0825"/>
      <sheetName val="Div__0925"/>
      <sheetName val="Div__1025"/>
      <sheetName val="Div__1125"/>
      <sheetName val="Div__1225"/>
      <sheetName val="Div_1325"/>
      <sheetName val="EXTERNAL_WORKS25"/>
      <sheetName val="PRODUCTIVITY_RATE25"/>
      <sheetName val="U_R_A_-_MASONRY25"/>
      <sheetName val="U_R_A_-_PLASTERING25"/>
      <sheetName val="U_R_A_-_TILING25"/>
      <sheetName val="U_R_A_-_GRANITE25"/>
      <sheetName val="V_C_2_-_EARTHWORK25"/>
      <sheetName val="V_C_9_-_CERAMIC25"/>
      <sheetName val="V_C_9_-_FINISHES25"/>
      <sheetName val="Division_253"/>
      <sheetName val="Division_424"/>
      <sheetName val="Division_524"/>
      <sheetName val="Division_624"/>
      <sheetName val="Division_724"/>
      <sheetName val="Division_824"/>
      <sheetName val="Division_924"/>
      <sheetName val="Division_1024"/>
      <sheetName val="Division_1224"/>
      <sheetName val="Division_1424"/>
      <sheetName val="Division_2127"/>
      <sheetName val="Division_2225"/>
      <sheetName val="Division_2324"/>
      <sheetName val="Division_2624"/>
      <sheetName val="Division_2724"/>
      <sheetName val="Division_2824"/>
      <sheetName val="Division_3124"/>
      <sheetName val="Division_3224"/>
      <sheetName val="Division_3324"/>
      <sheetName val="PMWeb_data25"/>
      <sheetName val="Elemental_Buildup24"/>
      <sheetName val="PointNo_524"/>
      <sheetName val="2_2)Revised_Cash_Flow24"/>
      <sheetName val="SS_MH25"/>
      <sheetName val="입찰내역_발주처_양식24"/>
      <sheetName val="Material_List_24"/>
      <sheetName val="LIST_DO_NOT_REMOVE23"/>
      <sheetName val="Index_List24"/>
      <sheetName val="Type_List24"/>
      <sheetName val="File_Types24"/>
      <sheetName val="Chiet_t24"/>
      <sheetName val="Staffing_and_Rates_IA24"/>
      <sheetName val="Project_Cost_Breakdown22"/>
      <sheetName val="PRECAST_lightconc-II26"/>
      <sheetName val="final_abstract26"/>
      <sheetName val="Staff_Acco_22"/>
      <sheetName val="TBAL9697_-group_wise__sdpl22"/>
      <sheetName val="Summary_of_Work22"/>
      <sheetName val="Employee_List22"/>
      <sheetName val="Рабочий_лист21"/>
      <sheetName val="B6_2_23"/>
      <sheetName val="Item-_Compact22"/>
      <sheetName val="E_&amp;_R22"/>
      <sheetName val="Annex_1_Sect_3a22"/>
      <sheetName val="Annex_1_Sect_3a_122"/>
      <sheetName val="Annex_1_Sect_3b22"/>
      <sheetName val="Annex_1_Sect_3c22"/>
      <sheetName val="HOURLY_RATES22"/>
      <sheetName val="SITE_WORK21"/>
      <sheetName val="d-safe_DELUXE21"/>
      <sheetName val="PT_141-_Site_A_Landscape21"/>
      <sheetName val="Rate_summary21"/>
      <sheetName val="RAB_AR&amp;STR21"/>
      <sheetName val="Back_up21"/>
      <sheetName val="train_cash21"/>
      <sheetName val="accom_cash21"/>
      <sheetName val="INDIGINEOUS_ITEMS_21"/>
      <sheetName val="Duct_Accesories21"/>
      <sheetName val="Mall_waterproofing21"/>
      <sheetName val="MSCP_waterproofing21"/>
      <sheetName val="????_???_??21"/>
      <sheetName val="Labour_&amp;_Plant21"/>
      <sheetName val="Ave_wtd_rates21"/>
      <sheetName val="Debits_as_on_12_04_0821"/>
      <sheetName val="STAFFSCHED_21"/>
      <sheetName val="TRIAL_BALANCE21"/>
      <sheetName val="[SHOPLIST_xls][SHOPLIST_xls]741"/>
      <sheetName val="[SHOPLIST_xls]70,/0s«iÆøí¬i21"/>
      <sheetName val="Common_Variables21"/>
      <sheetName val="GPL_Revenu_Update21"/>
      <sheetName val="DO_NOT_TOUCH21"/>
      <sheetName val="Work_Type21"/>
      <sheetName val="PROJECT_BRIEF(EX_NEW)21"/>
      <sheetName val="AREA_OF_APPLICATION20"/>
      <sheetName val="Risk_Breakdown_Structure20"/>
      <sheetName val="Geneí¬_i20"/>
      <sheetName val="steel_total20"/>
      <sheetName val="ELE_BOQ20"/>
      <sheetName val="Z-_GENERAL_PRICE_SUMMARY17"/>
      <sheetName val="Resumo_Empreitadas17"/>
      <sheetName val="PPA_Summary17"/>
      <sheetName val="Mix_Design17"/>
      <sheetName val="%_prog_figs_-u5_and_total17"/>
      <sheetName val="Floor_Box_18"/>
      <sheetName val="Equipment_Rates16"/>
      <sheetName val="[SHOPLIST_xls]/VW16"/>
      <sheetName val="Cashflow_projection16"/>
      <sheetName val="[SHOPLIST_xls][SHOPLIST_xls]742"/>
      <sheetName val="E_H_-_H__W_P_16"/>
      <sheetName val="E__H__Treatment_for_pile_cap16"/>
      <sheetName val="[SHOPLIST_xls][SHOPLIST_xls][16"/>
      <sheetName val="Form_616"/>
      <sheetName val="Risk_Register16"/>
      <sheetName val="Revised_Front_Page16"/>
      <sheetName val="Diff_Run01&amp;Run0216"/>
      <sheetName val="CCS_Summary16"/>
      <sheetName val="1_Carillion_Staff16"/>
      <sheetName val="_2_Staff_&amp;_Gen_labour16"/>
      <sheetName val="3_Offices16"/>
      <sheetName val="4_TempServ16"/>
      <sheetName val="__5_Temp_Wks16"/>
      <sheetName val="_6_Addn_Plant16"/>
      <sheetName val="_7__Transport16"/>
      <sheetName val="_8_Testing16"/>
      <sheetName val="9__Miscellaneous16"/>
      <sheetName val="10__Design16"/>
      <sheetName val="_11_Insurances16"/>
      <sheetName val="_12_Client_Req_16"/>
      <sheetName val="Risk_List16"/>
      <sheetName val="Track_of_Changes16"/>
      <sheetName val="Bill_8_Doors_&amp;_Windows16"/>
      <sheetName val="Bill_9_Finishes_16"/>
      <sheetName val="Bill_10_Specialities16"/>
      <sheetName val="Dash_board16"/>
      <sheetName val="[SHOPLIST_xls]7016"/>
      <sheetName val="[SHOPLIST_xls]70,16"/>
      <sheetName val="Base_BM-rebar16"/>
      <sheetName val="Materials_16"/>
      <sheetName val="Site_Dev_BOQ16"/>
      <sheetName val="Data_Sheet16"/>
      <sheetName val="tender_allowances16"/>
      <sheetName val="_Summary_BKG_03416"/>
      <sheetName val="BILL_3R16"/>
      <sheetName val="Area_Breakdown_PER_LEVEL_LINK16"/>
      <sheetName val="CF_Input16"/>
      <sheetName val="DATA_INPUT16"/>
      <sheetName val="Vordruck-Nr__7_1_3_D16"/>
      <sheetName val="M&amp;A_D16"/>
      <sheetName val="M&amp;A_E16"/>
      <sheetName val="M&amp;A_G16"/>
      <sheetName val="1_2_Staff_Schedule17"/>
      <sheetName val="Bill_1016"/>
      <sheetName val="[SHOPLIST_xls]70,/0s«_iÆø_í¬_16"/>
      <sheetName val="[SHOPLIST_xls]70?,/0?s«i?Æøí¬16"/>
      <sheetName val="Labour_Costs16"/>
      <sheetName val="BLOCK-A_(MEA_SHEET)16"/>
      <sheetName val="Cost_Heading13"/>
      <sheetName val="Labour_Rate_13"/>
      <sheetName val="D_&amp;_W_sizes13"/>
      <sheetName val="SOPMA_DD13"/>
      <sheetName val="PRICE_INFO13"/>
      <sheetName val="RC_SUMMARY13"/>
      <sheetName val="LABOUR_PRODUCTIVITY-TAV13"/>
      <sheetName val="MATERIAL_PRICES13"/>
      <sheetName val="P-100_MRF_DB_R113"/>
      <sheetName val="Contract_Division14"/>
      <sheetName val="SubContract_Type14"/>
      <sheetName val="Service_Type14"/>
      <sheetName val="Attach_4-1813"/>
      <sheetName val="_SHOPLIST_xls_7013"/>
      <sheetName val="Ewaan_Show_Kitchen_(2)13"/>
      <sheetName val="Cash_Flow_Working13"/>
      <sheetName val="MN_T_B_13"/>
      <sheetName val="Data_I_(2)13"/>
      <sheetName val="rEFERENCES_13"/>
      <sheetName val="Qtys_ZamZam_(Del__before)13"/>
      <sheetName val="Qtys_Relocation_(Del_before)13"/>
      <sheetName val="_Qtys_Sub_&amp;_Tents_(Del__befor13"/>
      <sheetName val="Qtys__Signages_(Del__before)13"/>
      <sheetName val="Qtys_Temporary_Passages_(Del)13"/>
      <sheetName val="_Qtys_Ser__Rooms_(Del_before)13"/>
      <sheetName val="2F_회의실견적(5_14_일대)9"/>
      <sheetName val="_HIT-&gt;HMC_견적(3900)9"/>
      <sheetName val="Appendix_B9"/>
      <sheetName val="Div_07_Thermal_&amp;_Moisture7"/>
      <sheetName val="BOQ_(2)7"/>
      <sheetName val="LABOUR_RATE7"/>
      <sheetName val="Material_Rate7"/>
      <sheetName val="Labor_abs-PW7"/>
      <sheetName val="Labor_abs-NMR7"/>
      <sheetName val="kppl_pl7"/>
      <sheetName val="Basic_Rates7"/>
      <sheetName val="Combined_Results_7"/>
      <sheetName val="precast_RC_element7"/>
      <sheetName val="pile_Fabrication7"/>
      <sheetName val="AOP_Summary-27"/>
      <sheetName val="May_057"/>
      <sheetName val="April_057"/>
      <sheetName val="Aug_057"/>
      <sheetName val="July_057"/>
      <sheetName val="June_057"/>
      <sheetName val="Nov_057"/>
      <sheetName val="Oct_057"/>
      <sheetName val="Sep_057"/>
      <sheetName val="Data_Validation7"/>
      <sheetName val="Div26_-_Elect7"/>
      <sheetName val="CHUNG_CU_CARRILON7"/>
      <sheetName val="Balance_Sheet5"/>
      <sheetName val="2_Plex5"/>
      <sheetName val="Sheet1_(2)5"/>
      <sheetName val="4_Plex5"/>
      <sheetName val="6_Plex_5"/>
      <sheetName val="Detailed_Summary5"/>
      <sheetName val="Sheet1_(3)5"/>
      <sheetName val="Sheet1_(4)5"/>
      <sheetName val="[SHOPLIST_xls][SHOPLIST_xls]743"/>
      <sheetName val="B-3_2_EB5"/>
      <sheetName val="[SHOPLIST_xls][SHOPLIST_xls]/V5"/>
      <sheetName val="Asset_Allocation_(CR)5"/>
      <sheetName val="Project_Benchmarking5"/>
      <sheetName val="1_-_Main_Building5"/>
      <sheetName val="1_-_Summary5"/>
      <sheetName val="2_-_Landscaping_Works5"/>
      <sheetName val="2_-_Summary5"/>
      <sheetName val="4_-_Bldg_Infra5"/>
      <sheetName val="4_-_Summary5"/>
      <sheetName val="Dashboard_(1)5"/>
      <sheetName val="VO_Agreed_to_Unifier_Sum5"/>
      <sheetName val="VO_Not_yet_Agreed_to_Unifier5"/>
      <sheetName val="VO_Anticipated_to_Unifier5"/>
      <sheetName val="EW_to_Unifier5"/>
      <sheetName val="Prov_Sums5"/>
      <sheetName val="Other_Amounts5"/>
      <sheetName val="Sheet_Index5"/>
      <sheetName val="Core_Data5"/>
      <sheetName val="Estimate_for_approval4"/>
      <sheetName val="New_Rates4"/>
      <sheetName val="Labour_Rates4"/>
      <sheetName val="Status_4"/>
      <sheetName val="CLIENT_BUDGET4"/>
      <sheetName val="Reco-June_20194"/>
      <sheetName val="REMINING_PROGRESS4"/>
      <sheetName val="OS&amp;E__IT4"/>
      <sheetName val="PAID_AMOUNT4"/>
      <sheetName val="IPA_214"/>
      <sheetName val="Order_by_owner4"/>
      <sheetName val="PERLIM__Sammary4"/>
      <sheetName val="RECOVER_OF_DOUBLE_PAYMENT4"/>
      <sheetName val="rathath_al_matar4"/>
      <sheetName val="INTERNAL_LINE_4"/>
      <sheetName val="MINOVA_AL_DEYAR4"/>
      <sheetName val="BLUE_RHINE4"/>
      <sheetName val="NATIONAL_PAINT4"/>
      <sheetName val="FIRE_RATED4"/>
      <sheetName val="Summary_4"/>
      <sheetName val="B04-A_-_DIA_SUDEER4"/>
      <sheetName val="04D_-_Tanmyat4"/>
      <sheetName val="13-_B04-B_&amp;_C4"/>
      <sheetName val="_SITE_09_B04-B&amp;C-AFAQ4"/>
      <sheetName val="S-Curve_Update"/>
      <sheetName val="VESSELS_"/>
      <sheetName val="Rectangular Duct"/>
      <sheetName val="[SHOPLIST.xls]70___0_s__i____17"/>
      <sheetName val="[SHOPLIST.xls]_VW__VU________12"/>
      <sheetName val="[SHOPLIST.xls]70___0_s__i____18"/>
      <sheetName val="[SHOPLIST.xls]70_x005f_x0000___0_x0_7"/>
      <sheetName val="[SHOPLIST.xls]70___0_s__i____19"/>
      <sheetName val="[SHOPLIST.xls]_VW__VU________13"/>
      <sheetName val="[SHOPLIST.xls]70___0_s__i____20"/>
      <sheetName val="[SHOPLIST.xls]_VW__VU________14"/>
      <sheetName val="[SHOPLIST.xls]70___0_s__i____21"/>
      <sheetName val="[SHOPLIST.xls]70_x005f_x0000___0_x0_8"/>
      <sheetName val="[SHOPLIST.xls]70___0_s__i____22"/>
      <sheetName val="[SHOPLIST.xls]_VW__VU________15"/>
      <sheetName val="[SHOPLIST.xls]_SHOPLIST_xls_610"/>
      <sheetName val="[SHOPLIST.xls]_SHOPLIST_xls_611"/>
      <sheetName val="[SHOPLIST.xls]_SHOPLIST_xls_612"/>
      <sheetName val="[SHOPLIST.xls]_SHOPLIST_xls_613"/>
      <sheetName val="[SHOPLIST.xls]_SHOPLIST_xls_614"/>
      <sheetName val="[SHOPLIST.xls]_SHOPLIST_xls_615"/>
      <sheetName val="[SHOPLIST.xls]_SHOPLIST_xls_616"/>
      <sheetName val="[SHOPLIST.xls]_SHOPLIST_xls_617"/>
      <sheetName val="[SHOPLIST.xls]_SHOPLIST_xls_618"/>
      <sheetName val="[SHOPLIST.xls]_SHOPLIST_xls_619"/>
      <sheetName val="[SHOPLIST.xls]_SHOPLIST_xls_620"/>
      <sheetName val="[SHOPLIST.xls]_SHOPLIST_xls_621"/>
      <sheetName val="[SHOPLIST.xls]_SHOPLIST_xls_622"/>
      <sheetName val="[SHOPLIST.xls]_SHOPLIST_xls_623"/>
      <sheetName val="[SHOPLIST.xls]_SHOPLIST_xls_624"/>
      <sheetName val="[SHOPLIST.xls]_SHOPLIST_xls_625"/>
      <sheetName val="[SHOPLIST.xls]_SHOPLIST_xls_626"/>
      <sheetName val="[SHOPLIST.xls]_SHOPLIST_xls_627"/>
      <sheetName val="[SHOPLIST.xls]_SHOPLIST_xls_628"/>
      <sheetName val="[SHOPLIST.xls]_SHOPLIST_xls_629"/>
      <sheetName val="[SHOPLIST.xls]_SHOPLIST_xls_630"/>
      <sheetName val="[SHOPLIST.xls]_SHOPLIST_xls_631"/>
      <sheetName val="[SHOPLIST.xls]_SHOPLIST_xls_632"/>
      <sheetName val="[SHOPLIST.xls]_SHOPLIST_xls_633"/>
      <sheetName val="[SHOPLIST.xls]_SHOPLIST_xls_634"/>
      <sheetName val="[SHOPLIST.xls]_SHOPLIST_xls_635"/>
      <sheetName val="[SHOPLIST.xls]_SHOPLIST_xls_636"/>
      <sheetName val="[SHOPLIST.xls]_SHOPLIST_xls_637"/>
      <sheetName val="[SHOPLIST.xls]_SHOPLIST_xls_638"/>
      <sheetName val="[SHOPLIST.xls]_SHOPLIST_xls_639"/>
      <sheetName val="[SHOPLIST.xls]_SHOPLIST_xls_640"/>
      <sheetName val="[SHOPLIST.xls]_SHOPLIST_xls_641"/>
      <sheetName val="[SHOPLIST.xls]_SHOPLIST_xls_642"/>
      <sheetName val="[SHOPLIST.xls]_SHOPLIST_xls_643"/>
      <sheetName val="[SHOPLIST.xls]_SHOPLIST_xls_644"/>
      <sheetName val="[SHOPLIST.xls]_SHOPLIST_xls_645"/>
      <sheetName val="[SHOPLIST.xls]_SHOPLIST_xls_646"/>
      <sheetName val="[SHOPLIST.xls]_SHOPLIST_xls_647"/>
      <sheetName val="[SHOPLIST.xls]_SHOPLIST_xls_648"/>
      <sheetName val="[SHOPLIST.xls]_SHOPLIST_xls_649"/>
      <sheetName val="[SHOPLIST.xls]_SHOPLIST_xls_650"/>
      <sheetName val="[SHOPLIST.xls]_SHOPLIST_xls_651"/>
      <sheetName val="[SHOPLIST.xls]_SHOPLIST_xls_652"/>
      <sheetName val="[SHOPLIST.xls]_SHOPLIST_xls_653"/>
      <sheetName val="[SHOPLIST.xls]_SHOPLIST_xls_654"/>
      <sheetName val="[SHOPLIST.xls]_SHOPLIST_xls_655"/>
      <sheetName val="[SHOPLIST.xls]_SHOPLIST_xls_656"/>
      <sheetName val="[SHOPLIST.xls]_SHOPLIST_xls_657"/>
      <sheetName val="[SHOPLIST.xls]_SHOPLIST_xls_658"/>
      <sheetName val="[SHOPLIST.xls]_SHOPLIST_xls_659"/>
      <sheetName val="[SHOPLIST.xls]_SHOPLIST_xls_660"/>
      <sheetName val="[SHOPLIST.xls]_SHOPLIST_xls_661"/>
      <sheetName val="[SHOPLIST.xls]_SHOPLIST_xls_662"/>
      <sheetName val="[SHOPLIST.xls]_SHOPLIST_xls_663"/>
      <sheetName val="[SHOPLIST.xls]_SHOPLIST_xls_664"/>
      <sheetName val="[SHOPLIST.xls]_SHOPLIST_xls_665"/>
      <sheetName val="[SHOPLIST.xls]_SHOPLIST_xls_666"/>
      <sheetName val="[SHOPLIST.xls]_SHOPLIST_xls_667"/>
      <sheetName val="[SHOPLIST.xls]_SHOPLIST_xls_668"/>
      <sheetName val="[SHOPLIST.xls]_SHOPLIST_xls_669"/>
      <sheetName val="[SHOPLIST.xls]_SHOPLIST_xls_670"/>
      <sheetName val="[SHOPLIST.xls]_SHOPLIST_xls_671"/>
      <sheetName val="[SHOPLIST.xls]_SHOPLIST_xls_672"/>
      <sheetName val="[SHOPLIST.xls]_SHOPLIST_xls_673"/>
      <sheetName val="[SHOPLIST.xls]_SHOPLIST_xls_674"/>
      <sheetName val="[SHOPLIST.xls]_SHOPLIST_xls_675"/>
      <sheetName val="[SHOPLIST.xls]_SHOPLIST_xls_676"/>
      <sheetName val="[SHOPLIST.xls]_SHOPLIST_xls_677"/>
      <sheetName val="[SHOPLIST.xls]_SHOPLIST_xls_678"/>
      <sheetName val="[SHOPLIST.xls]_SHOPLIST_xls_679"/>
      <sheetName val="[SHOPLIST.xls]_SHOPLIST_xls_680"/>
      <sheetName val="[SHOPLIST.xls]_SHOPLIST_xls_681"/>
      <sheetName val="[SHOPLIST.xls]_SHOPLIST_xls_682"/>
      <sheetName val="[SHOPLIST.xls]_SHOPLIST_xls_683"/>
      <sheetName val="[SHOPLIST.xls]_SHOPLIST_xls_684"/>
      <sheetName val="[SHOPLIST.xls]_SHOPLIST_xls_685"/>
      <sheetName val="[SHOPLIST.xls]_SHOPLIST_xls_686"/>
      <sheetName val="[SHOPLIST.xls]_SHOPLIST_xls_687"/>
      <sheetName val="[SHOPLIST.xls]_SHOPLIST_xls_688"/>
      <sheetName val="[SHOPLIST.xls]_SHOPLIST_xls_689"/>
      <sheetName val="[SHOPLIST.xls]_SHOPLIST_xls_690"/>
      <sheetName val="[SHOPLIST.xls]_SHOPLIST_xls_691"/>
      <sheetName val="[SHOPLIST.xls]_SHOPLIST_xls_692"/>
      <sheetName val="[SHOPLIST.xls]_SHOPLIST_xls_693"/>
      <sheetName val="[SHOPLIST.xls]_SHOPLIST_xls_694"/>
      <sheetName val="[SHOPLIST.xls]70_x005f_x005f_x005f_x0000__6"/>
      <sheetName val="[SHOPLIST.xls]_SHOPLIST_xls_695"/>
      <sheetName val="[SHOPLIST.xls]_SHOPLIST_xls_696"/>
      <sheetName val="[SHOPLIST.xls]_SHOPLIST_xls_697"/>
      <sheetName val="[SHOPLIST.xls]_SHOPLIST_xls_698"/>
      <sheetName val="[SHOPLIST.xls]_SHOPLIST_xls_699"/>
      <sheetName val="[SHOPLIST.xls]_SHOPLIST_xls_700"/>
      <sheetName val="[SHOPLIST.xls]_SHOPLIST_xls_701"/>
      <sheetName val="[SHOPLIST.xls]_SHOPLIST_xls_702"/>
      <sheetName val="[SHOPLIST.xls]_SHOPLIST_xls_703"/>
      <sheetName val="[SHOPLIST.xls]_SHOPLIST_xls_704"/>
      <sheetName val="[SHOPLIST.xls]_SHOPLIST_xls_705"/>
      <sheetName val="[SHOPLIST.xls]_SHOPLIST_xls_706"/>
      <sheetName val="[SHOPLIST.xls]_SHOPLIST_xls_707"/>
      <sheetName val="[SHOPLIST.xls]_SHOPLIST_xls_708"/>
      <sheetName val="[SHOPLIST.xls]_SHOPLIST_xls_709"/>
      <sheetName val="[SHOPLIST.xls]_SHOPLIST_xls_710"/>
      <sheetName val="[SHOPLIST.xls]_SHOPLIST_xls_711"/>
      <sheetName val="[SHOPLIST.xls]_SHOPLIST_xls_712"/>
      <sheetName val="[SHOPLIST.xls]_SHOPLIST_xls_713"/>
      <sheetName val="[SHOPLIST.xls]_SHOPLIST_xls_714"/>
      <sheetName val="[SHOPLIST.xls]_SHOPLIST_xls_715"/>
      <sheetName val="[SHOPLIST.xls]_SHOPLIST_xls_716"/>
      <sheetName val="[SHOPLIST.xls]_SHOPLIST_xls_717"/>
      <sheetName val="[SHOPLIST.xls]_SHOPLIST_xls_718"/>
      <sheetName val="[SHOPLIST.xls]_SHOPLIST_xls_719"/>
      <sheetName val="[SHOPLIST.xls]_SHOPLIST_xls_720"/>
      <sheetName val="[SHOPLIST.xls]_SHOPLIST_xls_721"/>
      <sheetName val="[SHOPLIST.xls]_SHOPLIST_xls_722"/>
      <sheetName val="[SHOPLIST.xls]_SHOPLIST_xls_723"/>
      <sheetName val="[SHOPLIST.xls]_SHOPLIST_xls_724"/>
      <sheetName val="[SHOPLIST.xls]_SHOPLIST_xls_725"/>
      <sheetName val="[SHOPLIST.xls]_SHOPLIST_xls_726"/>
      <sheetName val="[SHOPLIST.xls]70___0_s__i____23"/>
      <sheetName val="[SHOPLIST.xls]_VW__VU________16"/>
      <sheetName val="[SHOPLIST.xls]70___0_s__i____24"/>
      <sheetName val="[SHOPLIST.xls]70_x005f_x0000___0_x0_9"/>
      <sheetName val="[SHOPLIST.xls]70___0_s__i____25"/>
      <sheetName val="[SHOPLIST.xls]_SHOPLIST_xls_727"/>
      <sheetName val="[SHOPLIST.xls]_VW__VU________17"/>
      <sheetName val="[SHOPLIST.xls]_SHOPLIST_xls_728"/>
      <sheetName val="[SHOPLIST.xls]_SHOPLIST_xls_729"/>
      <sheetName val="[SHOPLIST.xls]_SHOPLIST_xls_730"/>
      <sheetName val="[SHOPLIST.xls]_SHOPLIST_xls_731"/>
      <sheetName val="[SHOPLIST.xls]_SHOPLIST_xls_732"/>
      <sheetName val="[SHOPLIST.xls]_SHOPLIST_xls_733"/>
      <sheetName val="[SHOPLIST.xls]_SHOPLIST_xls_734"/>
      <sheetName val="[SHOPLIST.xls]_SHOPLIST_xls_735"/>
      <sheetName val="[SHOPLIST.xls]_SHOPLIST_xls_736"/>
      <sheetName val="[SHOPLIST.xls]_SHOPLIST_xls_737"/>
      <sheetName val="[SHOPLIST.xls]_SHOPLIST_xls_738"/>
      <sheetName val="[SHOPLIST.xls]_SHOPLIST_xls_739"/>
      <sheetName val="[SHOPLIST.xls]_SHOPLIST_xls_740"/>
      <sheetName val="[SHOPLIST.xls]_SHOPLIST_xls_741"/>
      <sheetName val="[SHOPLIST.xls]_SHOPLIST_xls_742"/>
      <sheetName val="[SHOPLIST.xls]_SHOPLIST_xls_743"/>
      <sheetName val="[SHOPLIST.xls]_SHOPLIST_xls_744"/>
      <sheetName val="[SHOPLIST.xls]_SHOPLIST_xls_745"/>
      <sheetName val="[SHOPLIST.xls]_SHOPLIST_xls_746"/>
      <sheetName val="[SHOPLIST.xls]_SHOPLIST_xls_747"/>
      <sheetName val="[SHOPLIST.xls]_SHOPLIST_xls_748"/>
      <sheetName val="[SHOPLIST.xls]_SHOPLIST_xls_749"/>
      <sheetName val="[SHOPLIST.xls]_SHOPLIST_xls_750"/>
      <sheetName val="[SHOPLIST.xls]_SHOPLIST_xls_751"/>
      <sheetName val="[SHOPLIST.xls]_SHOPLIST_xls_752"/>
      <sheetName val="[SHOPLIST.xls]_SHOPLIST_xls_753"/>
      <sheetName val="[SHOPLIST.xls]_SHOPLIST_xls_754"/>
      <sheetName val="[SHOPLIST.xls]_SHOPLIST_xls_755"/>
      <sheetName val="[SHOPLIST.xls]_SHOPLIST_xls_756"/>
      <sheetName val="[SHOPLIST.xls]_SHOPLIST_xls_757"/>
      <sheetName val="[SHOPLIST.xls]_SHOPLIST_xls_758"/>
      <sheetName val="[SHOPLIST.xls]_SHOPLIST_xls_759"/>
      <sheetName val="[SHOPLIST.xls]_SHOPLIST_xls_760"/>
      <sheetName val="[SHOPLIST.xls]_SHOPLIST_xls_761"/>
      <sheetName val="[SHOPLIST.xls]_SHOPLIST_xls_762"/>
      <sheetName val="[SHOPLIST.xls]_SHOPLIST_xls_763"/>
      <sheetName val="[SHOPLIST.xls]_SHOPLIST_xls_764"/>
      <sheetName val="[SHOPLIST.xls]_SHOPLIST_xls_765"/>
      <sheetName val="[SHOPLIST.xls]_SHOPLIST_xls_766"/>
      <sheetName val="[SHOPLIST.xls]_SHOPLIST_xls_767"/>
      <sheetName val="[SHOPLIST.xls]_SHOPLIST_xls_768"/>
      <sheetName val="[SHOPLIST.xls]_SHOPLIST_xls_769"/>
      <sheetName val="[SHOPLIST.xls]_SHOPLIST_xls_770"/>
      <sheetName val="[SHOPLIST.xls]_SHOPLIST_xls_771"/>
      <sheetName val="[SHOPLIST.xls]_SHOPLIST_xls_772"/>
      <sheetName val="[SHOPLIST.xls]_SHOPLIST_xls_773"/>
      <sheetName val="[SHOPLIST.xls]_SHOPLIST_xls_774"/>
      <sheetName val="[SHOPLIST.xls]_SHOPLIST_xls_775"/>
      <sheetName val="[SHOPLIST.xls]_SHOPLIST_xls_776"/>
      <sheetName val="[SHOPLIST.xls]_SHOPLIST_xls_777"/>
      <sheetName val="[SHOPLIST.xls]_SHOPLIST_xls_778"/>
      <sheetName val="[SHOPLIST.xls]_SHOPLIST_xls_779"/>
      <sheetName val="[SHOPLIST.xls]_SHOPLIST_xls_780"/>
      <sheetName val="[SHOPLIST.xls]_SHOPLIST_xls_781"/>
      <sheetName val="[SHOPLIST.xls]_SHOPLIST_xls_782"/>
      <sheetName val="[SHOPLIST.xls]_SHOPLIST_xls_783"/>
      <sheetName val="[SHOPLIST.xls]_SHOPLIST_xls_784"/>
      <sheetName val="[SHOPLIST.xls]_SHOPLIST_xls_785"/>
      <sheetName val="[SHOPLIST.xls]_SHOPLIST_xls_786"/>
      <sheetName val="[SHOPLIST.xls]_SHOPLIST_xls_787"/>
      <sheetName val="[SHOPLIST.xls]_SHOPLIST_xls_788"/>
      <sheetName val="[SHOPLIST.xls]_SHOPLIST_xls_789"/>
      <sheetName val="[SHOPLIST.xls]_SHOPLIST_xls_790"/>
      <sheetName val="[SHOPLIST.xls]_SHOPLIST_xls_791"/>
      <sheetName val="[SHOPLIST.xls]_SHOPLIST_xls_792"/>
      <sheetName val="[SHOPLIST.xls]_SHOPLIST_xls_793"/>
      <sheetName val="[SHOPLIST.xls]_SHOPLIST_xls_794"/>
      <sheetName val="[SHOPLIST.xls]_SHOPLIST_xls_795"/>
      <sheetName val="[SHOPLIST.xls]_SHOPLIST_xls_796"/>
      <sheetName val="[SHOPLIST.xls]_SHOPLIST_xls_797"/>
      <sheetName val="[SHOPLIST.xls]_SHOPLIST_xls_798"/>
      <sheetName val="[SHOPLIST.xls]_SHOPLIST_xls_799"/>
      <sheetName val="[SHOPLIST.xls]_SHOPLIST_xls_800"/>
      <sheetName val="[SHOPLIST.xls]_SHOPLIST_xls_801"/>
      <sheetName val="[SHOPLIST.xls]_SHOPLIST_xls_802"/>
      <sheetName val="[SHOPLIST.xls]_SHOPLIST_xls_803"/>
      <sheetName val="[SHOPLIST.xls]_SHOPLIST_xls_804"/>
      <sheetName val="[SHOPLIST.xls]_SHOPLIST_xls_805"/>
      <sheetName val="[SHOPLIST.xls]_SHOPLIST_xls_806"/>
      <sheetName val="[SHOPLIST.xls]_SHOPLIST_xls_807"/>
      <sheetName val="[SHOPLIST.xls]_SHOPLIST_xls_808"/>
      <sheetName val="[SHOPLIST.xls]_SHOPLIST_xls_809"/>
      <sheetName val="[SHOPLIST.xls]_SHOPLIST_xls_810"/>
      <sheetName val="[SHOPLIST.xls]_SHOPLIST_xls_811"/>
      <sheetName val="[SHOPLIST.xls]_SHOPLIST_xls_812"/>
      <sheetName val="[SHOPLIST.xls]_SHOPLIST_xls_813"/>
      <sheetName val="[SHOPLIST.xls]_SHOPLIST_xls_814"/>
      <sheetName val="[SHOPLIST.xls]_SHOPLIST_xls_815"/>
      <sheetName val="[SHOPLIST.xls]_SHOPLIST_xls_816"/>
      <sheetName val="[SHOPLIST.xls]_SHOPLIST_xls_817"/>
      <sheetName val="[SHOPLIST.xls]_SHOPLIST_xls_818"/>
      <sheetName val="[SHOPLIST.xls]_SHOPLIST_xls_819"/>
      <sheetName val="[SHOPLIST.xls]_SHOPLIST_xls_820"/>
      <sheetName val="[SHOPLIST.xls]_SHOPLIST_xls_821"/>
      <sheetName val="[SHOPLIST.xls]_SHOPLIST_xls_822"/>
      <sheetName val="[SHOPLIST.xls]_SHOPLIST_xls_823"/>
      <sheetName val="[SHOPLIST.xls]_SHOPLIST_xls_824"/>
      <sheetName val="[SHOPLIST.xls]_SHOPLIST_xls_825"/>
      <sheetName val="[SHOPLIST.xls]_SHOPLIST_xls_826"/>
      <sheetName val="[SHOPLIST.xls]_SHOPLIST_xls_827"/>
      <sheetName val="[SHOPLIST.xls]_SHOPLIST_xls_828"/>
      <sheetName val="[SHOPLIST.xls]_SHOPLIST_xls_829"/>
      <sheetName val="[SHOPLIST.xls]_SHOPLIST_xls_830"/>
      <sheetName val="[SHOPLIST.xls]_SHOPLIST_xls_831"/>
      <sheetName val="[SHOPLIST.xls]_SHOPLIST_xls_832"/>
      <sheetName val="[SHOPLIST.xls]_SHOPLIST_xls_833"/>
      <sheetName val="[SHOPLIST.xls]_SHOPLIST_xls_834"/>
      <sheetName val="[SHOPLIST.xls]_SHOPLIST_xls_835"/>
      <sheetName val="[SHOPLIST.xls]_SHOPLIST_xls_836"/>
      <sheetName val="[SHOPLIST.xls]_SHOPLIST_xls_837"/>
      <sheetName val="[SHOPLIST.xls]_SHOPLIST_xls_838"/>
      <sheetName val="[SHOPLIST.xls]70_x005f_x005f_x005f_x0000__7"/>
      <sheetName val="Unit cost- Drain-Protection-1 "/>
      <sheetName val="Unit cost- Drain-Protection-2"/>
      <sheetName val="Исх"/>
      <sheetName val="Класс"/>
      <sheetName val="В2В"/>
      <sheetName val="Инсп"/>
      <sheetName val="Грайв"/>
      <sheetName val="ГвГ"/>
      <sheetName val="ИК_В2В"/>
      <sheetName val="УК_Город"/>
      <sheetName val="Свод (Бюджет)"/>
      <sheetName val="Name"/>
      <sheetName val="Свод (понедельно)"/>
      <sheetName val="Статьи расходов"/>
      <sheetName val="НСИ"/>
      <sheetName val="MSH51C"/>
      <sheetName val="inter"/>
      <sheetName val="[SHOPLIST.xls]_SHOPLIST_xls_839"/>
      <sheetName val="[SHOPLIST.xls]_SHOPLIST_xls_840"/>
      <sheetName val="[SHOPLIST.xls]_SHOPLIST_xls_841"/>
      <sheetName val="[SHOPLIST.xls]_SHOPLIST_xls_842"/>
      <sheetName val="[SHOPLIST.xls]_SHOPLIST_xls_843"/>
      <sheetName val="[SHOPLIST.xls]_SHOPLIST_xls_844"/>
      <sheetName val="[SHOPLIST.xls]_SHOPLIST_xls_845"/>
      <sheetName val="[SHOPLIST.xls]_SHOPLIST_xls_846"/>
      <sheetName val="[SHOPLIST.xls]_SHOPLIST_xls_847"/>
      <sheetName val="[SHOPLIST.xls]_SHOPLIST_xls_848"/>
      <sheetName val="[SHOPLIST.xls]_SHOPLIST_xls_849"/>
      <sheetName val="[SHOPLIST.xls]_SHOPLIST_xls_850"/>
      <sheetName val="[SHOPLIST.xls]_SHOPLIST_xls_851"/>
      <sheetName val="[SHOPLIST.xls]_SHOPLIST_xls_852"/>
      <sheetName val="[SHOPLIST.xls]_SHOPLIST_xls_853"/>
      <sheetName val="[SHOPLIST.xls]_SHOPLIST_xls_854"/>
      <sheetName val="[SHOPLIST.xls]_SHOPLIST_xls_855"/>
      <sheetName val="[SHOPLIST.xls]_SHOPLIST_xls_856"/>
      <sheetName val="[SHOPLIST.xls]_SHOPLIST_xls_857"/>
      <sheetName val="[SHOPLIST.xls]_SHOPLIST_xls_858"/>
      <sheetName val="[SHOPLIST.xls]_SHOPLIST_xls_859"/>
      <sheetName val="[SHOPLIST.xls]_SHOPLIST_xls_860"/>
      <sheetName val="[SHOPLIST.xls]_SHOPLIST_xls_861"/>
      <sheetName val="[SHOPLIST.xls]_SHOPLIST_xls_862"/>
      <sheetName val="[SHOPLIST.xls]_SHOPLIST_xls_863"/>
      <sheetName val="[SHOPLIST.xls]_SHOPLIST_xls_864"/>
      <sheetName val="[SHOPLIST.xls]_SHOPLIST_xls_865"/>
      <sheetName val="[SHOPLIST.xls]_SHOPLIST_xls_866"/>
      <sheetName val="[SHOPLIST.xls]_SHOPLIST_xls_867"/>
      <sheetName val="[SHOPLIST.xls]_SHOPLIST_xls_868"/>
      <sheetName val="[SHOPLIST.xls]_SHOPLIST_xls_869"/>
      <sheetName val="[SHOPLIST.xls]_SHOPLIST_xls_870"/>
      <sheetName val="[SHOPLIST.xls]_SHOPLIST_xls_871"/>
      <sheetName val="[SHOPLIST.xls]_SHOPLIST_xls_872"/>
      <sheetName val="[SHOPLIST.xls]_SHOPLIST_xls_873"/>
      <sheetName val="[SHOPLIST.xls]_SHOPLIST_xls_874"/>
      <sheetName val="[SHOPLIST.xls]_SHOPLIST_xls_875"/>
      <sheetName val="[SHOPLIST.xls]_SHOPLIST_xls_876"/>
      <sheetName val="[SHOPLIST.xls]_SHOPLIST_xls_877"/>
      <sheetName val="[SHOPLIST.xls]_SHOPLIST_xls_878"/>
      <sheetName val="[SHOPLIST.xls]_SHOPLIST_xls_879"/>
      <sheetName val="[SHOPLIST.xls]_SHOPLIST_xls_880"/>
      <sheetName val="[SHOPLIST.xls]_SHOPLIST_xls_881"/>
      <sheetName val="[SHOPLIST.xls]_SHOPLIST_xls_882"/>
      <sheetName val="[SHOPLIST.xls]_SHOPLIST_xls_883"/>
      <sheetName val="[SHOPLIST.xls]_SHOPLIST_xls_884"/>
      <sheetName val="[SHOPLIST.xls]_SHOPLIST_xls_885"/>
      <sheetName val="[SHOPLIST.xls]_SHOPLIST_xls_886"/>
      <sheetName val="[SHOPLIST.xls]_SHOPLIST_xls_887"/>
      <sheetName val="[SHOPLIST.xls]_SHOPLIST_xls_888"/>
      <sheetName val="[SHOPLIST.xls]_SHOPLIST_xls_889"/>
      <sheetName val="[SHOPLIST.xls]_SHOPLIST_xls_890"/>
      <sheetName val="[SHOPLIST.xls]_SHOPLIST_xls_891"/>
      <sheetName val="[SHOPLIST.xls]_SHOPLIST_xls_892"/>
      <sheetName val="[SHOPLIST.xls]_SHOPLIST_xls_893"/>
      <sheetName val="[SHOPLIST.xls]_SHOPLIST_xls_894"/>
      <sheetName val="[SHOPLIST.xls]_SHOPLIST_xls_895"/>
      <sheetName val="[SHOPLIST.xls]_SHOPLIST_xls_896"/>
      <sheetName val="[SHOPLIST.xls]_SHOPLIST_xls_897"/>
      <sheetName val="[SHOPLIST.xls]_SHOPLIST_xls_898"/>
      <sheetName val="[SHOPLIST.xls]_SHOPLIST_xls_899"/>
      <sheetName val="[SHOPLIST.xls]_SHOPLIST_xls_900"/>
      <sheetName val="[SHOPLIST.xls]_SHOPLIST_xls_901"/>
      <sheetName val="[SHOPLIST.xls]_SHOPLIST_xls_902"/>
      <sheetName val="HVAC"/>
      <sheetName val="HVAC-Qty"/>
      <sheetName val="RBD-AHU"/>
      <sheetName val="RBD ENG"/>
      <sheetName val="RBD-EX-RF-01"/>
      <sheetName val="RBD SLD.RLD"/>
      <sheetName val="RBD-VAV"/>
      <sheetName val="V.Summary"/>
      <sheetName val="C-10"/>
      <sheetName val="C-11"/>
      <sheetName val="C-12"/>
      <sheetName val="C-3"/>
      <sheetName val="C-4"/>
      <sheetName val="C-5"/>
      <sheetName val="C-5A"/>
      <sheetName val="C-6"/>
      <sheetName val="C-6A"/>
      <sheetName val="C-7"/>
      <sheetName val="C-8"/>
      <sheetName val="C-9"/>
      <sheetName val="STAND98"/>
      <sheetName val="辽电初设.XLS 定额"/>
      <sheetName val="Data Works"/>
      <sheetName val="Works"/>
      <sheetName val="UC-Testing"/>
      <sheetName val="Control Panel"/>
      <sheetName val="[SHOPLIST_xls]70___0_s__i_____2"/>
      <sheetName val="[SHOPLIST_xls]_VW__VU_________2"/>
      <sheetName val="[SHOPLIST_xls]_VW__VU_________3"/>
      <sheetName val="[SHOPLIST_xls]70___0_s__i_____3"/>
      <sheetName val="FLOOR_AND_CEILING"/>
      <sheetName val="area_comp_2011_01_18_(2)"/>
      <sheetName val="drop_down_lists"/>
      <sheetName val="PH_5"/>
      <sheetName val="ملخص_المشاريع"/>
      <sheetName val="عقود_المقاولين"/>
      <sheetName val="اوامر_الشراء"/>
      <sheetName val="الحركة_اليومية"/>
      <sheetName val="محمد_عساف"/>
      <sheetName val="كشف_الايرادات_والضرائب"/>
      <sheetName val="حساب_البنك"/>
      <sheetName val="كشف_الرواتب"/>
      <sheetName val="SAF_-_عهد_-_سلامي_ابو_فخر"/>
      <sheetName val="THA_-_عهد_-_ثابت_احمد"/>
      <sheetName val="AAH_-_عهد_-_انس_هبو"/>
      <sheetName val="YSA_-_عهد_-_ياسر_السبع"/>
      <sheetName val="MKJ_-_عهد_-_محمود_قجك"/>
      <sheetName val="MSH_-_عهد_-_محمد_الشامي"/>
      <sheetName val="ALW_-_عهد_-_علوان_علي"/>
      <sheetName val="AHA_-_عهد_-_احمد_الحاج"/>
      <sheetName val="MOR_-_عهد_-_مرجان_عبدالهادي"/>
      <sheetName val="MHA_-_عهد_-_محمد_حسون_العلي"/>
      <sheetName val="MF_-_مكتب_رئيسي"/>
      <sheetName val="CO_-_مقاولين_-_عقود_(2)"/>
      <sheetName val="BUR_-_موردين_-_شركة_البروج_"/>
      <sheetName val="CAP_-_موردين_-_عاصمة_الكهرباء"/>
      <sheetName val="PO_-_موردين_-_اوامر_شراء"/>
      <sheetName val="CO_-_مقاولين_-_عقود"/>
      <sheetName val="bill no. 3"/>
      <sheetName val="[SHOPLIST_xls]70_x005f_x0000___0_x0_2"/>
      <sheetName val="Schedules PL"/>
      <sheetName val="Schedules BS"/>
      <sheetName val="STOCKWTG"/>
      <sheetName val="POLY"/>
      <sheetName val="Advance Recovery"/>
      <sheetName val="Materials Cost"/>
      <sheetName val="SC Cost FEB 03"/>
      <sheetName val="HSBC"/>
      <sheetName val="REBAR"/>
      <sheetName val="Product Sheet40"/>
      <sheetName val="Cost Summary"/>
      <sheetName val="Cost Summary SD"/>
      <sheetName val="Schedule S-Curve Revision#3"/>
      <sheetName val="2.223M_due to adj profit"/>
      <sheetName val="Лист1"/>
      <sheetName val="Fiyatlar"/>
      <sheetName val="50"/>
      <sheetName val="djfx"/>
      <sheetName val="Calendar"/>
      <sheetName val="Sheet9"/>
      <sheetName val="FEVA"/>
      <sheetName val="HO Costs"/>
      <sheetName val="Cost Rates"/>
      <sheetName val="LOOKUP(MM)"/>
      <sheetName val="간접비내역-1"/>
      <sheetName val="Non-Positioin Summary"/>
      <sheetName val="Detail_Page1"/>
      <sheetName val="F-6 COVER"/>
      <sheetName val="10 Breakdown "/>
      <sheetName val="Exc Adj"/>
      <sheetName val="Bill 01"/>
      <sheetName val="Bill 02"/>
      <sheetName val="Bill 03"/>
      <sheetName val="Bill 04"/>
      <sheetName val="Bill 05"/>
      <sheetName val="Bill 06"/>
      <sheetName val="Bill 07"/>
      <sheetName val="Bill 08"/>
      <sheetName val="Bill 09"/>
      <sheetName val="Bill 10"/>
      <sheetName val="NBT Calculation"/>
      <sheetName val="VAT"/>
      <sheetName val="Main VO Summary"/>
      <sheetName val="VO Sum Non(New)"/>
      <sheetName val="VO-01"/>
      <sheetName val="VO-02"/>
      <sheetName val="VO-03"/>
      <sheetName val="VO-04"/>
      <sheetName val="VO-05"/>
      <sheetName val="VO-06"/>
      <sheetName val="VO-07."/>
      <sheetName val="VO-08 "/>
      <sheetName val="Fluctuations"/>
      <sheetName val="Mnhr Book Updated 11.10.2018"/>
      <sheetName val="1-Summary"/>
      <sheetName val="วัดใต้"/>
      <sheetName val="B-2"/>
      <sheetName val="基本ﾃﾞｰﾀ"/>
      <sheetName val="Schedules"/>
      <sheetName val="1A"/>
      <sheetName val="Total PrC-Goldi"/>
      <sheetName val="Room Type"/>
      <sheetName val="Basement2 DB"/>
      <sheetName val="[SHOPLIST.xls]70,/0s�i����i"/>
      <sheetName val="B.Room W.Done Progress"/>
      <sheetName val="SUMMARY (ROOM)"/>
      <sheetName val="W.D Prgress Public area"/>
      <sheetName val="SUMMARY Public"/>
      <sheetName val="Comparision"/>
      <sheetName val="_SHOPLIST.xls_70_x005f_x0000_,_0_x000"/>
      <sheetName val="DVL"/>
      <sheetName val="_SHOPLIST.xls__SH"/>
      <sheetName val="70,_0s«iÆøí¬i1"/>
      <sheetName val="70,_0s«_iÆø_í¬"/>
      <sheetName val="_SHOPLIST.xls_70_"/>
      <sheetName val="70,_0s«iÆøí¬i2"/>
      <sheetName val="70,_0s«iÆøí¬i3"/>
      <sheetName val="_SHOPLIST_xls_70_"/>
      <sheetName val="_SHOPLIST.xls__VWVU))tÏØ0__10"/>
      <sheetName val="_SHOPLIST.xls__VWVU))tÏØ0__11"/>
      <sheetName val="_SHOPLIST_xls__SH"/>
      <sheetName val="_SHOPLIST_xls__VWVU))tÏØ0  "/>
      <sheetName val="_SHOPLIST.xls_70,_0s«iÆøí¬"/>
      <sheetName val="710"/>
      <sheetName val="711"/>
      <sheetName val="[S3"/>
      <sheetName val="720"/>
      <sheetName val="721"/>
      <sheetName val="[S8"/>
      <sheetName val="714"/>
      <sheetName val="715"/>
      <sheetName val="[S5"/>
      <sheetName val="712"/>
      <sheetName val="713"/>
      <sheetName val="[S4"/>
      <sheetName val="718"/>
      <sheetName val="719"/>
      <sheetName val="[S7"/>
      <sheetName val="716"/>
      <sheetName val="717"/>
      <sheetName val="[S6"/>
      <sheetName val="722"/>
      <sheetName val="723"/>
      <sheetName val="[S9"/>
      <sheetName val="724"/>
      <sheetName val="725"/>
      <sheetName val="[10"/>
      <sheetName val="/VWVU))tÏØ0__61"/>
      <sheetName val="/VWVU))tÏØ0__71"/>
      <sheetName val="70_x005f_x0000_,/0_x000"/>
      <sheetName val="[SHOPLIST.xls]70_x0000_,/0_x000"/>
      <sheetName val="satış planı (2)"/>
      <sheetName val="Tahsilat"/>
      <sheetName val="_VWVU))tÏØ0__20"/>
      <sheetName val="_SHOPLIST_xls_70,_0s«iÆøí¬i16"/>
      <sheetName val="___________16"/>
      <sheetName val="_SHOPLIST_xls__SHOPLIST_xls_726"/>
      <sheetName val="_SHOPLIST_xls__SHOPLIST_xls_727"/>
      <sheetName val="_SHOPLIST_xls_70,11"/>
      <sheetName val="_SHOPLIST_xls__VW11"/>
      <sheetName val="_SHOPLIST_xls__VWVU))tÏØ0__55"/>
      <sheetName val="_SHOPLIST_xls__VWVU))tÏØ0__56"/>
      <sheetName val="_SHOPLIST_xls__SHOPLIST_xls__11"/>
      <sheetName val="_SHOPLIST_xls__VWVU))tÏØ0__57"/>
      <sheetName val="_SHOPLIST_xls__VWVU))tÏØ0__58"/>
      <sheetName val="_SHOPLIST_xls__VWVU))tÏØ0__59"/>
      <sheetName val="_SHOPLIST_xls_70,_0s«_iÆø_í¬_11"/>
      <sheetName val="_SHOPLIST_xls_70_,_0_s«i_Æøí¬11"/>
      <sheetName val="_SHOPLIST_xls__VWVU))tÏØ0__60"/>
      <sheetName val="_SHOPLIST_xls__SHOPLIST_xls_728"/>
      <sheetName val="[SHOPLIST_xls]70,/0s«i_x1"/>
      <sheetName val="[SHOPLIST_xls]70,/0s«_iÆø_í¬1"/>
      <sheetName val="[SHOPLIST_xls]70,/0s«iÆøí¬i31"/>
      <sheetName val="Cover_Sheet"/>
      <sheetName val="Pay_Cert"/>
      <sheetName val="Reconcilliation_Sheet"/>
      <sheetName val="EPMS-Total_"/>
      <sheetName val="EPMS_Earned_-GR"/>
      <sheetName val="EPMS_Earned_Electrical_Utilitie"/>
      <sheetName val="EPMS_-_Materials"/>
      <sheetName val="EPMS_-_Variations"/>
      <sheetName val="Variations_"/>
      <sheetName val="EPMS_-_Claims"/>
      <sheetName val="Advance_d_1"/>
      <sheetName val="Prev_Pay_Certs"/>
      <sheetName val="Monthly_Summary_01_Aug-25Sept"/>
      <sheetName val="Bond_calculation_(Verifi)"/>
      <sheetName val="IPC_10_Prog"/>
      <sheetName val="Grand_Summary"/>
      <sheetName val="Comparison_per_subzone"/>
      <sheetName val="Base_Course"/>
      <sheetName val="Démol_"/>
      <sheetName val="Gene��i"/>
      <sheetName val="_SUMMARY"/>
      <sheetName val="PREAMBLES_"/>
      <sheetName val="GENERAL_REQUIREMENT"/>
      <sheetName val="B-_SITE_WORK"/>
      <sheetName val="C__CONCRETE_WORKS_"/>
      <sheetName val="D-_MASONRY"/>
      <sheetName val="E__METAL_WORK"/>
      <sheetName val="F__WOOD_WORK_"/>
      <sheetName val="G__THERMAL_&amp;MP"/>
      <sheetName val="H__DOORS___WINDOWS"/>
      <sheetName val="J__FINISHES"/>
      <sheetName val="K_ACCESSO"/>
      <sheetName val="P_CONVEYING_SYSTEM"/>
      <sheetName val="Q_MECHANICAL"/>
      <sheetName val="R_ELECTRICAL"/>
      <sheetName val="S_External_Works"/>
      <sheetName val="T_Provisional_Sum"/>
      <sheetName val="T__MEP_Works"/>
      <sheetName val="U-DAY_WORKS_SCHEDULE"/>
      <sheetName val="Struct__Members"/>
      <sheetName val="_SHOPLIST_xls__VWVU))tÏØ0__62"/>
      <sheetName val="_SHOPLIST_xls__VWVU))tÏØ0__63"/>
      <sheetName val="_SHOPLIST_xls__VWVU))tÏØ0__72"/>
      <sheetName val="_SHOPLIST_xls__SHOPLIST_xls__VW"/>
      <sheetName val="_SHOPLIST_xls__VWVU))tÏØ0__81"/>
      <sheetName val="_SHOPLIST_xls__VWVU))tÏØ0__91"/>
      <sheetName val="Kur"/>
      <sheetName val="HAKEDİŞ "/>
      <sheetName val="keşif özeti"/>
      <sheetName val="Katsayılar"/>
      <sheetName val="BT3-Package 05"/>
      <sheetName val="BOQ-Civil"/>
      <sheetName val="726"/>
      <sheetName val="70,/0s«iÆøí¬i16"/>
      <sheetName val="7011"/>
      <sheetName val="70,11"/>
      <sheetName val="/VW11"/>
      <sheetName val="/VWVU))tÏØ0__55"/>
      <sheetName val="/VWVU))tÏØ0__56"/>
      <sheetName val="[11"/>
      <sheetName val="727"/>
      <sheetName val="/VWVU))tÏØ0__57"/>
      <sheetName val="/VWVU))tÏØ0__58"/>
      <sheetName val="/VWVU))tÏØ0__59"/>
      <sheetName val="70,/0s«_iÆø_í¬_11"/>
      <sheetName val="70?,/0?s«i?Æøí¬11"/>
      <sheetName val="/VWVU))tÏØ0__60"/>
      <sheetName val="728"/>
      <sheetName val="/VWVU))tÏØ0__62"/>
      <sheetName val="/VWVU))tÏØ0__63"/>
      <sheetName val="/VWVU))tÏØ0__81"/>
      <sheetName val="/VWVU))tÏØ0__91"/>
      <sheetName val="70_1"/>
      <sheetName val="70___0_s__i_____2"/>
      <sheetName val="_VW__VU_________2"/>
      <sheetName val="_VW__VU_________3"/>
      <sheetName val="[SHOPLIST_xls]726"/>
      <sheetName val="[SHOPLIST_xls][11"/>
      <sheetName val="[SHOPLIST_xls]727"/>
      <sheetName val="[SHOPLIST_xls]728"/>
      <sheetName val="[SHOPLIST.xls]_SHOPLIST_xls_903"/>
      <sheetName val="[SHOPLIST.xls]_SHOPLIST_xls_904"/>
      <sheetName val="[SHOPLIST.xls]_SHOPLIST_xls_905"/>
      <sheetName val="[SHOPLIST.xls]_SHOPLIST_xls_906"/>
      <sheetName val="[SHOPLIST.xls]_SHOPLIST_xls_907"/>
      <sheetName val="[SHOPLIST.xls]_SHOPLIST_xls_908"/>
      <sheetName val="[SHOPLIST.xls]_SHOPLIST_xls_909"/>
      <sheetName val="[SHOPLIST.xls]_SHOPLIST_xls_910"/>
      <sheetName val="[SHOPLIST.xls]_SHOPLIST_xls_911"/>
      <sheetName val="[SHOPLIST.xls]_SHOPLIST_xls_912"/>
      <sheetName val="[SHOPLIST.xls]_SHOPLIST_xls_913"/>
      <sheetName val="[SHOPLIST.xls]_SHOPLIST_xls_914"/>
      <sheetName val="[SHOPLIST.xls]_SHOPLIST_xls_915"/>
      <sheetName val="[SHOPLIST.xls]_SHOPLIST_xls_916"/>
      <sheetName val="[SHOPLIST.xls]_SHOPLIST_xls_917"/>
      <sheetName val="[SHOPLIST.xls]_SHOPLIST_xls_918"/>
      <sheetName val="[SHOPLIST.xls]_SHOPLIST_xls_919"/>
      <sheetName val="[SHOPLIST.xls]_SHOPLIST_xls_920"/>
      <sheetName val="[SHOPLIST.xls]_SHOPLIST_xls_921"/>
      <sheetName val="[SHOPLIST.xls]_SHOPLIST_xls_922"/>
      <sheetName val="[SHOPLIST.xls]_SHOPLIST_xls_923"/>
      <sheetName val="[SHOPLIST.xls]_SHOPLIST_xls_924"/>
      <sheetName val="[SHOPLIST.xls]_SHOPLIST_xls_925"/>
      <sheetName val="[SHOPLIST.xls]_SHOPLIST_xls_926"/>
      <sheetName val="[SHOPLIST.xls]_SHOPLIST_xls_927"/>
      <sheetName val="[SHOPLIST.xls]_SHOPLIST_xls_928"/>
      <sheetName val="[SHOPLIST.xls]_SHOPLIST_xls_929"/>
      <sheetName val="[SHOPLIST.xls]_SHOPLIST_xls_930"/>
      <sheetName val="[SHOPLIST.xls]_SHOPLIST_xls_931"/>
      <sheetName val="[SHOPLIST.xls]_SHOPLIST_xls_932"/>
      <sheetName val="[SHOPLIST.xls]_SHOPLIST_xls_933"/>
      <sheetName val="[SHOPLIST.xls]_SHOPLIST_xl_1048"/>
      <sheetName val="[SHOPLIST.xls]_SHOPLIST_xl_1049"/>
      <sheetName val="[SHOPLIST.xls]_SHOPLIST_xl_1050"/>
      <sheetName val="[SHOPLIST.xls]_SHOPLIST_xl_1051"/>
      <sheetName val="[SHOPLIST.xls]_SHOPLIST_xl_1052"/>
      <sheetName val="[SHOPLIST.xls]_SHOPLIST_xl_1053"/>
      <sheetName val="[SHOPLIST.xls]70___0_s__i____26"/>
      <sheetName val="[SHOPLIST.xls]_SHOPLIST_xls_934"/>
      <sheetName val="[SHOPLIST.xls]_SHOPLIST_xl_1054"/>
      <sheetName val="[SHOPLIST.xls]_SHOPLIST_xl_1055"/>
      <sheetName val="[SHOPLIST.xls]_SHOPLIST_xl_1056"/>
      <sheetName val="[SHOPLIST.xls]_SHOPLIST_xls_935"/>
      <sheetName val="[SHOPLIST.xls]_SHOPLIST_xls_936"/>
      <sheetName val="[SHOPLIST.xls]_SHOPLIST_xls_937"/>
      <sheetName val="[SHOPLIST.xls]_SHOPLIST_xls_938"/>
      <sheetName val="[SHOPLIST.xls]_SHOPLIST_xl_1057"/>
      <sheetName val="[SHOPLIST.xls]_SHOPLIST_xls_939"/>
      <sheetName val="[SHOPLIST.xls]_SHOPLIST_xls_940"/>
      <sheetName val="[SHOPLIST.xls]_SHOPLIST_xl_1058"/>
      <sheetName val="[SHOPLIST.xls]_SHOPLIST_xls_941"/>
      <sheetName val="[SHOPLIST.xls]_SHOPLIST_xl_1059"/>
      <sheetName val="[SHOPLIST.xls]_SHOPLIST_xls_942"/>
      <sheetName val="[SHOPLIST.xls]_SHOPLIST_xl_1060"/>
      <sheetName val="[SHOPLIST.xls]_SHOPLIST_xl_1061"/>
      <sheetName val="[SHOPLIST.xls]_SHOPLIST_xls_943"/>
      <sheetName val="[SHOPLIST.xls]_SHOPLIST_xls_944"/>
      <sheetName val="[SHOPLIST.xls]_SHOPLIST_xls_945"/>
      <sheetName val="[SHOPLIST.xls]_SHOPLIST_xls_946"/>
      <sheetName val="[SHOPLIST.xls]_SHOPLIST_xls_947"/>
      <sheetName val="[SHOPLIST.xls]_SHOPLIST_xls_948"/>
      <sheetName val="[SHOPLIST.xls]_SHOPLIST_xls_949"/>
      <sheetName val="[SHOPLIST.xls]_SHOPLIST_xls_950"/>
      <sheetName val="[SHOPLIST.xls]_SHOPLIST_xls_951"/>
      <sheetName val="[SHOPLIST.xls]_SHOPLIST_xls_952"/>
      <sheetName val="[SHOPLIST.xls]_SHOPLIST_xl_1062"/>
      <sheetName val="[SHOPLIST.xls]_SHOPLIST_xls_953"/>
      <sheetName val="[SHOPLIST.xls]_SHOPLIST_xl_1063"/>
      <sheetName val="[SHOPLIST.xls]_SHOPLIST_xl_1064"/>
      <sheetName val="[SHOPLIST.xls]_SHOPLIST_xls_954"/>
      <sheetName val="[SHOPLIST.xls]_SHOPLIST_xls_955"/>
      <sheetName val="[SHOPLIST.xls]_SHOPLIST_xls_956"/>
      <sheetName val="[SHOPLIST.xls]_SHOPLIST_xls_957"/>
      <sheetName val="[SHOPLIST.xls]_SHOPLIST_xls_958"/>
      <sheetName val="[SHOPLIST.xls]_SHOPLIST_xls_959"/>
      <sheetName val="[SHOPLIST.xls]_SHOPLIST_xls_960"/>
      <sheetName val="[SHOPLIST.xls]_SHOPLIST_xls_961"/>
      <sheetName val="[SHOPLIST.xls]_SHOPLIST_xls_962"/>
      <sheetName val="[SHOPLIST.xls]_SHOPLIST_xls_963"/>
      <sheetName val="[SHOPLIST.xls]_SHOPLIST_xls_964"/>
      <sheetName val="[SHOPLIST.xls]_SHOPLIST_xl_1065"/>
      <sheetName val="[SHOPLIST.xls]_SHOPLIST_xl_1066"/>
      <sheetName val="[SHOPLIST.xls]_SHOPLIST_xls_965"/>
      <sheetName val="[SHOPLIST.xls]_SHOPLIST_xls_966"/>
      <sheetName val="[SHOPLIST.xls]_SHOPLIST_xls_967"/>
      <sheetName val="[SHOPLIST.xls]_SHOPLIST_xls_968"/>
      <sheetName val="[SHOPLIST.xls]_SHOPLIST_xls_969"/>
      <sheetName val="[SHOPLIST.xls]_SHOPLIST_xls_970"/>
      <sheetName val="[SHOPLIST.xls]_SHOPLIST_xls_971"/>
      <sheetName val="[SHOPLIST.xls]_SHOPLIST_xls_972"/>
      <sheetName val="[SHOPLIST.xls]_SHOPLIST_xls_973"/>
      <sheetName val="[SHOPLIST.xls]_SHOPLIST_xls_974"/>
      <sheetName val="[SHOPLIST.xls]_SHOPLIST_xls_975"/>
      <sheetName val="[SHOPLIST.xls]_SHOPLIST_xls_976"/>
      <sheetName val="[SHOPLIST.xls]_SHOPLIST_xls_977"/>
      <sheetName val="[SHOPLIST.xls]_SHOPLIST_xl_1067"/>
      <sheetName val="[SHOPLIST.xls]_SHOPLIST_xls_978"/>
      <sheetName val="[SHOPLIST.xls]_SHOPLIST_xl_1068"/>
      <sheetName val="[SHOPLIST.xls]_SHOPLIST_xl_1069"/>
      <sheetName val="[SHOPLIST.xls]_SHOPLIST_xl_1070"/>
      <sheetName val="[SHOPLIST.xls]_SHOPLIST_xl_1071"/>
      <sheetName val="[SHOPLIST.xls]_SHOPLIST_xls_979"/>
      <sheetName val="[SHOPLIST.xls]_SHOPLIST_xl_1072"/>
      <sheetName val="[SHOPLIST.xls]_SHOPLIST_xls_980"/>
      <sheetName val="[SHOPLIST.xls]_SHOPLIST_xls_981"/>
      <sheetName val="[SHOPLIST.xls]_SHOPLIST_xls_982"/>
      <sheetName val="[SHOPLIST.xls]_SHOPLIST_xls_983"/>
      <sheetName val="[SHOPLIST.xls]_SHOPLIST_xls_984"/>
      <sheetName val="[SHOPLIST.xls]_SHOPLIST_xls_985"/>
      <sheetName val="[SHOPLIST.xls]_SHOPLIST_xls_986"/>
      <sheetName val="[SHOPLIST.xls]_SHOPLIST_xl_1073"/>
      <sheetName val="[SHOPLIST.xls]_SHOPLIST_xl_1074"/>
      <sheetName val="[SHOPLIST.xls]_SHOPLIST_xls_987"/>
      <sheetName val="[SHOPLIST.xls]_SHOPLIST_xls_988"/>
      <sheetName val="[SHOPLIST.xls]_SHOPLIST_xls_989"/>
      <sheetName val="[SHOPLIST.xls]_SHOPLIST_xls_990"/>
      <sheetName val="[SHOPLIST.xls]_SHOPLIST_xls_991"/>
      <sheetName val="[SHOPLIST.xls]_SHOPLIST_xls_992"/>
      <sheetName val="[SHOPLIST.xls]_SHOPLIST_xls_993"/>
      <sheetName val="[SHOPLIST.xls]_SHOPLIST_xls_994"/>
      <sheetName val="[SHOPLIST.xls]_SHOPLIST_xls_995"/>
      <sheetName val="[SHOPLIST.xls]_SHOPLIST_xl_1075"/>
      <sheetName val="[SHOPLIST.xls]_SHOPLIST_xls_996"/>
      <sheetName val="[SHOPLIST.xls]_SHOPLIST_xls_997"/>
      <sheetName val="[SHOPLIST.xls]_SHOPLIST_xls_998"/>
      <sheetName val="[SHOPLIST.xls]_SHOPLIST_xls_999"/>
      <sheetName val="[SHOPLIST.xls]_SHOPLIST_xl_1000"/>
      <sheetName val="[SHOPLIST.xls]_SHOPLIST_xl_1001"/>
      <sheetName val="[SHOPLIST.xls]_SHOPLIST_xl_1002"/>
      <sheetName val="[SHOPLIST.xls]_SHOPLIST_xl_1076"/>
      <sheetName val="[SHOPLIST.xls]_SHOPLIST_xl_1003"/>
      <sheetName val="[SHOPLIST.xls]_SHOPLIST_xl_1004"/>
      <sheetName val="[SHOPLIST.xls]_SHOPLIST_xl_1005"/>
      <sheetName val="[SHOPLIST.xls]_SHOPLIST_xl_1006"/>
      <sheetName val="[SHOPLIST.xls]_SHOPLIST_xl_1007"/>
      <sheetName val="[SHOPLIST.xls]_SHOPLIST_xl_1008"/>
      <sheetName val="[SHOPLIST.xls]_SHOPLIST_xl_1009"/>
      <sheetName val="[SHOPLIST.xls]_SHOPLIST_xl_1010"/>
      <sheetName val="[SHOPLIST.xls]_SHOPLIST_xl_1011"/>
      <sheetName val="[SHOPLIST.xls]_SHOPLIST_xl_1012"/>
      <sheetName val="[SHOPLIST.xls]_SHOPLIST_xl_1013"/>
      <sheetName val="[SHOPLIST.xls]_SHOPLIST_xl_1014"/>
      <sheetName val="[SHOPLIST.xls]_SHOPLIST_xl_1015"/>
      <sheetName val="[SHOPLIST.xls]_SHOPLIST_xl_1016"/>
      <sheetName val="[SHOPLIST.xls]_SHOPLIST_xl_1017"/>
      <sheetName val="[SHOPLIST.xls]_SHOPLIST_xl_1018"/>
      <sheetName val="[SHOPLIST.xls]_SHOPLIST_xl_1019"/>
      <sheetName val="[SHOPLIST.xls]_SHOPLIST_xl_1020"/>
      <sheetName val="[SHOPLIST.xls]_SHOPLIST_xl_1077"/>
      <sheetName val="[SHOPLIST.xls]_SHOPLIST_xl_1021"/>
      <sheetName val="[SHOPLIST.xls]_SHOPLIST_xl_1022"/>
      <sheetName val="[SHOPLIST.xls]_SHOPLIST_xl_1023"/>
      <sheetName val="[SHOPLIST.xls]_SHOPLIST_xl_1024"/>
      <sheetName val="[SHOPLIST.xls]_SHOPLIST_xl_1025"/>
      <sheetName val="[SHOPLIST.xls]_SHOPLIST_xl_1026"/>
      <sheetName val="[SHOPLIST.xls]_SHOPLIST_xl_1027"/>
      <sheetName val="[SHOPLIST.xls]_SHOPLIST_xl_1028"/>
      <sheetName val="[SHOPLIST.xls]_SHOPLIST_xl_1029"/>
      <sheetName val="[SHOPLIST.xls]_SHOPLIST_xl_1078"/>
      <sheetName val="[SHOPLIST.xls]_SHOPLIST_xl_1030"/>
      <sheetName val="[SHOPLIST.xls]_SHOPLIST_xl_1031"/>
      <sheetName val="[SHOPLIST.xls]_SHOPLIST_xl_1032"/>
      <sheetName val="[SHOPLIST.xls]_SHOPLIST_xl_1033"/>
      <sheetName val="[SHOPLIST.xls]_SHOPLIST_xl_1034"/>
      <sheetName val="[SHOPLIST.xls]_SHOPLIST_xl_1035"/>
      <sheetName val="[SHOPLIST.xls]_SHOPLIST_xl_1036"/>
      <sheetName val="[SHOPLIST.xls]_SHOPLIST_xl_1037"/>
      <sheetName val="[SHOPLIST.xls]_SHOPLIST_xl_1038"/>
      <sheetName val="[SHOPLIST.xls]_SHOPLIST_xl_1079"/>
      <sheetName val="[SHOPLIST.xls]_SHOPLIST_xl_1039"/>
      <sheetName val="[SHOPLIST.xls]_SHOPLIST_xl_1040"/>
      <sheetName val="[SHOPLIST.xls]_SHOPLIST_xl_1041"/>
      <sheetName val="[SHOPLIST.xls]_SHOPLIST_xl_1042"/>
      <sheetName val="[SHOPLIST.xls]_SHOPLIST_xl_1043"/>
      <sheetName val="[SHOPLIST.xls]_SHOPLIST_xl_1044"/>
      <sheetName val="[SHOPLIST.xls]_SHOPLIST_xl_1045"/>
      <sheetName val="[SHOPLIST.xls]70_x005f_x005f_x005f_x0000__8"/>
      <sheetName val="[SHOPLIST.xls]_SHOPLIST_xl_1046"/>
      <sheetName val="[SHOPLIST.xls]_SHOPLIST_xl_1047"/>
      <sheetName val="[SHOPLIST.xls]70___0_s__i____27"/>
      <sheetName val="foot-slab_rein_x0000__x0000_"/>
      <sheetName val="foot-slab_reinø_x0006_"/>
      <sheetName val="foot-slab_reinÝ¥"/>
      <sheetName val="foot-slab_reinP"/>
      <sheetName val="SUM-AIR-Submit"/>
      <sheetName val="Summary-margin calc"/>
      <sheetName val="8_0_Programme"/>
      <sheetName val="Bill_3_Boutique"/>
      <sheetName val="[SHOPLIST_xls][SHOPLIST_xls]7_2"/>
      <sheetName val="[SHOPLIST_xls][SHOPLIST_xls]__2"/>
      <sheetName val="[SHOPLIST_xls][SHOPLIST_xls]__3"/>
      <sheetName val="[SHOPLIST_xls][SHOPLIST_xls]__4"/>
      <sheetName val="[SHOPLIST_xls][SHOPLIST_xls]__5"/>
      <sheetName val="[SHOPLIST_xls][SHOPLIST_xls]__6"/>
      <sheetName val="[SHOPLIST_xls][SHOPLIST_xls]__7"/>
      <sheetName val="[SHOPLIST_xls][SHOPLIST_xls]7_3"/>
      <sheetName val="[SHOPLIST_xls][SHOPLIST_xls]7_4"/>
      <sheetName val="[SHOPLIST_xls][SHOPLIST_xls]__8"/>
      <sheetName val="[SHOPLIST_xls][SHOPLIST_xls]__9"/>
      <sheetName val="[SHOPLIST_xls][SHOPLIST_xls]_10"/>
      <sheetName val="[SHOPLIST_xls][SHOPLIST_xls]7_5"/>
      <sheetName val="[SHOPLIST_xls][SHOPLIST_xls]_11"/>
      <sheetName val="[SHOPLIST_xls][SHOPLIST_xls]_12"/>
      <sheetName val="[SHOPLIST_xls][SHOPLIST_xls]7_6"/>
      <sheetName val="[SHOPLIST_xls][SHOPLIST_xls]_13"/>
      <sheetName val="[SHOPLIST_xls][SHOPLIST_xls]7_7"/>
      <sheetName val="[SHOPLIST_xls][SHOPLIST_xls]_14"/>
      <sheetName val="[SHOPLIST_xls][SHOPLIST_xls]_15"/>
      <sheetName val="Landscape_No_1"/>
      <sheetName val="MEP_No_3"/>
      <sheetName val="SoW_Assess_Blank_Form"/>
      <sheetName val="VO_Breakdown"/>
      <sheetName val="Measurement_Sheet"/>
      <sheetName val="Schedule_of_Drawings"/>
      <sheetName val="SI_Schedule"/>
      <sheetName val="ContraCharge_Schedule"/>
      <sheetName val="Item_List_OLD"/>
      <sheetName val="[SHOPLIST_xls]70___0_s__i_____4"/>
      <sheetName val="[SHOPLIST_xls][SHOPLIST_xls]7_1"/>
      <sheetName val="[SHOPLIST_xls][SHOPLIST_xls]7_8"/>
      <sheetName val="[SHOPLIST_xls][SHOPLIST_xls]7_9"/>
      <sheetName val="[SHOPLIST_xls][SHOPLIST_xls]__1"/>
      <sheetName val="[SHOPLIST_xls][SHOPLIST_xls]_16"/>
      <sheetName val="[SHOPLIST_xls][SHOPLIST_xls]_17"/>
      <sheetName val="[SHOPLIST_xls][SHOPLIST_xls]_18"/>
      <sheetName val="[SHOPLIST_xls][SHOPLIST_xls]_19"/>
      <sheetName val="[SHOPLIST_xls][SHOPLIST_xls]_20"/>
      <sheetName val="[SHOPLIST_xls][SHOPLIST_xls]_21"/>
      <sheetName val="[SHOPLIST_xls][SHOPLIST_xls]_22"/>
      <sheetName val="[SHOPLIST_xls][SHOPLIST_xls]_23"/>
      <sheetName val="[SHOPLIST_xls][SHOPLIST_xls]_24"/>
      <sheetName val="[SHOPLIST_xls][SHOPLIST_xls]_25"/>
      <sheetName val="[SHOPLIST_xls][SHOPLIST_xls]_26"/>
      <sheetName val="[SHOPLIST_xls][SHOPLIST_xls]_27"/>
      <sheetName val="[SHOPLIST_xls][SHOPLIST_xls]_28"/>
      <sheetName val="[SHOPLIST_xls][SHOPLIST_xls]_29"/>
      <sheetName val="[SHOPLIST_xls][SHOPLIST_xls]_30"/>
      <sheetName val="[SHOPLIST_xls][SHOPLIST_xls]_31"/>
      <sheetName val="[SHOPLIST_xls][SHOPLIST_xls]_32"/>
      <sheetName val="[SHOPLIST_xls][SHOPLIST_xls]_33"/>
      <sheetName val="[SHOPLIST_xls][SHOPLIST_xls]_34"/>
      <sheetName val="[SHOPLIST_xls][SHOPLIST_xls]_35"/>
      <sheetName val="[SHOPLIST_xls][SHOPLIST_xls]_36"/>
      <sheetName val="[SHOPLIST_xls][SHOPLIST_xls]_37"/>
      <sheetName val="[SHOPLIST_xls][SHOPLIST_xls]_38"/>
      <sheetName val="[SHOPLIST_xls][SHOPLIST_xls]_39"/>
      <sheetName val="[SHOPLIST_xls][SHOPLIST_xls]_40"/>
      <sheetName val="[SHOPLIST_xls][SHOPLIST_xls]_41"/>
      <sheetName val="[SHOPLIST_xls][SHOPLIST_xls]_42"/>
      <sheetName val="[SHOPLIST_xls][SHOPLIST_xls]_43"/>
      <sheetName val="[SHOPLIST_xls][SHOPLIST_xls]_44"/>
      <sheetName val="[SHOPLIST_xls][SHOPLIST_xls]_45"/>
      <sheetName val="[SHOPLIST_xls][SHOPLIST_xls]_46"/>
      <sheetName val="[SHOPLIST_xls][SHOPLIST_xls]_47"/>
      <sheetName val="[SHOPLIST_xls][SHOPLIST_xls]_48"/>
      <sheetName val="[SHOPLIST_xls][SHOPLIST_xls]_49"/>
      <sheetName val="[SHOPLIST_xls][SHOPLIST_xls]_50"/>
      <sheetName val="[SHOPLIST_xls][SHOPLIST_xls]_51"/>
      <sheetName val="[SHOPLIST_xls][SHOPLIST_xls]_52"/>
      <sheetName val="[SHOPLIST_xls][SHOPLIST_xls]_53"/>
      <sheetName val="[SHOPLIST_xls][SHOPLIST_xls]_54"/>
      <sheetName val="[SHOPLIST_xls][SHOPLIST_xls]_55"/>
      <sheetName val="[SHOPLIST_xls][SHOPLIST_xls]_56"/>
      <sheetName val="[SHOPLIST_xls][SHOPLIST_xls]_57"/>
      <sheetName val="[SHOPLIST_xls][SHOPLIST_xls]_58"/>
      <sheetName val="[SHOPLIST_xls][SHOPLIST_xls]_59"/>
      <sheetName val="[SHOPLIST_xls][SHOPLIST_xls]_60"/>
      <sheetName val="[SHOPLIST_xls][SHOPLIST_xls]_61"/>
      <sheetName val="[SHOPLIST_xls][SHOPLIST_xls]_62"/>
      <sheetName val="[SHOPLIST_xls][SHOPLIST_xls]_63"/>
      <sheetName val="[SHOPLIST_xls][SHOPLIST_xls]_64"/>
      <sheetName val="[SHOPLIST_xls][SHOPLIST_xls]_65"/>
      <sheetName val="[SHOPLIST_xls][SHOPLIST_xls]_66"/>
      <sheetName val="[SHOPLIST_xls][SHOPLIST_xls]_67"/>
      <sheetName val="[SHOPLIST_xls][SHOPLIST_xls]_68"/>
      <sheetName val="[SHOPLIST_xls][SHOPLIST_xls]_69"/>
      <sheetName val="[SHOPLIST_xls][SHOPLIST_xls]_70"/>
      <sheetName val="[SHOPLIST_xls][SHOPLIST_xls]_71"/>
      <sheetName val="[SHOPLIST_xls][SHOPLIST_xls]_72"/>
      <sheetName val="[SHOPLIST_xls][SHOPLIST_xls]_73"/>
      <sheetName val="[SHOPLIST_xls][SHOPLIST_xls]_74"/>
      <sheetName val="[SHOPLIST_xls][SHOPLIST_xls]_75"/>
      <sheetName val="[SHOPLIST_xls][SHOPLIST_xls]_76"/>
      <sheetName val="[SHOPLIST_xls][SHOPLIST_xls]_77"/>
      <sheetName val="[SHOPLIST_xls][SHOPLIST_xls]_78"/>
      <sheetName val="[SHOPLIST_xls][SHOPLIST_xls]_79"/>
      <sheetName val="[SHOPLIST_xls][SHOPLIST_xls]_80"/>
      <sheetName val="[SHOPLIST_xls][SHOPLIST_xls]_81"/>
      <sheetName val="[SHOPLIST_xls][SHOPLIST_xls]_82"/>
      <sheetName val="[SHOPLIST_xls][SHOPLIST_xls]_83"/>
      <sheetName val="[SHOPLIST_xls][SHOPLIST_xls]_84"/>
      <sheetName val="[SHOPLIST_xls][SHOPLIST_xls]_85"/>
      <sheetName val="[SHOPLIST_xls][SHOPLIST_xls]_86"/>
      <sheetName val="[SHOPLIST_xls][SHOPLIST_xls]_87"/>
      <sheetName val="[SHOPLIST_xls][SHOPLIST_xls]_88"/>
      <sheetName val="[SHOPLIST_xls][SHOPLIST_xls]_89"/>
      <sheetName val="[SHOPLIST_xls][SHOPLIST_xls]_90"/>
      <sheetName val="[SHOPLIST_xls][SHOPLIST_xls]_91"/>
      <sheetName val="[SHOPLIST_xls][SHOPLIST_xls]_92"/>
      <sheetName val="[SHOPLIST_xls][SHOPLIST_xls]_93"/>
      <sheetName val="[SHOPLIST_xls][SHOPLIST_xls]_94"/>
      <sheetName val="[SHOPLIST_xls][SHOPLIST_xls]_95"/>
      <sheetName val="[SHOPLIST_xls][SHOPLIST_xls]_96"/>
      <sheetName val="[SHOPLIST_xls][SHOPLIST_xls]_97"/>
      <sheetName val="[SHOPLIST_xls][SHOPLIST_xls]_98"/>
      <sheetName val="[SHOPLIST_xls][SHOPLIST_xls]_99"/>
      <sheetName val="[SHOPLIST_xls][SHOPLIST_xls]100"/>
      <sheetName val="[SHOPLIST_xls][SHOPLIST_xls]101"/>
      <sheetName val="[SHOPLIST_xls][SHOPLIST_xls]102"/>
      <sheetName val="[SHOPLIST_xls][SHOPLIST_xls]103"/>
      <sheetName val="[SHOPLIST_xls][SHOPLIST_xls]104"/>
      <sheetName val="[SHOPLIST_xls][SHOPLIST_xls]105"/>
      <sheetName val="[SHOPLIST_xls][SHOPLIST_xls]106"/>
      <sheetName val="[SHOPLIST_xls][SHOPLIST_xls]107"/>
      <sheetName val="[SHOPLIST_xls][SHOPLIST_xls]108"/>
      <sheetName val="[SHOPLIST_xls][SHOPLIST_xls]109"/>
      <sheetName val="[SHOPLIST_xls][SHOPLIST_xls]110"/>
      <sheetName val="[SHOPLIST_xls][SHOPLIST_xls]111"/>
      <sheetName val="[SHOPLIST_xls][SHOPLIST_xls]112"/>
      <sheetName val="[SHOPLIST_xls]_SHOPLIST_xls_100"/>
      <sheetName val="[SHOPLIST_xls][SHOPLIST_xls]113"/>
      <sheetName val="[SHOPLIST_xls][SHOPLIST_xls]114"/>
      <sheetName val="[SHOPLIST_xls]/VWVU))1"/>
      <sheetName val="[SHOPLIST_xls]70_x005f_x005f_x005f_x0000__2"/>
      <sheetName val="[SHOPLIST_xls]_SHOPLIST_xls_101"/>
      <sheetName val="[SHOPLIST_xls]_SHOPLIST_xls_102"/>
      <sheetName val="[SHOPLIST_xls]_SHOPLIST_xls_103"/>
      <sheetName val="_Structural"/>
      <sheetName val="Travel_Cranes"/>
      <sheetName val="Recap_Travel_Crane"/>
      <sheetName val="Recap_Architect"/>
      <sheetName val="Recap_External"/>
      <sheetName val="Recap_Struct"/>
      <sheetName val="Package_1"/>
      <sheetName val="Recap_Lift"/>
      <sheetName val="[SHOPLIST_xls][SHOPLIST_xls]70?"/>
      <sheetName val="Spacing_of_Delineators"/>
      <sheetName val="P-Ins_&amp;_Bonds1"/>
      <sheetName val="PC_"/>
      <sheetName val="App_-_A_"/>
      <sheetName val="App-_B_"/>
      <sheetName val="App_-_C_"/>
      <sheetName val="App_-_D_"/>
      <sheetName val="App_-_E_"/>
      <sheetName val="App_-_F"/>
      <sheetName val="App_-_G_"/>
      <sheetName val="App_-_H"/>
      <sheetName val="Concrete_Breakdown"/>
      <sheetName val="Masonry_Breakdown"/>
      <sheetName val="_VWVU))tÏØ0__21"/>
      <sheetName val="_SHOPLIST_xls_70,_0s«iÆøí¬i17"/>
      <sheetName val="_SHOPLIST_xls__SHOPLIST_xls_729"/>
      <sheetName val="_SHOPLIST_xls__SHOPLIST_xls_730"/>
      <sheetName val="_SHOPLIST_xls__SHOPLIST_xls_731"/>
      <sheetName val="___________17"/>
      <sheetName val="_SHOPLIST_xls_70,12"/>
      <sheetName val="_SHOPLIST_xls__VW12"/>
      <sheetName val="_SHOPLIST_xls__VWVU))tÏØ0__64"/>
      <sheetName val="_SHOPLIST_xls__VWVU))tÏØ0__65"/>
      <sheetName val="_SHOPLIST_xls__SHOPLIST_xls__12"/>
      <sheetName val="_SHOPLIST_xls__VWVU))tÏØ0__66"/>
      <sheetName val="_SHOPLIST_xls__VWVU))tÏØ0__67"/>
      <sheetName val="_SHOPLIST_xls__VWVU))tÏØ0__68"/>
      <sheetName val="_SHOPLIST_xls_70,_0s«_iÆø_í¬_12"/>
      <sheetName val="_SHOPLIST_xls_70_,_0_s«i_Æøí¬12"/>
      <sheetName val="_SHOPLIST_xls__VWVU))tÏØ0__69"/>
      <sheetName val="[SHOPLIST_xls]/VWVU))tÏØ0_108"/>
      <sheetName val="6_2_Floor_Finishes2"/>
      <sheetName val="[SHOPLIST_xls]/VWVU))tÏØ0_109"/>
      <sheetName val="[SHOPLIST_xls]/VWVU))tÏØ0_110"/>
      <sheetName val="개시대사_(2)2"/>
      <sheetName val="Other_Cost_Norms2"/>
      <sheetName val="Ref_Arch2"/>
      <sheetName val="[SHOPLIST_xls]70,/0s«i_x2"/>
      <sheetName val="Data_2"/>
      <sheetName val="[SHOPLIST_xls]70_x005f_x0000_,/0_x001"/>
      <sheetName val="ملخص_المشاريع1"/>
      <sheetName val="عقود_المقاولين1"/>
      <sheetName val="اوامر_الشراء1"/>
      <sheetName val="الحركة_اليومية1"/>
      <sheetName val="محمد_عساف1"/>
      <sheetName val="كشف_الايرادات_والضرائب1"/>
      <sheetName val="حساب_البنك1"/>
      <sheetName val="كشف_الرواتب1"/>
      <sheetName val="SAF_-_عهد_-_سلامي_ابو_فخر1"/>
      <sheetName val="THA_-_عهد_-_ثابت_احمد1"/>
      <sheetName val="AAH_-_عهد_-_انس_هبو1"/>
      <sheetName val="YSA_-_عهد_-_ياسر_السبع1"/>
      <sheetName val="MKJ_-_عهد_-_محمود_قجك1"/>
      <sheetName val="MSH_-_عهد_-_محمد_الشامي1"/>
      <sheetName val="ALW_-_عهد_-_علوان_علي1"/>
      <sheetName val="AHA_-_عهد_-_احمد_الحاج1"/>
      <sheetName val="MOR_-_عهد_-_مرجان_عبدالهادي1"/>
      <sheetName val="MHA_-_عهد_-_محمد_حسون_العلي1"/>
      <sheetName val="MF_-_مكتب_رئيسي1"/>
      <sheetName val="CO_-_مقاولين_-_عقود_(2)1"/>
      <sheetName val="BUR_-_موردين_-_شركة_البروج_1"/>
      <sheetName val="CAP_-_موردين_-_عاصمة_الكهرباء1"/>
      <sheetName val="PO_-_موردين_-_اوامر_شراء1"/>
      <sheetName val="CO_-_مقاولين_-_عقود1"/>
      <sheetName val="[SHOPLIST_xls]/VW1"/>
      <sheetName val="8_0_Programme1"/>
      <sheetName val="FLOOR_AND_CEILING1"/>
      <sheetName val="area_comp_2011_01_18_(2)1"/>
      <sheetName val="drop_down_lists1"/>
      <sheetName val="PH_51"/>
      <sheetName val="S-Curve_Update1"/>
      <sheetName val="[SHOPLIST_xls]/VWVU))tÏØ0_111"/>
      <sheetName val="[SHOPLIST_xls]/VWVU))tÏØ0_112"/>
      <sheetName val="[SHOPLIST_xls]/VWVU))tÏØ0_113"/>
      <sheetName val="[SHOPLIST_xls]/VWVU))tÏØ0_114"/>
      <sheetName val="[SHOPLIST_xls]/VWVU))tÏØ0_115"/>
      <sheetName val="[SHOPLIST_xls]/VWVU))tÏØ0_116"/>
      <sheetName val="[SHOPLIST_xls]/VWVU))tÏØ0_117"/>
      <sheetName val="[SHOPLIST_xls]/VWVU))tÏØ0_118"/>
      <sheetName val="[SHOPLIST_xls]70,/0s«iÆøí¬i110"/>
      <sheetName val="[SHOPLIST_xls]70,/0s«_iÆø_í¬2"/>
      <sheetName val="[SHOPLIST_xls]70,/0s«iÆøí¬i22"/>
      <sheetName val="[SHOPLIST_xls]70,/0s«iÆøí¬i32"/>
      <sheetName val="_SUMMARY1"/>
      <sheetName val="PREAMBLES_1"/>
      <sheetName val="GENERAL_REQUIREMENT1"/>
      <sheetName val="B-_SITE_WORK1"/>
      <sheetName val="C__CONCRETE_WORKS_1"/>
      <sheetName val="D-_MASONRY1"/>
      <sheetName val="E__METAL_WORK1"/>
      <sheetName val="F__WOOD_WORK_1"/>
      <sheetName val="G__THERMAL_&amp;MP1"/>
      <sheetName val="H__DOORS___WINDOWS1"/>
      <sheetName val="J__FINISHES1"/>
      <sheetName val="K_ACCESSO1"/>
      <sheetName val="P_CONVEYING_SYSTEM1"/>
      <sheetName val="Q_MECHANICAL1"/>
      <sheetName val="R_ELECTRICAL1"/>
      <sheetName val="S_External_Works1"/>
      <sheetName val="T_Provisional_Sum1"/>
      <sheetName val="T__MEP_Works1"/>
      <sheetName val="U-DAY_WORKS_SCHEDULE1"/>
      <sheetName val="Struct__Members1"/>
      <sheetName val="Bill_3_Boutique1"/>
      <sheetName val="Démol_1"/>
      <sheetName val="[SHOPLIST_xls][SHOPLIST_xls]744"/>
      <sheetName val="[SHOPLIST_xls][SHOPLIST_xls]115"/>
      <sheetName val="[SHOPLIST_xls][SHOPLIST_xls]116"/>
      <sheetName val="[SHOPLIST_xls][SHOPLIST_xls]117"/>
      <sheetName val="[SHOPLIST_xls][SHOPLIST_xls]118"/>
      <sheetName val="[SHOPLIST_xls][SHOPLIST_xls]119"/>
      <sheetName val="[SHOPLIST_xls][SHOPLIST_xls]120"/>
      <sheetName val="[SHOPLIST_xls][SHOPLIST_xls]745"/>
      <sheetName val="[SHOPLIST_xls][SHOPLIST_xls]746"/>
      <sheetName val="[SHOPLIST_xls][SHOPLIST_xls]121"/>
      <sheetName val="[SHOPLIST_xls][SHOPLIST_xls]122"/>
      <sheetName val="[SHOPLIST_xls][SHOPLIST_xls]123"/>
      <sheetName val="[SHOPLIST_xls][SHOPLIST_xls]747"/>
      <sheetName val="[SHOPLIST_xls][SHOPLIST_xls]124"/>
      <sheetName val="[SHOPLIST_xls][SHOPLIST_xls]125"/>
      <sheetName val="[SHOPLIST_xls][SHOPLIST_xls]748"/>
      <sheetName val="[SHOPLIST_xls][SHOPLIST_xls]126"/>
      <sheetName val="[SHOPLIST_xls][SHOPLIST_xls]749"/>
      <sheetName val="[SHOPLIST_xls][SHOPLIST_xls]127"/>
      <sheetName val="[SHOPLIST_xls][SHOPLIST_xls]128"/>
      <sheetName val="[SHOPLIST_xls]70___0_s__i_____1"/>
      <sheetName val="[SHOPLIST_xls]_VW__VU_________1"/>
      <sheetName val="[SHOPLIST_xls]_VW__VU_________4"/>
      <sheetName val="Landscape_No_11"/>
      <sheetName val="MEP_No_31"/>
      <sheetName val="BULD_31"/>
      <sheetName val="BLOCK_K1"/>
      <sheetName val="_boaboard_(1)1"/>
      <sheetName val="[SHOPLIST_xls]70_x005f_x0000___0_x0_1"/>
      <sheetName val="Cover_Sheet1"/>
      <sheetName val="Pay_Cert1"/>
      <sheetName val="Reconcilliation_Sheet1"/>
      <sheetName val="EPMS-Total_1"/>
      <sheetName val="EPMS_Earned_-GR1"/>
      <sheetName val="EPMS_Earned_Electrical_Utiliti1"/>
      <sheetName val="EPMS_-_Materials1"/>
      <sheetName val="EPMS_-_Variations1"/>
      <sheetName val="Variations_1"/>
      <sheetName val="EPMS_-_Claims1"/>
      <sheetName val="Advance_d_11"/>
      <sheetName val="Prev_Pay_Certs1"/>
      <sheetName val="Monthly_Summary_01_Aug-25Sept1"/>
      <sheetName val="Bond_calculation_(Verifi)1"/>
      <sheetName val="IPC_10_Prog1"/>
      <sheetName val="Grand_Summary1"/>
      <sheetName val="Comparison_per_subzone1"/>
      <sheetName val="Base_Course1"/>
      <sheetName val="SoW_Assess_Blank_Form1"/>
      <sheetName val="VO_Breakdown1"/>
      <sheetName val="Measurement_Sheet1"/>
      <sheetName val="Schedule_of_Drawings1"/>
      <sheetName val="SI_Schedule1"/>
      <sheetName val="ContraCharge_Schedule1"/>
      <sheetName val="Item_List_OLD1"/>
      <sheetName val="[SHOPLIST_xls]70___0_s__i_____5"/>
      <sheetName val="제출내역_(2)1"/>
      <sheetName val="[SHOPLIST_xls]70___0_s__i_____6"/>
      <sheetName val="[SHOPLIST_xls][SHOPLIST_xls]750"/>
      <sheetName val="[SHOPLIST_xls][SHOPLIST_xls]751"/>
      <sheetName val="[SHOPLIST_xls][SHOPLIST_xls]752"/>
      <sheetName val="[SHOPLIST_xls][SHOPLIST_xls]753"/>
      <sheetName val="[SHOPLIST_xls][SHOPLIST_xls]754"/>
      <sheetName val="[SHOPLIST_xls][SHOPLIST_xls]755"/>
      <sheetName val="[SHOPLIST_xls][SHOPLIST_xls]756"/>
      <sheetName val="[SHOPLIST_xls][SHOPLIST_xls]129"/>
      <sheetName val="[SHOPLIST_xls][SHOPLIST_xls]130"/>
      <sheetName val="[SHOPLIST_xls][SHOPLIST_xls]131"/>
      <sheetName val="[SHOPLIST_xls][SHOPLIST_xls]757"/>
      <sheetName val="[SHOPLIST_xls][SHOPLIST_xls]132"/>
      <sheetName val="[SHOPLIST_xls][SHOPLIST_xls]133"/>
      <sheetName val="[SHOPLIST_xls][SHOPLIST_xls]134"/>
      <sheetName val="[SHOPLIST_xls][SHOPLIST_xls]135"/>
      <sheetName val="[SHOPLIST_xls][SHOPLIST_xls]136"/>
      <sheetName val="[SHOPLIST_xls][SHOPLIST_xls]137"/>
      <sheetName val="[SHOPLIST_xls][SHOPLIST_xls]138"/>
      <sheetName val="[SHOPLIST_xls][SHOPLIST_xls]139"/>
      <sheetName val="[SHOPLIST_xls][SHOPLIST_xls]140"/>
      <sheetName val="[SHOPLIST_xls][SHOPLIST_xls]141"/>
      <sheetName val="[SHOPLIST_xls][SHOPLIST_xls]142"/>
      <sheetName val="[SHOPLIST_xls][SHOPLIST_xls]143"/>
      <sheetName val="[SHOPLIST_xls][SHOPLIST_xls]144"/>
      <sheetName val="[SHOPLIST_xls][SHOPLIST_xls]145"/>
      <sheetName val="[SHOPLIST_xls][SHOPLIST_xls]146"/>
      <sheetName val="[SHOPLIST_xls][SHOPLIST_xls]147"/>
      <sheetName val="[SHOPLIST_xls][SHOPLIST_xls]148"/>
      <sheetName val="[SHOPLIST_xls][SHOPLIST_xls]149"/>
      <sheetName val="[SHOPLIST_xls][SHOPLIST_xls]150"/>
      <sheetName val="[SHOPLIST_xls][SHOPLIST_xls]151"/>
      <sheetName val="[SHOPLIST_xls][SHOPLIST_xls]152"/>
      <sheetName val="[SHOPLIST_xls][SHOPLIST_xls]153"/>
      <sheetName val="[SHOPLIST_xls][SHOPLIST_xls]154"/>
      <sheetName val="[SHOPLIST_xls][SHOPLIST_xls]155"/>
      <sheetName val="[SHOPLIST_xls][SHOPLIST_xls]156"/>
      <sheetName val="[SHOPLIST_xls][SHOPLIST_xls]157"/>
      <sheetName val="[SHOPLIST_xls][SHOPLIST_xls]158"/>
      <sheetName val="[SHOPLIST_xls][SHOPLIST_xls]159"/>
      <sheetName val="[SHOPLIST_xls][SHOPLIST_xls]160"/>
      <sheetName val="[SHOPLIST_xls][SHOPLIST_xls]161"/>
      <sheetName val="[SHOPLIST_xls][SHOPLIST_xls]162"/>
      <sheetName val="[SHOPLIST_xls][SHOPLIST_xls]163"/>
      <sheetName val="[SHOPLIST_xls][SHOPLIST_xls]164"/>
      <sheetName val="[SHOPLIST_xls][SHOPLIST_xls]165"/>
      <sheetName val="[SHOPLIST_xls][SHOPLIST_xls]166"/>
      <sheetName val="[SHOPLIST_xls][SHOPLIST_xls]167"/>
      <sheetName val="[SHOPLIST_xls][SHOPLIST_xls]168"/>
      <sheetName val="[SHOPLIST_xls][SHOPLIST_xls]169"/>
      <sheetName val="[SHOPLIST_xls][SHOPLIST_xls]170"/>
      <sheetName val="[SHOPLIST_xls][SHOPLIST_xls]171"/>
      <sheetName val="[SHOPLIST_xls][SHOPLIST_xls]172"/>
      <sheetName val="[SHOPLIST_xls][SHOPLIST_xls]173"/>
      <sheetName val="[SHOPLIST_xls][SHOPLIST_xls]174"/>
      <sheetName val="[SHOPLIST_xls][SHOPLIST_xls]175"/>
      <sheetName val="[SHOPLIST_xls][SHOPLIST_xls]176"/>
      <sheetName val="[SHOPLIST_xls][SHOPLIST_xls]177"/>
      <sheetName val="[SHOPLIST_xls][SHOPLIST_xls]178"/>
      <sheetName val="[SHOPLIST_xls][SHOPLIST_xls]179"/>
      <sheetName val="[SHOPLIST_xls][SHOPLIST_xls]180"/>
      <sheetName val="[SHOPLIST_xls][SHOPLIST_xls]181"/>
      <sheetName val="[SHOPLIST_xls][SHOPLIST_xls]182"/>
      <sheetName val="[SHOPLIST_xls][SHOPLIST_xls]183"/>
      <sheetName val="[SHOPLIST_xls][SHOPLIST_xls]184"/>
      <sheetName val="[SHOPLIST_xls][SHOPLIST_xls]185"/>
      <sheetName val="[SHOPLIST_xls][SHOPLIST_xls]186"/>
      <sheetName val="[SHOPLIST_xls][SHOPLIST_xls]187"/>
      <sheetName val="[SHOPLIST_xls][SHOPLIST_xls]188"/>
      <sheetName val="[SHOPLIST_xls][SHOPLIST_xls]189"/>
      <sheetName val="[SHOPLIST_xls][SHOPLIST_xls]190"/>
      <sheetName val="[SHOPLIST_xls][SHOPLIST_xls]191"/>
      <sheetName val="[SHOPLIST_xls][SHOPLIST_xls]192"/>
      <sheetName val="[SHOPLIST_xls][SHOPLIST_xls]193"/>
      <sheetName val="[SHOPLIST_xls][SHOPLIST_xls]194"/>
      <sheetName val="[SHOPLIST_xls][SHOPLIST_xls]195"/>
      <sheetName val="[SHOPLIST_xls][SHOPLIST_xls]196"/>
      <sheetName val="[SHOPLIST_xls][SHOPLIST_xls]197"/>
      <sheetName val="[SHOPLIST_xls][SHOPLIST_xls]198"/>
      <sheetName val="[SHOPLIST_xls][SHOPLIST_xls]199"/>
      <sheetName val="[SHOPLIST_xls][SHOPLIST_xls]200"/>
      <sheetName val="[SHOPLIST_xls][SHOPLIST_xls]201"/>
      <sheetName val="[SHOPLIST_xls][SHOPLIST_xls]202"/>
      <sheetName val="[SHOPLIST_xls][SHOPLIST_xls]203"/>
      <sheetName val="[SHOPLIST_xls][SHOPLIST_xls]204"/>
      <sheetName val="[SHOPLIST_xls][SHOPLIST_xls]205"/>
      <sheetName val="[SHOPLIST_xls][SHOPLIST_xls]206"/>
      <sheetName val="[SHOPLIST_xls][SHOPLIST_xls]207"/>
      <sheetName val="[SHOPLIST_xls][SHOPLIST_xls]208"/>
      <sheetName val="[SHOPLIST_xls][SHOPLIST_xls]209"/>
      <sheetName val="[SHOPLIST_xls][SHOPLIST_xls]210"/>
      <sheetName val="[SHOPLIST_xls][SHOPLIST_xls]211"/>
      <sheetName val="[SHOPLIST_xls][SHOPLIST_xls]212"/>
      <sheetName val="[SHOPLIST_xls][SHOPLIST_xls]213"/>
      <sheetName val="[SHOPLIST_xls][SHOPLIST_xls]214"/>
      <sheetName val="[SHOPLIST_xls][SHOPLIST_xls]215"/>
      <sheetName val="[SHOPLIST_xls][SHOPLIST_xls]216"/>
      <sheetName val="[SHOPLIST_xls][SHOPLIST_xls]217"/>
      <sheetName val="[SHOPLIST_xls][SHOPLIST_xls]218"/>
      <sheetName val="[SHOPLIST_xls][SHOPLIST_xls]219"/>
      <sheetName val="[SHOPLIST_xls][SHOPLIST_xls]220"/>
      <sheetName val="[SHOPLIST_xls][SHOPLIST_xls]221"/>
      <sheetName val="[SHOPLIST_xls][SHOPLIST_xls]222"/>
      <sheetName val="[SHOPLIST_xls][SHOPLIST_xls]223"/>
      <sheetName val="[SHOPLIST_xls][SHOPLIST_xls]224"/>
      <sheetName val="[SHOPLIST_xls][SHOPLIST_xls]225"/>
      <sheetName val="[SHOPLIST_xls][SHOPLIST_xls]226"/>
      <sheetName val="[SHOPLIST_xls]_SHOPLIST_xls_104"/>
      <sheetName val="[SHOPLIST_xls][SHOPLIST_xls]227"/>
      <sheetName val="[SHOPLIST_xls][SHOPLIST_xls]228"/>
      <sheetName val="[SHOPLIST_xls][SHOPLIST_xls]758"/>
      <sheetName val="[SHOPLIST_xls]/VWVU))2"/>
      <sheetName val="[SHOPLIST_xls]70_x005f_x005f_x005f_x0000__1"/>
      <sheetName val="[SHOPLIST_xls]_SHOPLIST_xls_105"/>
      <sheetName val="[SHOPLIST_xls]_SHOPLIST_xls_106"/>
      <sheetName val="[SHOPLIST_xls]_SHOPLIST_xls_107"/>
      <sheetName val="_SHOPLIST_xls__VWVU))tÏØ0__70"/>
      <sheetName val="_SHOPLIST_xls__VWVU))tÏØ0__73"/>
      <sheetName val="_SHOPLIST_xls__VWVU))tÏØ0__74"/>
      <sheetName val="_SHOPLIST_xls__SHOPLIST_xls__V1"/>
      <sheetName val="_SHOPLIST_xls__VWVU))tÏØ0__82"/>
      <sheetName val="_SHOPLIST_xls__VWVU))tÏØ0__92"/>
      <sheetName val="_Structural1"/>
      <sheetName val="Travel_Cranes1"/>
      <sheetName val="Recap_Travel_Crane1"/>
      <sheetName val="Recap_Architect1"/>
      <sheetName val="Recap_External1"/>
      <sheetName val="Recap_Struct1"/>
      <sheetName val="Package_11"/>
      <sheetName val="Recap_Lift1"/>
      <sheetName val="VESSELS_1"/>
      <sheetName val="[SHOPLIST_xls][SHOPLIST_xls]759"/>
      <sheetName val="Spacing_of_Delineators1"/>
      <sheetName val="P-Ins_&amp;_Bonds2"/>
      <sheetName val="PC_1"/>
      <sheetName val="App_-_A_1"/>
      <sheetName val="App-_B_1"/>
      <sheetName val="App_-_C_1"/>
      <sheetName val="App_-_D_1"/>
      <sheetName val="App_-_E_1"/>
      <sheetName val="App_-_F1"/>
      <sheetName val="App_-_G_1"/>
      <sheetName val="App_-_H1"/>
      <sheetName val="Concrete_Breakdown1"/>
      <sheetName val="Masonry_Breakdown1"/>
      <sheetName val="プロジェクト概要"/>
      <sheetName val="GRAPH_DATA"/>
      <sheetName val=" N Finansal Eğri"/>
      <sheetName val="URA-C1"/>
      <sheetName val="Div_Summary2"/>
      <sheetName val="_SUMMARY2"/>
      <sheetName val="PREAMBLES_2"/>
      <sheetName val="GENERAL_REQUIREMENT2"/>
      <sheetName val="B-_SITE_WORK2"/>
      <sheetName val="C__CONCRETE_WORKS_2"/>
      <sheetName val="D-_MASONRY2"/>
      <sheetName val="E__METAL_WORK2"/>
      <sheetName val="F__WOOD_WORK_2"/>
      <sheetName val="G__THERMAL_&amp;MP2"/>
      <sheetName val="H__DOORS___WINDOWS2"/>
      <sheetName val="J__FINISHES2"/>
      <sheetName val="K_ACCESSO2"/>
      <sheetName val="P_CONVEYING_SYSTEM2"/>
      <sheetName val="Q_MECHANICAL2"/>
      <sheetName val="R_ELECTRICAL2"/>
      <sheetName val="S_External_Works2"/>
      <sheetName val="T_Provisional_Sum2"/>
      <sheetName val="T__MEP_Works2"/>
      <sheetName val="U-DAY_WORKS_SCHEDULE2"/>
      <sheetName val="Struct__Members2"/>
      <sheetName val="ملخص_المشاريع2"/>
      <sheetName val="عقود_المقاولين2"/>
      <sheetName val="اوامر_الشراء2"/>
      <sheetName val="الحركة_اليومية2"/>
      <sheetName val="محمد_عساف2"/>
      <sheetName val="كشف_الايرادات_والضرائب2"/>
      <sheetName val="حساب_البنك2"/>
      <sheetName val="كشف_الرواتب2"/>
      <sheetName val="SAF_-_عهد_-_سلامي_ابو_فخر2"/>
      <sheetName val="THA_-_عهد_-_ثابت_احمد2"/>
      <sheetName val="AAH_-_عهد_-_انس_هبو2"/>
      <sheetName val="YSA_-_عهد_-_ياسر_السبع2"/>
      <sheetName val="MKJ_-_عهد_-_محمود_قجك2"/>
      <sheetName val="MSH_-_عهد_-_محمد_الشامي2"/>
      <sheetName val="ALW_-_عهد_-_علوان_علي2"/>
      <sheetName val="AHA_-_عهد_-_احمد_الحاج2"/>
      <sheetName val="MOR_-_عهد_-_مرجان_عبدالهادي2"/>
      <sheetName val="MHA_-_عهد_-_محمد_حسون_العلي2"/>
      <sheetName val="MF_-_مكتب_رئيسي2"/>
      <sheetName val="CO_-_مقاولين_-_عقود_(2)2"/>
      <sheetName val="BUR_-_موردين_-_شركة_البروج_2"/>
      <sheetName val="CAP_-_موردين_-_عاصمة_الكهرباء2"/>
      <sheetName val="PO_-_موردين_-_اوامر_شراء2"/>
      <sheetName val="CO_-_مقاولين_-_عقود2"/>
      <sheetName val="Div_10-Specialities_2"/>
      <sheetName val="MALE_&amp;_FEMALE_2"/>
      <sheetName val="BUAs_and_Sales_Forecast2"/>
      <sheetName val="Lagoons_Breakdown_Prices2"/>
      <sheetName val="Cover_HW_Z2_2"/>
      <sheetName val="TOTAL_WORK2"/>
      <sheetName val="part_32"/>
      <sheetName val="pile_Length_for_Easter_fence2"/>
      <sheetName val="_Estimate__2"/>
      <sheetName val="Equip_2"/>
      <sheetName val="Démol_2"/>
      <sheetName val="WATER_DUCT_-_IC_212"/>
      <sheetName val="Asset_Desc2"/>
      <sheetName val="Account_Codes2"/>
      <sheetName val="[SHOPLIST_xls]/VWVU))tÏØ0_119"/>
      <sheetName val="[SHOPLIST_xls]/VWVU))tÏØ0_120"/>
      <sheetName val="[SHOPLIST_xls]/VWVU))tÏØ0_121"/>
      <sheetName val="[SHOPLIST_xls]/VWVU))tÏØ0_122"/>
      <sheetName val="[SHOPLIST_xls]/VWVU))tÏØ0_123"/>
      <sheetName val="[SHOPLIST_xls]/VWVU))tÏØ0_124"/>
      <sheetName val="[SHOPLIST_xls]/VWVU))tÏØ0_125"/>
      <sheetName val="[SHOPLIST_xls]/VWVU))tÏØ0_126"/>
      <sheetName val="[SHOPLIST_xls]/VWVU))tÏØ0_127"/>
      <sheetName val="[SHOPLIST_xls]/VWVU))tÏØ0_128"/>
      <sheetName val="CONSTRUCTION_COMPONENT4"/>
      <sheetName val="[SHOPLIST_xls]/VWVU))tÏØ0_129"/>
      <sheetName val="[SHOPLIST_xls]/VWVU))tÏØ0_130"/>
      <sheetName val="[SHOPLIST_xls]/VWVU))tÏØ0_131"/>
      <sheetName val="Trade_Summary4"/>
      <sheetName val="Sec__A-PQ5"/>
      <sheetName val="Preamble_B5"/>
      <sheetName val="Sec__C-Dayworks5"/>
      <sheetName val="d5_5"/>
      <sheetName val="Tender_Docs4"/>
      <sheetName val="Miral_Emails4"/>
      <sheetName val="LOAs_(061619)4"/>
      <sheetName val="Contract_Conditions_(Tender)4"/>
      <sheetName val="Contract_Qualifications4"/>
      <sheetName val="YVPI_&amp;_GII4"/>
      <sheetName val="LOA_(live_sheet)4"/>
      <sheetName val="LOA_Log_(082419)4"/>
      <sheetName val="Key_Docs_Ref_4"/>
      <sheetName val="To_Mr__Boota_(072519)4"/>
      <sheetName val="Status_Summary5"/>
      <sheetName val="Recon_Template4"/>
      <sheetName val="Quotation_FM_administration3"/>
      <sheetName val="Quotation_Visitor_and_Sec3"/>
      <sheetName val="Service_Charge3"/>
      <sheetName val="CABLES_3"/>
      <sheetName val="Quotation_Offices_108,9,10,11)3"/>
      <sheetName val="Quotation_modification3"/>
      <sheetName val="CIF_COST_ITEM4"/>
      <sheetName val="Rates_for_public_areas4"/>
      <sheetName val="DIV_01_General_Requirements3"/>
      <sheetName val="Bill_(1)_Main_Building3"/>
      <sheetName val="Bill_(2)_General_Site_&amp;_Parkin3"/>
      <sheetName val="wd_points3"/>
      <sheetName val="Bill_(3)_Guest_House3"/>
      <sheetName val="Bill_(4)_Family_Buildings3"/>
      <sheetName val="Bill_(5)_Villa_Buildings3"/>
      <sheetName val="Bill_(6)_Entrance_Building3"/>
      <sheetName val="Bill_(7)_Masjid3"/>
      <sheetName val="Bill_(8)_Auditorium3"/>
      <sheetName val="Bill_(9)_Site_Prep__&amp;_Roadway3"/>
      <sheetName val="Summary_Cost3"/>
      <sheetName val="lighting_points3"/>
      <sheetName val="ESTIMATE_(2)3"/>
      <sheetName val="COM_Summary3"/>
      <sheetName val="GENERAL_SUMMARY3"/>
      <sheetName val="SITE_WORKS3"/>
      <sheetName val="WOOD_WORK3"/>
      <sheetName val="THERMAL_&amp;_MOISTURE_3"/>
      <sheetName val="DOORS_&amp;_WINDOWS3"/>
      <sheetName val="Additional_Items3"/>
      <sheetName val="개시대사_(2)3"/>
      <sheetName val="Ref_Arch3"/>
      <sheetName val="Div_Summary3"/>
      <sheetName val="TB_ALJADA3"/>
      <sheetName val="Plot_Area3"/>
      <sheetName val="Closing_entries3"/>
      <sheetName val="Executive_Summary3"/>
      <sheetName val="Sales_Tracking_Report_(STR)3"/>
      <sheetName val="Blocking_Tracking_Report_(BTR)3"/>
      <sheetName val="Bill_No_13"/>
      <sheetName val="[SHOPLIST_xls]70,/0s«iÆøí¬4"/>
      <sheetName val="B2-DV_No_023"/>
      <sheetName val="_SUMMARY3"/>
      <sheetName val="PREAMBLES_3"/>
      <sheetName val="GENERAL_REQUIREMENT3"/>
      <sheetName val="B-_SITE_WORK3"/>
      <sheetName val="C__CONCRETE_WORKS_3"/>
      <sheetName val="D-_MASONRY3"/>
      <sheetName val="E__METAL_WORK3"/>
      <sheetName val="F__WOOD_WORK_3"/>
      <sheetName val="G__THERMAL_&amp;MP3"/>
      <sheetName val="H__DOORS___WINDOWS3"/>
      <sheetName val="J__FINISHES3"/>
      <sheetName val="K_ACCESSO3"/>
      <sheetName val="P_CONVEYING_SYSTEM3"/>
      <sheetName val="Q_MECHANICAL3"/>
      <sheetName val="R_ELECTRICAL3"/>
      <sheetName val="S_External_Works3"/>
      <sheetName val="T_Provisional_Sum3"/>
      <sheetName val="T__MEP_Works3"/>
      <sheetName val="U-DAY_WORKS_SCHEDULE3"/>
      <sheetName val="Struct__Members3"/>
      <sheetName val="MAIN_SUMMARY3"/>
      <sheetName val="L_(4)3"/>
      <sheetName val="ملخص_المشاريع3"/>
      <sheetName val="عقود_المقاولين3"/>
      <sheetName val="اوامر_الشراء3"/>
      <sheetName val="الحركة_اليومية3"/>
      <sheetName val="محمد_عساف3"/>
      <sheetName val="كشف_الايرادات_والضرائب3"/>
      <sheetName val="حساب_البنك3"/>
      <sheetName val="كشف_الرواتب3"/>
      <sheetName val="SAF_-_عهد_-_سلامي_ابو_فخر3"/>
      <sheetName val="THA_-_عهد_-_ثابت_احمد3"/>
      <sheetName val="AAH_-_عهد_-_انس_هبو3"/>
      <sheetName val="YSA_-_عهد_-_ياسر_السبع3"/>
      <sheetName val="MKJ_-_عهد_-_محمود_قجك3"/>
      <sheetName val="MSH_-_عهد_-_محمد_الشامي3"/>
      <sheetName val="ALW_-_عهد_-_علوان_علي3"/>
      <sheetName val="AHA_-_عهد_-_احمد_الحاج3"/>
      <sheetName val="MOR_-_عهد_-_مرجان_عبدالهادي3"/>
      <sheetName val="MHA_-_عهد_-_محمد_حسون_العلي3"/>
      <sheetName val="MF_-_مكتب_رئيسي3"/>
      <sheetName val="CO_-_مقاولين_-_عقود_(2)3"/>
      <sheetName val="BUR_-_موردين_-_شركة_البروج_3"/>
      <sheetName val="CAP_-_موردين_-_عاصمة_الكهرباء3"/>
      <sheetName val="PO_-_موردين_-_اوامر_شراء3"/>
      <sheetName val="CO_-_مقاولين_-_عقود3"/>
      <sheetName val="[SHOPLIST_xls]/VWVU))tÏØ0_132"/>
      <sheetName val="[SHOPLIST_xls]/VWVU))tÏØ0_133"/>
      <sheetName val="Master_data3"/>
      <sheetName val="[SHOPLIST_xls]/VWVU))tÏØ0_134"/>
      <sheetName val="[SHOPLIST_xls]/VWVU))tÏØ0_135"/>
      <sheetName val="[SHOPLIST_xls][SH4"/>
      <sheetName val="P1926-H2B_Pkg_2A&amp;2B4"/>
      <sheetName val="P1940-H2B_Pkg_1_Guestrooms4"/>
      <sheetName val="[SHOPLIST_xls]70_4"/>
      <sheetName val="Other_Cost_Norms3"/>
      <sheetName val="Comp_equip3"/>
      <sheetName val="Basic_Rate3"/>
      <sheetName val="MASTER_RATE_ANALYSIS3"/>
      <sheetName val="P15_Cost_Implications3"/>
      <sheetName val="P15_uPVC_ducts-Rate_Summary3"/>
      <sheetName val="P13_uPVC_ducts3"/>
      <sheetName val="P13_Mass_Concrete3"/>
      <sheetName val="P13_Imported_Fill3"/>
      <sheetName val="P14_uPVC_ducts3"/>
      <sheetName val="P14_Mass_Concrete3"/>
      <sheetName val="P14_Imported_Fill3"/>
      <sheetName val="P14_Sand_bed_to_cable3"/>
      <sheetName val="P15_uPVC_ducts3"/>
      <sheetName val="Div_10-Specialities_3"/>
      <sheetName val="MALE_&amp;_FEMALE_3"/>
      <sheetName val="6_2_Floor_Finishes3"/>
      <sheetName val="BUAs_and_Sales_Forecast3"/>
      <sheetName val="Lagoons_Breakdown_Prices3"/>
      <sheetName val="Cover_HW_Z2_3"/>
      <sheetName val="TOTAL_WORK3"/>
      <sheetName val="part_33"/>
      <sheetName val="pile_Length_for_Easter_fence3"/>
      <sheetName val="_Estimate__3"/>
      <sheetName val="Equip_3"/>
      <sheetName val="Cumulative_Rail_3"/>
      <sheetName val="Data_3"/>
      <sheetName val="[SHOPLIST_xls]/VWVU))tÏØ0_136"/>
      <sheetName val="Staff_OLD_3"/>
      <sheetName val="Portfolio_List3"/>
      <sheetName val="Initial_Data3"/>
      <sheetName val="Package_Status3"/>
      <sheetName val="Appendix-A_-GRAND_SUMMARY3"/>
      <sheetName val="D9_(New_Rate)3"/>
      <sheetName val="Grand_Summary_3"/>
      <sheetName val="Bill_No_01_-_GI_3"/>
      <sheetName val="combined_3"/>
      <sheetName val="summary-Optional_3"/>
      <sheetName val="B14_02_3"/>
      <sheetName val="Prov_Sum_3"/>
      <sheetName val="Démol_3"/>
      <sheetName val="Contractor_Application3"/>
      <sheetName val="08_MEP_Summary3"/>
      <sheetName val="Addnl_works3"/>
      <sheetName val="B3__Material_on_Site-Detail3"/>
      <sheetName val="WATER_DUCT_-_IC_213"/>
      <sheetName val="Asset_Desc3"/>
      <sheetName val="[SHOPLIST_xls]70,/0s«i_x3"/>
      <sheetName val="Account_Codes3"/>
      <sheetName val="[SHOPLIST_xls]/VWVU))tÏØ0_137"/>
      <sheetName val="[SHOPLIST_xls]/VWVU))tÏØ0_138"/>
      <sheetName val="[SHOPLIST_xls]/VWVU))tÏØ0_139"/>
      <sheetName val="[SHOPLIST_xls]/VWVU))tÏØ0_140"/>
      <sheetName val="[SHOPLIST_xls]/VWVU))tÏØ0_141"/>
      <sheetName val="[SHOPLIST_xls]/VWVU))tÏØ0_142"/>
      <sheetName val="[SHOPLIST_xls]/VWVU))tÏØ0_143"/>
      <sheetName val="[SHOPLIST_xls]/VWVU))tÏØ0_144"/>
      <sheetName val="Rate_analysis20"/>
      <sheetName val="_VWVU))tÏØ0__22"/>
      <sheetName val="_SHOPLIST_xls_70,_0s«iÆøí¬i18"/>
      <sheetName val="[SHOPLIST_xls]/VWVU))tÏØ0_145"/>
      <sheetName val="[SHOPLIST_xls]/VWVU))tÏØ0_146"/>
      <sheetName val="Summary_5"/>
      <sheetName val="B04-A_-_DIA_SUDEER5"/>
      <sheetName val="04D_-_Tanmyat5"/>
      <sheetName val="13-_B04-B_&amp;_C5"/>
      <sheetName val="_SITE_09_B04-B&amp;C-AFAQ5"/>
      <sheetName val="[SHOPLIST_xls]/VWVU))tÏØ0_147"/>
      <sheetName val="[SHOPLIST_xls]/VWVU))tÏØ0_148"/>
      <sheetName val="[SHOPLIST_xls]/VWVU))tÏØ0_149"/>
      <sheetName val="[SHOPLIST_xls]/VWVU))tÏØ0_150"/>
      <sheetName val="CONSTRUCTION_COMPONENT5"/>
      <sheetName val="Finansal_tamamlanma_Eğrisi6"/>
      <sheetName val="2_Plex6"/>
      <sheetName val="Sheet1_(2)6"/>
      <sheetName val="4_Plex6"/>
      <sheetName val="6_Plex_6"/>
      <sheetName val="Detailed_Summary6"/>
      <sheetName val="Sheet1_(3)6"/>
      <sheetName val="Sheet1_(4)6"/>
      <sheetName val="HB_CEC_schd_4_26"/>
      <sheetName val="HB_CEC_schd_4_36"/>
      <sheetName val="HB_CEC_schd_5_26"/>
      <sheetName val="HB_CEC_schd_6_26"/>
      <sheetName val="HB_CEC_schd_7_26"/>
      <sheetName val="HB_CEC_schd_9_26"/>
      <sheetName val="Doha_Farm6"/>
      <sheetName val="Dropdown_List6"/>
      <sheetName val="New_Bld6"/>
      <sheetName val="[SHOPLIST_xls]/VWVU))tÏØ0_151"/>
      <sheetName val="[SHOPLIST_xls]/VWVU))tÏØ0_152"/>
      <sheetName val="[SHOPLIST_xls]/VWVU))tÏØ0_153"/>
      <sheetName val="1_-_Main_Building6"/>
      <sheetName val="1_-_Summary6"/>
      <sheetName val="2_-_Landscaping_Works6"/>
      <sheetName val="2_-_Summary6"/>
      <sheetName val="4_-_Bldg_Infra6"/>
      <sheetName val="4_-_Summary6"/>
      <sheetName val="Trade_Summary5"/>
      <sheetName val="Sec__A-PQ6"/>
      <sheetName val="Preamble_B6"/>
      <sheetName val="Sec__C-Dayworks6"/>
      <sheetName val="d5_6"/>
      <sheetName val="Tender_Docs5"/>
      <sheetName val="Miral_Emails5"/>
      <sheetName val="LOAs_(061619)5"/>
      <sheetName val="Contract_Conditions_(Tender)5"/>
      <sheetName val="Contract_Qualifications5"/>
      <sheetName val="YVPI_&amp;_GII5"/>
      <sheetName val="LOA_(live_sheet)5"/>
      <sheetName val="LOA_Log_(082419)5"/>
      <sheetName val="Key_Docs_Ref_5"/>
      <sheetName val="To_Mr__Boota_(072519)5"/>
      <sheetName val="Status_Summary6"/>
      <sheetName val="New_Rates5"/>
      <sheetName val="Labour_Rates5"/>
      <sheetName val="Status_5"/>
      <sheetName val="CLIENT_BUDGET5"/>
      <sheetName val="Reco-June_20195"/>
      <sheetName val="REMINING_PROGRESS5"/>
      <sheetName val="OS&amp;E__IT5"/>
      <sheetName val="PAID_AMOUNT5"/>
      <sheetName val="IPA_215"/>
      <sheetName val="Order_by_owner5"/>
      <sheetName val="PERLIM__Sammary5"/>
      <sheetName val="RECOVER_OF_DOUBLE_PAYMENT5"/>
      <sheetName val="rathath_al_matar5"/>
      <sheetName val="INTERNAL_LINE_5"/>
      <sheetName val="MINOVA_AL_DEYAR5"/>
      <sheetName val="BLUE_RHINE5"/>
      <sheetName val="NATIONAL_PAINT5"/>
      <sheetName val="FIRE_RATED5"/>
      <sheetName val="Dashboard_(1)6"/>
      <sheetName val="VO_Agreed_to_Unifier_Sum6"/>
      <sheetName val="VO_Not_yet_Agreed_to_Unifier6"/>
      <sheetName val="VO_Anticipated_to_Unifier6"/>
      <sheetName val="EW_to_Unifier6"/>
      <sheetName val="Prov_Sums6"/>
      <sheetName val="Other_Amounts6"/>
      <sheetName val="Asset_Allocation_(CR)6"/>
      <sheetName val="Project_Benchmarking6"/>
      <sheetName val="Recon_Template5"/>
      <sheetName val="Estimate_for_approval5"/>
      <sheetName val="Quotation_FM_administration4"/>
      <sheetName val="Quotation_Visitor_and_Sec4"/>
      <sheetName val="Service_Charge4"/>
      <sheetName val="CABLES_4"/>
      <sheetName val="Quotation_Offices_108,9,10,11)4"/>
      <sheetName val="Quotation_modification4"/>
      <sheetName val="CIF_COST_ITEM5"/>
      <sheetName val="Rates_for_public_areas5"/>
      <sheetName val="DIV_01_General_Requirements4"/>
      <sheetName val="Bill_(1)_Main_Building4"/>
      <sheetName val="Bill_(2)_General_Site_&amp;_Parkin4"/>
      <sheetName val="wd_points4"/>
      <sheetName val="Bill_(3)_Guest_House4"/>
      <sheetName val="Bill_(4)_Family_Buildings4"/>
      <sheetName val="Bill_(5)_Villa_Buildings4"/>
      <sheetName val="Bill_(6)_Entrance_Building4"/>
      <sheetName val="Bill_(7)_Masjid4"/>
      <sheetName val="Bill_(8)_Auditorium4"/>
      <sheetName val="Bill_(9)_Site_Prep__&amp;_Roadway4"/>
      <sheetName val="Summary_Cost4"/>
      <sheetName val="lighting_points4"/>
      <sheetName val="ESTIMATE_(2)4"/>
      <sheetName val="COM_Summary4"/>
      <sheetName val="Drop_Down_Data4"/>
      <sheetName val="Rules_4"/>
      <sheetName val="Update_list4"/>
      <sheetName val="Sinh_Nam_systems4"/>
      <sheetName val="DIE_profile4"/>
      <sheetName val="Import_tax4"/>
      <sheetName val="TONG_HOP_VL-NC4"/>
      <sheetName val="TONGKE3p_4"/>
      <sheetName val="TH_VL,_NC,_DDHT_Thanhphuoc4"/>
      <sheetName val="DON_GIA4"/>
      <sheetName val="CHITIET_VL-NC4"/>
      <sheetName val="TH_kinh_phi4"/>
      <sheetName val="KLDT_DIEN4"/>
      <sheetName val="Dinh_muc_CP_KTCB_khac4"/>
      <sheetName val="_SHOPLIST_xls__SHOPLIST_xls_732"/>
      <sheetName val="_SHOPLIST_xls__SHOPLIST_xls_733"/>
      <sheetName val="quotation_4"/>
      <sheetName val="Bill_5_-_Carpark4"/>
      <sheetName val="BOQ_-_summary__34"/>
      <sheetName val="NKSC_thue4"/>
      <sheetName val="05__Data_Cash_Flow4"/>
      <sheetName val="MTO_REV_2(ARMOR)4"/>
      <sheetName val="GENERAL_SUMMARY4"/>
      <sheetName val="SITE_WORKS4"/>
      <sheetName val="WOOD_WORK4"/>
      <sheetName val="THERMAL_&amp;_MOISTURE_4"/>
      <sheetName val="DOORS_&amp;_WINDOWS4"/>
      <sheetName val="Additional_Items4"/>
      <sheetName val="개시대사_(2)4"/>
      <sheetName val="Ref_Arch4"/>
      <sheetName val="Div_Summary4"/>
      <sheetName val="___________18"/>
      <sheetName val="_SHOPLIST_xls_70,13"/>
      <sheetName val="_SHOPLIST_xls__VW13"/>
      <sheetName val="_SHOPLIST_xls__VWVU))tÏØ0__75"/>
      <sheetName val="_SHOPLIST_xls__VWVU))tÏØ0__76"/>
      <sheetName val="_SHOPLIST_xls__SHOPLIST_xls__13"/>
      <sheetName val="_SHOPLIST_xls__VWVU))tÏØ0__77"/>
      <sheetName val="_SHOPLIST_xls__VWVU))tÏØ0__78"/>
      <sheetName val="_SHOPLIST_xls__VWVU))tÏØ0__79"/>
      <sheetName val="_SHOPLIST_xls_70,_0s«_iÆø_í¬_13"/>
      <sheetName val="_SHOPLIST_xls_70_,_0_s«i_Æøí¬13"/>
      <sheetName val="_SHOPLIST_xls__VWVU))tÏØ0__80"/>
      <sheetName val="TB_ALJADA4"/>
      <sheetName val="Plot_Area4"/>
      <sheetName val="Closing_entries4"/>
      <sheetName val="Executive_Summary4"/>
      <sheetName val="Sales_Tracking_Report_(STR)4"/>
      <sheetName val="Blocking_Tracking_Report_(BTR)4"/>
      <sheetName val="Bill_No_14"/>
      <sheetName val="[SHOPLIST_xls]70,/0s«iÆøí¬5"/>
      <sheetName val="B2-DV_No_024"/>
      <sheetName val="_SUMMARY4"/>
      <sheetName val="PREAMBLES_4"/>
      <sheetName val="GENERAL_REQUIREMENT4"/>
      <sheetName val="B-_SITE_WORK4"/>
      <sheetName val="C__CONCRETE_WORKS_4"/>
      <sheetName val="D-_MASONRY4"/>
      <sheetName val="E__METAL_WORK4"/>
      <sheetName val="F__WOOD_WORK_4"/>
      <sheetName val="G__THERMAL_&amp;MP4"/>
      <sheetName val="H__DOORS___WINDOWS4"/>
      <sheetName val="J__FINISHES4"/>
      <sheetName val="K_ACCESSO4"/>
      <sheetName val="P_CONVEYING_SYSTEM4"/>
      <sheetName val="Q_MECHANICAL4"/>
      <sheetName val="R_ELECTRICAL4"/>
      <sheetName val="S_External_Works4"/>
      <sheetName val="T_Provisional_Sum4"/>
      <sheetName val="T__MEP_Works4"/>
      <sheetName val="U-DAY_WORKS_SCHEDULE4"/>
      <sheetName val="Struct__Members4"/>
      <sheetName val="MAIN_SUMMARY4"/>
      <sheetName val="L3-WBS_Mapping4"/>
      <sheetName val="BAFO_CCL_Submission4"/>
      <sheetName val="Abs_PMRL4"/>
      <sheetName val="_SHOPLIST_xls__SHOPLIST_xls_734"/>
      <sheetName val="L_(4)4"/>
      <sheetName val="ملخص_المشاريع4"/>
      <sheetName val="عقود_المقاولين4"/>
      <sheetName val="اوامر_الشراء4"/>
      <sheetName val="الحركة_اليومية4"/>
      <sheetName val="محمد_عساف4"/>
      <sheetName val="كشف_الايرادات_والضرائب4"/>
      <sheetName val="حساب_البنك4"/>
      <sheetName val="كشف_الرواتب4"/>
      <sheetName val="SAF_-_عهد_-_سلامي_ابو_فخر4"/>
      <sheetName val="THA_-_عهد_-_ثابت_احمد4"/>
      <sheetName val="AAH_-_عهد_-_انس_هبو4"/>
      <sheetName val="YSA_-_عهد_-_ياسر_السبع4"/>
      <sheetName val="MKJ_-_عهد_-_محمود_قجك4"/>
      <sheetName val="MSH_-_عهد_-_محمد_الشامي4"/>
      <sheetName val="ALW_-_عهد_-_علوان_علي4"/>
      <sheetName val="AHA_-_عهد_-_احمد_الحاج4"/>
      <sheetName val="MOR_-_عهد_-_مرجان_عبدالهادي4"/>
      <sheetName val="MHA_-_عهد_-_محمد_حسون_العلي4"/>
      <sheetName val="MF_-_مكتب_رئيسي4"/>
      <sheetName val="CO_-_مقاولين_-_عقود_(2)4"/>
      <sheetName val="BUR_-_موردين_-_شركة_البروج_4"/>
      <sheetName val="CAP_-_موردين_-_عاصمة_الكهرباء4"/>
      <sheetName val="PO_-_موردين_-_اوامر_شراء4"/>
      <sheetName val="CO_-_مقاولين_-_عقود4"/>
      <sheetName val="[SHOPLIST_xls]/VWVU))tÏØ0_154"/>
      <sheetName val="[SHOPLIST_xls]/VWVU))tÏØ0_155"/>
      <sheetName val="Master_data4"/>
      <sheetName val="[SHOPLIST_xls]/VWVU))tÏØ0_156"/>
      <sheetName val="[SHOPLIST_xls]/VWVU))tÏØ0_157"/>
      <sheetName val="[SHOPLIST_xls][SH5"/>
      <sheetName val="BOQ_1_924"/>
      <sheetName val="P1926-H2B_Pkg_2A&amp;2B5"/>
      <sheetName val="P1940-H2B_Pkg_1_Guestrooms5"/>
      <sheetName val="[SHOPLIST_xls]70_5"/>
      <sheetName val="Other_Cost_Norms4"/>
      <sheetName val="Comp_equip4"/>
      <sheetName val="Basic_Rate4"/>
      <sheetName val="MASTER_RATE_ANALYSIS4"/>
      <sheetName val="P15_Cost_Implications4"/>
      <sheetName val="P15_uPVC_ducts-Rate_Summary4"/>
      <sheetName val="P13_uPVC_ducts4"/>
      <sheetName val="P13_Mass_Concrete4"/>
      <sheetName val="P13_Imported_Fill4"/>
      <sheetName val="P14_uPVC_ducts4"/>
      <sheetName val="P14_Mass_Concrete4"/>
      <sheetName val="P14_Imported_Fill4"/>
      <sheetName val="P14_Sand_bed_to_cable4"/>
      <sheetName val="P15_uPVC_ducts4"/>
      <sheetName val="Div_10-Specialities_4"/>
      <sheetName val="MALE_&amp;_FEMALE_4"/>
      <sheetName val="6_2_Floor_Finishes4"/>
      <sheetName val="BUAs_and_Sales_Forecast4"/>
      <sheetName val="Lagoons_Breakdown_Prices4"/>
      <sheetName val="Cover_HW_Z2_4"/>
      <sheetName val="TOTAL_WORK4"/>
      <sheetName val="part_34"/>
      <sheetName val="pile_Length_for_Easter_fence4"/>
      <sheetName val="_Estimate__4"/>
      <sheetName val="Equip_4"/>
      <sheetName val="Cumulative_Rail_4"/>
      <sheetName val="Data_4"/>
      <sheetName val="[SHOPLIST_xls]/VWVU))tÏØ0_158"/>
      <sheetName val="Staff_OLD_4"/>
      <sheetName val="Portfolio_List4"/>
      <sheetName val="Initial_Data4"/>
      <sheetName val="Package_Status4"/>
      <sheetName val="Appendix-A_-GRAND_SUMMARY4"/>
      <sheetName val="D9_(New_Rate)4"/>
      <sheetName val="Grand_Summary_4"/>
      <sheetName val="Bill_No_01_-_GI_4"/>
      <sheetName val="combined_4"/>
      <sheetName val="summary-Optional_4"/>
      <sheetName val="B14_02_4"/>
      <sheetName val="Prov_Sum_4"/>
      <sheetName val="Démol_4"/>
      <sheetName val="Contractor_Application4"/>
      <sheetName val="08_MEP_Summary4"/>
      <sheetName val="Addnl_works4"/>
      <sheetName val="B3__Material_on_Site-Detail4"/>
      <sheetName val="WATER_DUCT_-_IC_214"/>
      <sheetName val="Asset_Desc4"/>
      <sheetName val="[SHOPLIST_xls]70,/0s«i_x4"/>
      <sheetName val="Account_Codes4"/>
      <sheetName val="[SHOPLIST_xls]/VWVU))tÏØ0_159"/>
      <sheetName val="[SHOPLIST_xls]/VWVU))tÏØ0_160"/>
      <sheetName val="[SHOPLIST_xls]/VWVU))tÏØ0_161"/>
      <sheetName val="[SHOPLIST_xls]/VWVU))tÏØ0_162"/>
      <sheetName val="[SHOPLIST_xls]/VWVU))tÏØ0_163"/>
      <sheetName val="[SHOPLIST_xls]/VWVU))tÏØ0_164"/>
      <sheetName val="[SHOPLIST_xls]/VWVU))tÏØ0_165"/>
      <sheetName val="[SHOPLIST_xls]/VWVU))tÏØ0_166"/>
      <sheetName val="FLOOR_AND_CEILING2"/>
      <sheetName val="area_comp_2011_01_18_(2)2"/>
      <sheetName val="drop_down_lists2"/>
      <sheetName val="PH_52"/>
      <sheetName val="S-Curve_Update2"/>
      <sheetName val="[SHOPLIST_xls]70_x005f_x0000_,/0_x002"/>
      <sheetName val="Detail_Page2"/>
      <sheetName val="_SHOPLIST_xls__VWVU))tÏØ0__83"/>
      <sheetName val="_SHOPLIST_xls__VWVU))tÏØ0__84"/>
      <sheetName val="_SHOPLIST_xls__VWVU))tÏØ0__85"/>
      <sheetName val="_SHOPLIST_xls__SHOPLIST_xls__V2"/>
      <sheetName val="_SHOPLIST_xls__VWVU))tÏØ0__86"/>
      <sheetName val="_SHOPLIST_xls__VWVU))tÏØ0__93"/>
      <sheetName val="8_0_Programme2"/>
      <sheetName val="DVM Sizing Calculator- 10 ips "/>
      <sheetName val="Cover_Page3"/>
      <sheetName val="Approved_INR_Claimed_Log_(2)3"/>
      <sheetName val="INR_Data3"/>
      <sheetName val="Dec_OCR3"/>
      <sheetName val="OCR_(APR3"/>
      <sheetName val="Survey_3"/>
      <sheetName val="INR_Summary_Sheet3"/>
      <sheetName val="ITR_Form_(Rev0)3"/>
      <sheetName val="ITR_Form_(SS)3"/>
      <sheetName val="ITR_Form_(Rev1)3"/>
      <sheetName val="Method_Statements3"/>
      <sheetName val="Drop_down2"/>
      <sheetName val="Joseph_Record3"/>
      <sheetName val="[SHOPLIST_xls]_VW__VU_________5"/>
      <sheetName val="[SHOPLIST_xls]70_x005f_x0000___0_x0_3"/>
      <sheetName val="[SHOPLIST_xls]70___0_s__i_____7"/>
      <sheetName val="[SHOPLIST_xls]_SHOPLIST_xls_108"/>
      <sheetName val="[SHOPLIST_xls]_SHOPLIST_xls_109"/>
      <sheetName val="[SHOPLIST_xls]_SHOPLIST_xls_110"/>
      <sheetName val="[SHOPLIST_xls]_SHOPLIST_xls_111"/>
      <sheetName val="[SHOPLIST_xls]_SHOPLIST_xls_112"/>
      <sheetName val="[SHOPLIST_xls]_SHOPLIST_xls_113"/>
      <sheetName val="[SHOPLIST_xls]_SHOPLIST_xls_114"/>
      <sheetName val="[SHOPLIST_xls]_SHOPLIST_xls_115"/>
      <sheetName val="[SHOPLIST_xls]_SHOPLIST_xls_116"/>
      <sheetName val="[SHOPLIST_xls]_SHOPLIST_xls_117"/>
      <sheetName val="[SHOPLIST_xls]_SHOPLIST_xls_118"/>
      <sheetName val="[SHOPLIST_xls]_SHOPLIST_xls_119"/>
      <sheetName val="[SHOPLIST_xls]_SHOPLIST_xls_120"/>
      <sheetName val="[SHOPLIST_xls]_SHOPLIST_xls_121"/>
      <sheetName val="[SHOPLIST_xls]_SHOPLIST_xls_122"/>
      <sheetName val="[SHOPLIST_xls]_SHOPLIST_xls_123"/>
      <sheetName val="[SHOPLIST_xls]_SHOPLIST_xls_124"/>
      <sheetName val="[SHOPLIST_xls]_SHOPLIST_xls_125"/>
      <sheetName val="[SHOPLIST_xls]_SHOPLIST_xls_126"/>
      <sheetName val="[SHOPLIST_xls]_SHOPLIST_xls_127"/>
      <sheetName val="[SHOPLIST_xls]_SHOPLIST_xls_128"/>
      <sheetName val="[SHOPLIST_xls]_SHOPLIST_xls_129"/>
      <sheetName val="[SHOPLIST_xls]_SHOPLIST_xls_130"/>
      <sheetName val="[SHOPLIST_xls]_SHOPLIST_xls_131"/>
      <sheetName val="[SHOPLIST_xls]_SHOPLIST_xls_132"/>
      <sheetName val="[SHOPLIST_xls]_SHOPLIST_xls_133"/>
      <sheetName val="[SHOPLIST_xls]_SHOPLIST_xls_134"/>
      <sheetName val="[SHOPLIST_xls]_SHOPLIST_xls_135"/>
      <sheetName val="[SHOPLIST_xls]_SHOPLIST_xls_136"/>
      <sheetName val="[SHOPLIST_xls]_SHOPLIST_xls_137"/>
      <sheetName val="[SHOPLIST_xls]_SHOPLIST_xls_138"/>
      <sheetName val="[SHOPLIST_xls]_SHOPLIST_xls_139"/>
      <sheetName val="[SHOPLIST_xls]_SHOPLIST_xls_140"/>
      <sheetName val="[SHOPLIST_xls]_SHOPLIST_xls_141"/>
      <sheetName val="[SHOPLIST_xls]_SHOPLIST_xls_142"/>
      <sheetName val="[SHOPLIST_xls]_SHOPLIST_xls_143"/>
      <sheetName val="[SHOPLIST_xls]_SHOPLIST_xls_144"/>
      <sheetName val="[SHOPLIST_xls]_SHOPLIST_xls_145"/>
      <sheetName val="[SHOPLIST_xls]_SHOPLIST_xls_146"/>
      <sheetName val="[SHOPLIST_xls]_SHOPLIST_xls_147"/>
      <sheetName val="[SHOPLIST_xls]_SHOPLIST_xls_148"/>
      <sheetName val="[SHOPLIST_xls]_SHOPLIST_xls_149"/>
      <sheetName val="[SHOPLIST_xls]_SHOPLIST_xls_150"/>
      <sheetName val="[SHOPLIST_xls]_SHOPLIST_xls_151"/>
      <sheetName val="[SHOPLIST_xls]_SHOPLIST_xls_152"/>
      <sheetName val="[SHOPLIST_xls]_SHOPLIST_xls_153"/>
      <sheetName val="[SHOPLIST_xls]_SHOPLIST_xls_154"/>
      <sheetName val="[SHOPLIST_xls]_SHOPLIST_xls_155"/>
      <sheetName val="[SHOPLIST_xls]_SHOPLIST_xls_156"/>
      <sheetName val="[SHOPLIST_xls]_SHOPLIST_xls_157"/>
      <sheetName val="[SHOPLIST_xls]_SHOPLIST_xls_158"/>
      <sheetName val="[SHOPLIST_xls]_SHOPLIST_xls_159"/>
      <sheetName val="[SHOPLIST_xls]_SHOPLIST_xls_160"/>
      <sheetName val="[SHOPLIST_xls]_SHOPLIST_xls_161"/>
      <sheetName val="[SHOPLIST_xls]_SHOPLIST_xls_162"/>
      <sheetName val="[SHOPLIST_xls]_SHOPLIST_xls_163"/>
      <sheetName val="[SHOPLIST_xls]_SHOPLIST_xls_164"/>
      <sheetName val="[SHOPLIST_xls]_SHOPLIST_xls_165"/>
      <sheetName val="[SHOPLIST_xls]_SHOPLIST_xls_166"/>
      <sheetName val="[SHOPLIST_xls]_SHOPLIST_xls_167"/>
      <sheetName val="[SHOPLIST_xls]_SHOPLIST_xls_168"/>
      <sheetName val="[SHOPLIST_xls]_SHOPLIST_xls_169"/>
      <sheetName val="[SHOPLIST_xls]_SHOPLIST_xls_170"/>
      <sheetName val="[SHOPLIST_xls]_SHOPLIST_xls_171"/>
      <sheetName val="[SHOPLIST_xls]_SHOPLIST_xls_172"/>
      <sheetName val="[SHOPLIST_xls]_SHOPLIST_xls_173"/>
      <sheetName val="[SHOPLIST_xls]_SHOPLIST_xls_174"/>
      <sheetName val="[SHOPLIST_xls]_SHOPLIST_xls_175"/>
      <sheetName val="[SHOPLIST_xls]_SHOPLIST_xls_176"/>
      <sheetName val="[SHOPLIST_xls]_SHOPLIST_xls_177"/>
      <sheetName val="[SHOPLIST_xls]_SHOPLIST_xls_178"/>
      <sheetName val="[SHOPLIST_xls]_SHOPLIST_xls_179"/>
      <sheetName val="[SHOPLIST_xls]_SHOPLIST_xls_180"/>
      <sheetName val="[SHOPLIST_xls]_SHOPLIST_xls_181"/>
      <sheetName val="[SHOPLIST_xls]_SHOPLIST_xls_182"/>
      <sheetName val="[SHOPLIST_xls]_SHOPLIST_xls_183"/>
      <sheetName val="[SHOPLIST_xls]_SHOPLIST_xls_184"/>
      <sheetName val="[SHOPLIST_xls]_SHOPLIST_xls_185"/>
      <sheetName val="[SHOPLIST_xls]_SHOPLIST_xls_186"/>
      <sheetName val="[SHOPLIST_xls]_SHOPLIST_xls_187"/>
      <sheetName val="[SHOPLIST_xls]_SHOPLIST_xls_188"/>
      <sheetName val="[SHOPLIST_xls]_SHOPLIST_xls_189"/>
      <sheetName val="[SHOPLIST_xls]_SHOPLIST_xls_190"/>
      <sheetName val="[SHOPLIST_xls]_SHOPLIST_xls_191"/>
      <sheetName val="[SHOPLIST_xls]_SHOPLIST_xls_192"/>
      <sheetName val="[SHOPLIST_xls]_SHOPLIST_xls_193"/>
      <sheetName val="[SHOPLIST_xls]_SHOPLIST_xls_194"/>
      <sheetName val="[SHOPLIST_xls]_SHOPLIST_xls_195"/>
      <sheetName val="[SHOPLIST_xls]_SHOPLIST_xls_196"/>
      <sheetName val="[SHOPLIST_xls]_SHOPLIST_xls_197"/>
      <sheetName val="[SHOPLIST_xls]_SHOPLIST_xls_198"/>
      <sheetName val="[SHOPLIST_xls]_SHOPLIST_xls_199"/>
      <sheetName val="[SHOPLIST_xls]_SHOPLIST_xls_200"/>
      <sheetName val="[SHOPLIST_xls]_SHOPLIST_xls_201"/>
      <sheetName val="[SHOPLIST_xls]_SHOPLIST_xls_202"/>
      <sheetName val="[SHOPLIST_xls]_SHOPLIST_xls_203"/>
      <sheetName val="[SHOPLIST_xls]_SHOPLIST_xls_204"/>
      <sheetName val="[SHOPLIST_xls]_SHOPLIST_xls_205"/>
      <sheetName val="[SHOPLIST_xls]_SHOPLIST_xls_206"/>
      <sheetName val="[SHOPLIST_xls]_SHOPLIST_xls_207"/>
      <sheetName val="[SHOPLIST_xls]_SHOPLIST_xls_208"/>
      <sheetName val="[SHOPLIST_xls]_SHOPLIST_xls_209"/>
      <sheetName val="hiddenSheet"/>
      <sheetName val="[SHOPLIST.xls]_VW__VU________18"/>
      <sheetName val="[SHOPLIST.xls]_VW__VU________19"/>
      <sheetName val="[SHOPLIST.xls]70_x005f_x0000___0_x_10"/>
      <sheetName val="[SHOPLIST.xls]70___0_s__i____28"/>
      <sheetName val="[SHOPLIST.xls]70___0_s__i____29"/>
      <sheetName val="Index sheet"/>
      <sheetName val="Qty SR"/>
      <sheetName val="EW SR"/>
      <sheetName val="Macro custom function"/>
      <sheetName val="Inventory "/>
      <sheetName val="Note"/>
      <sheetName val="JAN"/>
      <sheetName val="Income_Statement"/>
      <sheetName val="SI_223"/>
      <sheetName val="TO_List3"/>
      <sheetName val="CCTV_DATA3"/>
      <sheetName val="FAL_intern3"/>
      <sheetName val="Tender Stage"/>
      <sheetName val="Delay Clasifications"/>
      <sheetName val="PA Milestones"/>
      <sheetName val="70_x005f_x0000_,/0_x005f_x0000_"/>
      <sheetName val="Mp-team 1"/>
      <sheetName val="1 Summary"/>
      <sheetName val="co-no.2"/>
      <sheetName val="Lstsub"/>
      <sheetName val="Arch"/>
      <sheetName val="DB"/>
      <sheetName val="DIRLBR"/>
      <sheetName val="2.0 Cover Sum"/>
      <sheetName val="70_x005f_x0000___0_x0_2"/>
      <sheetName val="70___0_s__i_____3"/>
      <sheetName val="[SHOPLIST.xls]7_2"/>
      <sheetName val="[SHOPLIST.xls]__2"/>
      <sheetName val="[SHOPLIST.xls]7_3"/>
      <sheetName val="[SHOPLIST.xls]__3"/>
      <sheetName val="[SHOPLIST.xls]__4"/>
      <sheetName val="[SHOPLIST.xls]__5"/>
      <sheetName val="[SHOPLIST.xls]__6"/>
      <sheetName val="[SHOPLIST.xls]__7"/>
      <sheetName val="70___0_s__i_____4"/>
      <sheetName val="[SHOPLIST.xls]7_4"/>
      <sheetName val="[SHOPLIST_xls]7_2"/>
      <sheetName val="[SHOPLIST_xls]7_3"/>
      <sheetName val="[SHOPLIST_xls]7_4"/>
      <sheetName val="[SHOPLIST_xls]7_5"/>
      <sheetName val="[SHOPLIST_xls]7_6"/>
      <sheetName val="[SHOPLIST_xls]7_7"/>
      <sheetName val="[SHOPLIST_xls]7_8"/>
      <sheetName val="[SHOPLIST.xls]__8"/>
      <sheetName val="[SHOPLIST.xls]7_5"/>
      <sheetName val="[SHOPLIST.xls]7_6"/>
      <sheetName val="[SHOPLIST.xls]__9"/>
      <sheetName val="[SHOPLIST_xls]__2"/>
      <sheetName val="[SHOPLIST_xls]__3"/>
      <sheetName val="[SHOPLIST_xls]__4"/>
      <sheetName val="[SHOPLIST_xls]7_9"/>
      <sheetName val="[SHOPLIST_xls]__5"/>
      <sheetName val="[SHOPLIST_xls]__6"/>
      <sheetName val="[SHOPLIST_xls]__7"/>
      <sheetName val="[SHOPLIST_xls]__8"/>
      <sheetName val="[SHOPLIST_xls]_10"/>
      <sheetName val="[SHOPLIST_xls]_11"/>
      <sheetName val="[SHOPLIST_xls]_12"/>
      <sheetName val="[SHOPLIST_xls]__9"/>
      <sheetName val="[SHOPLIST_xls]_13"/>
      <sheetName val="[SHOPLIST_xls]_14"/>
      <sheetName val="[SHOPLIST_xls]_15"/>
      <sheetName val="[SHOPLIST_xls]_16"/>
      <sheetName val="[SHOPLIST_xls]_17"/>
      <sheetName val="[SHOPLIST_xls]_18"/>
      <sheetName val="[SHOPLIST_xls]_19"/>
      <sheetName val="[SHOPLIST_xls]_20"/>
      <sheetName val="[SHOPLIST_xls]_21"/>
      <sheetName val="[SHOPLIST_xls]_22"/>
      <sheetName val="[SHOPLIST_xls]_23"/>
      <sheetName val="[SHOPLIST_xls]_24"/>
      <sheetName val="[SHOPLIST_xls]_25"/>
      <sheetName val="[SHOPLIST_xls]_26"/>
      <sheetName val="[SHOPLIST_xls]_27"/>
      <sheetName val="[SHOPLIST_xls]_28"/>
      <sheetName val="[SHOPLIST.xls]_10"/>
      <sheetName val="[SHOPLIST.xls]_11"/>
      <sheetName val="[SHOPLIST.xls]_12"/>
      <sheetName val="[SHOPLIST_xls]_29"/>
      <sheetName val="[SHOPLIST_xls]_30"/>
      <sheetName val="[SHOPLIST_xls]_31"/>
      <sheetName val="[SHOPLIST_xls]_32"/>
      <sheetName val="[SHOPLIST_xls]_33"/>
      <sheetName val="[SHOPLIST_xls]_34"/>
      <sheetName val="[SHOPLIST_xls]_35"/>
      <sheetName val="[SHOPLIST_xls]_36"/>
      <sheetName val="[SHOPLIST_xls]_37"/>
      <sheetName val="[SHOPLIST_xls]_38"/>
      <sheetName val="[SHOPLIST_xls]_39"/>
      <sheetName val="[SHOPLIST_xls]_40"/>
      <sheetName val="[SHOPLIST_xls]_41"/>
      <sheetName val="[SHOPLIST_xls]_42"/>
      <sheetName val="[SHOPLIST_xls]_43"/>
      <sheetName val="[SHOPLIST_xls]_44"/>
      <sheetName val="[SHOPLIST_xls]_45"/>
      <sheetName val="[SHOPLIST_xls]_46"/>
      <sheetName val="[SHOPLIST_xls]_47"/>
      <sheetName val="[SHOPLIST_xls]_48"/>
      <sheetName val="[SHOPLIST_xls]_49"/>
      <sheetName val="[SHOPLIST_xls]_50"/>
      <sheetName val="[SHOPLIST_xls]_51"/>
      <sheetName val="[SHOPLIST_xls]_52"/>
      <sheetName val="[SHOPLIST_xls]_53"/>
      <sheetName val="[SHOPLIST_xls]_54"/>
      <sheetName val="[SHOPLIST_xls]_55"/>
      <sheetName val="[SHOPLIST_xls]_56"/>
      <sheetName val="[SHOPLIST_xls]_57"/>
      <sheetName val="[SHOPLIST_xls]_58"/>
      <sheetName val="[SHOPLIST_xls]_59"/>
      <sheetName val="[SHOPLIST_xls]_60"/>
      <sheetName val="[SHOPLIST_xls]_61"/>
      <sheetName val="[SHOPLIST_xls]_62"/>
      <sheetName val="[SHOPLIST_xls]_63"/>
      <sheetName val="[SHOPLIST_xls]_64"/>
      <sheetName val="[SHOPLIST_xls]_65"/>
      <sheetName val="[SHOPLIST_xls]_66"/>
      <sheetName val="[SHOPLIST_xls]_67"/>
      <sheetName val="[SHOPLIST_xls]_68"/>
      <sheetName val="[SHOPLIST_xls]_69"/>
      <sheetName val="[SHOPLIST_xls]_70"/>
      <sheetName val="[SHOPLIST_xls]_71"/>
      <sheetName val="[SHOPLIST_xls]_72"/>
      <sheetName val="[SHOPLIST_xls]_73"/>
      <sheetName val="[SHOPLIST_xls]_74"/>
      <sheetName val="[SHOPLIST_xls]_75"/>
      <sheetName val="[SHOPLIST_xls]_76"/>
      <sheetName val="[SHOPLIST_xls]_77"/>
      <sheetName val="[SHOPLIST_xls]_78"/>
      <sheetName val="[SHOPLIST_xls]_79"/>
      <sheetName val="[SHOPLIST_xls]_80"/>
      <sheetName val="[SHOPLIST_xls]_81"/>
      <sheetName val="[SHOPLIST_xls]_82"/>
      <sheetName val="[SHOPLIST.xls]_13"/>
      <sheetName val="[SHOPLIST_xls]_83"/>
      <sheetName val="[SHOPLIST_xls]_84"/>
      <sheetName val="[SHOPLIST_xls]_85"/>
      <sheetName val="[SHOPLIST_xls]_86"/>
      <sheetName val="[SHOPLIST_xls]_87"/>
      <sheetName val="[SHOPLIST_xls]_88"/>
      <sheetName val="[SHOPLIST_xls]_89"/>
      <sheetName val="[SHOPLIST_xls]_90"/>
      <sheetName val="[SHOPLIST_xls]_91"/>
      <sheetName val="[SHOPLIST_xls]_92"/>
      <sheetName val="[SHOPLIST_xls]_93"/>
      <sheetName val="[SHOPLIST_xls]_94"/>
      <sheetName val="[SHOPLIST_xls]_95"/>
      <sheetName val="[SHOPLIST_xls]_96"/>
      <sheetName val="[SHOPLIST_xls]_97"/>
      <sheetName val="[SHOPLIST_xls]_98"/>
      <sheetName val="[SHOPLIST_xls]_99"/>
      <sheetName val="_SHOPLIST_xls_100"/>
      <sheetName val="[SHOPLIST.xls]_14"/>
      <sheetName val="[SHOPLIST.xls]_15"/>
      <sheetName val="[SHOPLIST.xls]7_7"/>
      <sheetName val="[SHOPLIST.xls]_16"/>
      <sheetName val="[SHOPLIST.xls]_17"/>
      <sheetName val="[SHOPLIST.xls]7_8"/>
      <sheetName val="70_x005f_x005f_x005f_x0000__2"/>
      <sheetName val="_SHOPLIST_xls_101"/>
      <sheetName val="_SHOPLIST_xls_102"/>
      <sheetName val="_SHOPLIST_xls_103"/>
      <sheetName val="[SHOPLIST.xls]70?"/>
      <sheetName val="/VWVU))tÏØ0__72"/>
      <sheetName val="[SH1"/>
      <sheetName val="/VWVU))tÏØ0__64"/>
      <sheetName val="/VWVU))tÏØ0__65"/>
      <sheetName val="/VWVU))tÏØ0__66"/>
      <sheetName val="[SHOPLIST.xls]7_9"/>
      <sheetName val="70___0_s__i_____5"/>
      <sheetName val="_VW__VU_________4"/>
      <sheetName val="70___0_s__i_____6"/>
      <sheetName val="70_x005f_x0000___0_x0_3"/>
      <sheetName val="70___0_s__i_____7"/>
      <sheetName val="_VW__VU_________5"/>
      <sheetName val="[SHOPLIST.xls]_18"/>
      <sheetName val="[SHOPLIST.xls]_19"/>
      <sheetName val="[SHOPLIST.xls]_20"/>
      <sheetName val="[SHOPLIST.xls]_21"/>
      <sheetName val="[SHOPLIST.xls]_22"/>
      <sheetName val="[SHOPLIST.xls]_23"/>
      <sheetName val="[SHOPLIST.xls]_24"/>
      <sheetName val="[SHOPLIST.xls]_25"/>
      <sheetName val="[SHOPLIST.xls]_26"/>
      <sheetName val="[SHOPLIST.xls]_27"/>
      <sheetName val="[SHOPLIST.xls]_28"/>
      <sheetName val="[SHOPLIST.xls]_29"/>
      <sheetName val="[SHOPLIST.xls]_30"/>
      <sheetName val="[SHOPLIST.xls]_31"/>
      <sheetName val="[SHOPLIST.xls]_32"/>
      <sheetName val="[SHOPLIST.xls]_33"/>
      <sheetName val="[SHOPLIST.xls]_34"/>
      <sheetName val="[SHOPLIST.xls]_35"/>
      <sheetName val="[SHOPLIST.xls]_36"/>
      <sheetName val="70___0_s__i_____8"/>
      <sheetName val="_VW__VU_________6"/>
      <sheetName val="70___0_s__i_____9"/>
      <sheetName val="70_x005f_x0000___0_x0_4"/>
      <sheetName val="70___0_s__i____10"/>
      <sheetName val="[SHOPLIST.xls]_37"/>
      <sheetName val="_VW__VU_________7"/>
      <sheetName val="[SHOPLIST.xls]_38"/>
      <sheetName val="[SHOPLIST.xls]_39"/>
      <sheetName val="[SHOPLIST.xls]_40"/>
      <sheetName val="[SHOPLIST.xls]_41"/>
      <sheetName val="[SHOPLIST.xls]_42"/>
      <sheetName val="[SHOPLIST.xls]_43"/>
      <sheetName val="[SHOPLIST.xls]_44"/>
      <sheetName val="[SHOPLIST.xls]_45"/>
      <sheetName val="[SHOPLIST.xls]_46"/>
      <sheetName val="[SHOPLIST.xls]_47"/>
      <sheetName val="[SHOPLIST.xls]_48"/>
      <sheetName val="[SHOPLIST.xls]_49"/>
      <sheetName val="[SHOPLIST.xls]_50"/>
      <sheetName val="[SHOPLIST.xls]_51"/>
      <sheetName val="[SHOPLIST.xls]_52"/>
      <sheetName val="[SHOPLIST.xls]_53"/>
      <sheetName val="[SHOPLIST.xls]_54"/>
      <sheetName val="[SHOPLIST.xls]_55"/>
      <sheetName val="[SHOPLIST.xls]_56"/>
      <sheetName val="[SHOPLIST.xls]_57"/>
      <sheetName val="_SHOPLIST_xls_104"/>
      <sheetName val="_SHOPLIST_xls_105"/>
      <sheetName val="_SHOPLIST_xls_106"/>
      <sheetName val="_SHOPLIST_xls_107"/>
      <sheetName val="_SHOPLIST_xls_108"/>
      <sheetName val="_SHOPLIST_xls_109"/>
      <sheetName val="_SHOPLIST_xls_110"/>
      <sheetName val="_SHOPLIST_xls_111"/>
      <sheetName val="_SHOPLIST_xls_112"/>
      <sheetName val="_SHOPLIST_xls_113"/>
      <sheetName val="_SHOPLIST_xls_114"/>
      <sheetName val="_SHOPLIST_xls_115"/>
      <sheetName val="_SHOPLIST_xls_116"/>
      <sheetName val="_SHOPLIST_xls_117"/>
      <sheetName val="_SHOPLIST_xls_118"/>
      <sheetName val="_SHOPLIST_xls_119"/>
      <sheetName val="_SHOPLIST_xls_120"/>
      <sheetName val="_SHOPLIST_xls_121"/>
      <sheetName val="_SHOPLIST_xls_122"/>
      <sheetName val="_SHOPLIST_xls_123"/>
      <sheetName val="_SHOPLIST_xls_124"/>
      <sheetName val="_SHOPLIST_xls_125"/>
      <sheetName val="_SHOPLIST_xls_126"/>
      <sheetName val="_SHOPLIST_xls_127"/>
      <sheetName val="_SHOPLIST_xls_128"/>
      <sheetName val="_SHOPLIST_xls_129"/>
      <sheetName val="_SHOPLIST_xls_130"/>
      <sheetName val="_SHOPLIST_xls_131"/>
      <sheetName val="_SHOPLIST_xls_132"/>
      <sheetName val="_SHOPLIST_xls_133"/>
      <sheetName val="_SHOPLIST_xls_134"/>
      <sheetName val="_SHOPLIST_xls_135"/>
      <sheetName val="_SHOPLIST_xls_136"/>
      <sheetName val="_SHOPLIST_xls_137"/>
      <sheetName val="_SHOPLIST_xls_138"/>
      <sheetName val="_SHOPLIST_xls_139"/>
      <sheetName val="_SHOPLIST_xls_140"/>
      <sheetName val="_SHOPLIST_xls_141"/>
      <sheetName val="_SHOPLIST_xls_142"/>
      <sheetName val="_SHOPLIST_xls_143"/>
      <sheetName val="_SHOPLIST_xls_144"/>
      <sheetName val="_SHOPLIST_xls_145"/>
      <sheetName val="_SHOPLIST_xls_146"/>
      <sheetName val="_SHOPLIST_xls_147"/>
      <sheetName val="_SHOPLIST_xls_148"/>
      <sheetName val="_SHOPLIST_xls_149"/>
      <sheetName val="_SHOPLIST_xls_150"/>
      <sheetName val="_SHOPLIST_xls_151"/>
      <sheetName val="_SHOPLIST_xls_152"/>
      <sheetName val="_SHOPLIST_xls_153"/>
      <sheetName val="_SHOPLIST_xls_154"/>
      <sheetName val="_SHOPLIST_xls_155"/>
      <sheetName val="_SHOPLIST_xls_156"/>
      <sheetName val="_SHOPLIST_xls_157"/>
      <sheetName val="_SHOPLIST_xls_158"/>
      <sheetName val="_SHOPLIST_xls_159"/>
      <sheetName val="[SHOPLIST.xls]_58"/>
      <sheetName val="[SHOPLIST.xls]_59"/>
      <sheetName val="70___0_s__i____11"/>
      <sheetName val="_VW__VU_________8"/>
      <sheetName val="70___0_s__i____12"/>
      <sheetName val="70_x005f_x0000___0_x0_5"/>
      <sheetName val="70___0_s__i____13"/>
      <sheetName val="[SHOPLIST.xls]_60"/>
      <sheetName val="_VW__VU_________9"/>
      <sheetName val="_SHOPLIST_xls_160"/>
      <sheetName val="_SHOPLIST_xls_161"/>
      <sheetName val="[SHOPLIST.xls]_61"/>
      <sheetName val="[SHOPLIST.xls]_62"/>
      <sheetName val="_SHOPLIST_xls_162"/>
      <sheetName val="_SHOPLIST_xls_163"/>
      <sheetName val="[SHOPLIST.xls]_63"/>
      <sheetName val="[SHOPLIST.xls]_64"/>
      <sheetName val="[SHOPLIST.xls]_65"/>
      <sheetName val="_SHOPLIST_xls_164"/>
      <sheetName val="_SHOPLIST_xls_165"/>
      <sheetName val="[SHOPLIST.xls]_66"/>
      <sheetName val="[SHOPLIST.xls]_67"/>
      <sheetName val="[SHOPLIST.xls]_68"/>
      <sheetName val="[SHOPLIST.xls]_69"/>
      <sheetName val="[SHOPLIST.xls]_70"/>
      <sheetName val="[SHOPLIST.xls]_71"/>
      <sheetName val="[SHOPLIST.xls]_72"/>
      <sheetName val="[SHOPLIST.xls]_73"/>
      <sheetName val="_SHOPLIST_xls_166"/>
      <sheetName val="_SHOPLIST_xls_167"/>
      <sheetName val="_SHOPLIST_xls_168"/>
      <sheetName val="_SHOPLIST_xls_169"/>
      <sheetName val="_SHOPLIST_xls_170"/>
      <sheetName val="_SHOPLIST_xls_171"/>
      <sheetName val="_SHOPLIST_xls_172"/>
      <sheetName val="_SHOPLIST_xls_173"/>
      <sheetName val="_SHOPLIST_xls_174"/>
      <sheetName val="_SHOPLIST_xls_175"/>
      <sheetName val="_SHOPLIST_xls_176"/>
      <sheetName val="[SHOPLIST.xls]_74"/>
      <sheetName val="[SHOPLIST.xls]_75"/>
      <sheetName val="[SHOPLIST.xls]_76"/>
      <sheetName val="[SHOPLIST.xls]_77"/>
      <sheetName val="_SHOPLIST_xls_177"/>
      <sheetName val="_SHOPLIST_xls_178"/>
      <sheetName val="_SHOPLIST_xls_179"/>
      <sheetName val="_SHOPLIST_xls_180"/>
      <sheetName val="_SHOPLIST_xls_181"/>
      <sheetName val="_SHOPLIST_xls_182"/>
      <sheetName val="_SHOPLIST_xls_183"/>
      <sheetName val="_SHOPLIST_xls_184"/>
      <sheetName val="_SHOPLIST_xls_185"/>
      <sheetName val="_SHOPLIST_xls_186"/>
      <sheetName val="_SHOPLIST_xls_187"/>
      <sheetName val="_SHOPLIST_xls_188"/>
      <sheetName val="[SHOPLIST.xls]_78"/>
      <sheetName val="[SHOPLIST.xls]_79"/>
      <sheetName val="_SHOPLIST_xls_189"/>
      <sheetName val="_SHOPLIST_xls_190"/>
      <sheetName val="_SHOPLIST_xls_191"/>
      <sheetName val="_SHOPLIST_xls_192"/>
      <sheetName val="_SHOPLIST_xls_193"/>
      <sheetName val="_SHOPLIST_xls_194"/>
      <sheetName val="_SHOPLIST_xls_195"/>
      <sheetName val="_SHOPLIST_xls_196"/>
      <sheetName val="_SHOPLIST_xls_197"/>
      <sheetName val="_SHOPLIST_xls_198"/>
      <sheetName val="_SHOPLIST_xls_199"/>
      <sheetName val="_SHOPLIST_xls_200"/>
      <sheetName val="_SHOPLIST_xls_201"/>
      <sheetName val="[SHOPLIST.xls]_80"/>
      <sheetName val="_SHOPLIST_xls_202"/>
      <sheetName val="_SHOPLIST_xls_203"/>
      <sheetName val="_SHOPLIST_xls_204"/>
      <sheetName val="_SHOPLIST_xls_205"/>
      <sheetName val="_SHOPLIST_xls_206"/>
      <sheetName val="_SHOPLIST_xls_207"/>
      <sheetName val="_SHOPLIST_xls_208"/>
      <sheetName val="_SHOPLIST_xls_209"/>
      <sheetName val="_SHOPLIST_xls_210"/>
      <sheetName val="_SHOPLIST_xls_211"/>
      <sheetName val="_SHOPLIST_xls_212"/>
      <sheetName val="_SHOPLIST_xls_213"/>
      <sheetName val="_SHOPLIST_xls_214"/>
      <sheetName val="_SHOPLIST_xls_215"/>
      <sheetName val="_SHOPLIST_xls_216"/>
      <sheetName val="_SHOPLIST_xls_217"/>
      <sheetName val="_SHOPLIST_xls_218"/>
      <sheetName val="_SHOPLIST_xls_219"/>
      <sheetName val="_SHOPLIST_xls_220"/>
      <sheetName val="_SHOPLIST_xls_221"/>
      <sheetName val="_SHOPLIST_xls_222"/>
      <sheetName val="_SHOPLIST_xls_223"/>
      <sheetName val="_SHOPLIST_xls_224"/>
      <sheetName val="_SHOPLIST_xls_225"/>
      <sheetName val="_SHOPLIST_xls_226"/>
      <sheetName val="_SHOPLIST_xls_227"/>
      <sheetName val="_SHOPLIST_xls_228"/>
      <sheetName val="_SHOPLIST_xls_229"/>
      <sheetName val="_SHOPLIST_xls_230"/>
      <sheetName val="_SHOPLIST_xls_231"/>
      <sheetName val="_SHOPLIST_xls_232"/>
      <sheetName val="_SHOPLIST_xls_233"/>
      <sheetName val="_SHOPLIST_xls_234"/>
      <sheetName val="_SHOPLIST_xls_235"/>
      <sheetName val="_SHOPLIST_xls_236"/>
      <sheetName val="_SHOPLIST_xls_237"/>
      <sheetName val="_SHOPLIST_xls_238"/>
      <sheetName val="_SHOPLIST_xls_239"/>
      <sheetName val="_SHOPLIST_xls_240"/>
      <sheetName val="_SHOPLIST_xls_241"/>
      <sheetName val="_SHOPLIST_xls_242"/>
      <sheetName val="_SHOPLIST_xls_243"/>
      <sheetName val="_SHOPLIST_xls_244"/>
      <sheetName val="_SHOPLIST_xls_245"/>
      <sheetName val="_SHOPLIST_xls_246"/>
      <sheetName val="_SHOPLIST_xls_247"/>
      <sheetName val="_SHOPLIST_xls_248"/>
      <sheetName val="_SHOPLIST_xls_249"/>
      <sheetName val="_SHOPLIST_xls_250"/>
      <sheetName val="_SHOPLIST_xls_251"/>
      <sheetName val="_SHOPLIST_xls_252"/>
      <sheetName val="_SHOPLIST_xls_253"/>
      <sheetName val="_SHOPLIST_xls_254"/>
      <sheetName val="_SHOPLIST_xls_255"/>
      <sheetName val="_SHOPLIST_xls_256"/>
      <sheetName val="_SHOPLIST_xls_257"/>
      <sheetName val="_SHOPLIST_xls_258"/>
      <sheetName val="_SHOPLIST_xls_259"/>
      <sheetName val="_SHOPLIST_xls_260"/>
      <sheetName val="_SHOPLIST_xls_261"/>
      <sheetName val="_SHOPLIST_xls_262"/>
      <sheetName val="_SHOPLIST_xls_263"/>
      <sheetName val="_SHOPLIST_xls_264"/>
      <sheetName val="_SHOPLIST_xls_265"/>
      <sheetName val="_SHOPLIST_xls_266"/>
      <sheetName val="_SHOPLIST_xls_267"/>
      <sheetName val="70_x005f_x005f_x005f_x0000__3"/>
      <sheetName val="[SHOPLIST.xls]_81"/>
      <sheetName val="[SHOPLIST.xls]_82"/>
      <sheetName val="[SHOPLIST.xls]_83"/>
      <sheetName val="[SHOPLIST.xls]_84"/>
      <sheetName val="[SHOPLIST.xls]_85"/>
      <sheetName val="[SHOPLIST.xls]_86"/>
      <sheetName val="[SHOPLIST.xls]_87"/>
      <sheetName val="[SHOPLIST.xls]_88"/>
      <sheetName val="[SHOPLIST.xls]_89"/>
      <sheetName val="[SHOPLIST.xls]_90"/>
      <sheetName val="[SHOPLIST.xls]_91"/>
      <sheetName val="[SHOPLIST.xls]_92"/>
      <sheetName val="[SHOPLIST.xls]_93"/>
      <sheetName val="[SHOPLIST.xls]_94"/>
      <sheetName val="[SHOPLIST.xls]_95"/>
      <sheetName val="70___0_s__i____14"/>
      <sheetName val="_VW__VU________10"/>
      <sheetName val="70___0_s__i____15"/>
      <sheetName val="70_x005f_x0000___0_x0_6"/>
      <sheetName val="70___0_s__i____16"/>
      <sheetName val="[SHOPLIST.xls]_96"/>
      <sheetName val="_VW__VU________11"/>
      <sheetName val="_SHOPLIST_xls_268"/>
      <sheetName val="_SHOPLIST_xls_269"/>
      <sheetName val="[SHOPLIST.xls]_97"/>
      <sheetName val="[SHOPLIST.xls]_98"/>
      <sheetName val="_SHOPLIST_xls_270"/>
      <sheetName val="_SHOPLIST_xls_271"/>
      <sheetName val="[SHOPLIST.xls]_99"/>
      <sheetName val="_SHOPLIST_xls_272"/>
      <sheetName val="_SHOPLIST_xls_273"/>
      <sheetName val="_SHOPLIST_xls_274"/>
      <sheetName val="_SHOPLIST_xls_275"/>
      <sheetName val="_SHOPLIST_xls_276"/>
      <sheetName val="_SHOPLIST_xls_277"/>
      <sheetName val="_SHOPLIST_xls_278"/>
      <sheetName val="_SHOPLIST_xls_279"/>
      <sheetName val="_SHOPLIST_xls_280"/>
      <sheetName val="_SHOPLIST_xls_281"/>
      <sheetName val="_SHOPLIST_xls_282"/>
      <sheetName val="_SHOPLIST_xls_283"/>
      <sheetName val="_SHOPLIST_xls_284"/>
      <sheetName val="_SHOPLIST_xls_285"/>
      <sheetName val="_SHOPLIST_xls_286"/>
      <sheetName val="_SHOPLIST_xls_287"/>
      <sheetName val="_SHOPLIST_xls_288"/>
      <sheetName val="_SHOPLIST_xls_289"/>
      <sheetName val="_SHOPLIST_xls_290"/>
      <sheetName val="_SHOPLIST_xls_291"/>
      <sheetName val="_SHOPLIST_xls_292"/>
      <sheetName val="_SHOPLIST_xls_293"/>
      <sheetName val="_SHOPLIST_xls_294"/>
      <sheetName val="_SHOPLIST_xls_295"/>
      <sheetName val="_SHOPLIST_xls_296"/>
      <sheetName val="_SHOPLIST_xls_297"/>
      <sheetName val="_SHOPLIST_xls_298"/>
      <sheetName val="_SHOPLIST_xls_299"/>
      <sheetName val="_SHOPLIST_xls_300"/>
      <sheetName val="_SHOPLIST_xls_301"/>
      <sheetName val="_SHOPLIST_xls_302"/>
      <sheetName val="_SHOPLIST_xls_303"/>
      <sheetName val="_SHOPLIST_xls_304"/>
      <sheetName val="_SHOPLIST_xls_305"/>
      <sheetName val="_SHOPLIST_xls_306"/>
      <sheetName val="_SHOPLIST_xls_307"/>
      <sheetName val="_SHOPLIST_xls_308"/>
      <sheetName val="_SHOPLIST_xls_309"/>
      <sheetName val="_SHOPLIST_xls_310"/>
      <sheetName val="_SHOPLIST_xls_311"/>
      <sheetName val="_SHOPLIST_xls_312"/>
      <sheetName val="_SHOPLIST_xls_313"/>
      <sheetName val="_SHOPLIST_xls_314"/>
      <sheetName val="_SHOPLIST_xls_315"/>
      <sheetName val="_SHOPLIST_xls_316"/>
      <sheetName val="_SHOPLIST_xls_317"/>
      <sheetName val="_SHOPLIST_xls_318"/>
      <sheetName val="_SHOPLIST_xls_319"/>
      <sheetName val="_SHOPLIST_xls_320"/>
      <sheetName val="_SHOPLIST_xls_321"/>
      <sheetName val="_SHOPLIST_xls_322"/>
      <sheetName val="_SHOPLIST_xls_323"/>
      <sheetName val="_SHOPLIST_xls_324"/>
      <sheetName val="_SHOPLIST_xls_325"/>
      <sheetName val="_SHOPLIST_xls_326"/>
      <sheetName val="_SHOPLIST_xls_327"/>
      <sheetName val="_SHOPLIST_xls_328"/>
      <sheetName val="_SHOPLIST_xls_329"/>
      <sheetName val="_SHOPLIST_xls_330"/>
      <sheetName val="_SHOPLIST_xls_331"/>
      <sheetName val="_SHOPLIST_xls_332"/>
      <sheetName val="_SHOPLIST_xls_333"/>
      <sheetName val="_SHOPLIST_xls_334"/>
      <sheetName val="_SHOPLIST_xls_335"/>
      <sheetName val="_SHOPLIST_xls_336"/>
      <sheetName val="_SHOPLIST_xls_337"/>
      <sheetName val="_SHOPLIST_xls_338"/>
      <sheetName val="_SHOPLIST_xls_339"/>
      <sheetName val="_SHOPLIST_xls_340"/>
      <sheetName val="_SHOPLIST_xls_341"/>
      <sheetName val="_SHOPLIST_xls_342"/>
      <sheetName val="_SHOPLIST_xls_343"/>
      <sheetName val="_SHOPLIST_xls_344"/>
      <sheetName val="_SHOPLIST_xls_345"/>
      <sheetName val="_SHOPLIST_xls_346"/>
      <sheetName val="_SHOPLIST_xls_347"/>
      <sheetName val="_SHOPLIST_xls_348"/>
      <sheetName val="_SHOPLIST_xls_349"/>
      <sheetName val="_SHOPLIST_xls_350"/>
      <sheetName val="_SHOPLIST_xls_351"/>
      <sheetName val="_SHOPLIST_xls_352"/>
      <sheetName val="_SHOPLIST_xls_353"/>
      <sheetName val="_SHOPLIST_xls_354"/>
      <sheetName val="_SHOPLIST_xls_355"/>
      <sheetName val="_SHOPLIST_xls_356"/>
      <sheetName val="_SHOPLIST_xls_357"/>
      <sheetName val="_SHOPLIST_xls_358"/>
      <sheetName val="_SHOPLIST_xls_359"/>
      <sheetName val="_SHOPLIST_xls_360"/>
      <sheetName val="_SHOPLIST_xls_361"/>
      <sheetName val="_SHOPLIST_xls_362"/>
      <sheetName val="_SHOPLIST_xls_363"/>
      <sheetName val="_SHOPLIST_xls_364"/>
      <sheetName val="_SHOPLIST_xls_365"/>
      <sheetName val="_SHOPLIST_xls_366"/>
      <sheetName val="_SHOPLIST_xls_367"/>
      <sheetName val="_SHOPLIST_xls_368"/>
      <sheetName val="_SHOPLIST_xls_369"/>
      <sheetName val="_SHOPLIST_xls_370"/>
      <sheetName val="_SHOPLIST_xls_371"/>
      <sheetName val="_SHOPLIST_xls_372"/>
      <sheetName val="_SHOPLIST_xls_373"/>
      <sheetName val="_SHOPLIST_xls_374"/>
      <sheetName val="_SHOPLIST_xls_375"/>
      <sheetName val="_SHOPLIST_xls_376"/>
      <sheetName val="_SHOPLIST_xls_377"/>
      <sheetName val="_SHOPLIST_xls_378"/>
      <sheetName val="_SHOPLIST_xls_379"/>
      <sheetName val="_SHOPLIST_xls_380"/>
      <sheetName val="_SHOPLIST_xls_381"/>
      <sheetName val="_SHOPLIST_xls_382"/>
      <sheetName val="_SHOPLIST_xls_383"/>
      <sheetName val="_SHOPLIST_xls_384"/>
      <sheetName val="_SHOPLIST_xls_385"/>
      <sheetName val="_SHOPLIST_xls_386"/>
      <sheetName val="_SHOPLIST_xls_387"/>
      <sheetName val="_SHOPLIST_xls_388"/>
      <sheetName val="_SHOPLIST_xls_389"/>
      <sheetName val="_SHOPLIST_xls_390"/>
      <sheetName val="_SHOPLIST_xls_391"/>
      <sheetName val="_SHOPLIST_xls_392"/>
      <sheetName val="70_x005f_x005f_x005f_x0000__4"/>
      <sheetName val="_SHOPLIST_xls_393"/>
      <sheetName val="_SHOPLIST_xls_394"/>
      <sheetName val="_SHOPLIST_xls_395"/>
      <sheetName val="_SHOPLIST_xls_396"/>
      <sheetName val="_SHOPLIST_xls_397"/>
      <sheetName val="_SHOPLIST_xls_398"/>
      <sheetName val="_SHOPLIST_xls_399"/>
      <sheetName val="_SHOPLIST_xls_400"/>
      <sheetName val="_SHOPLIST_xls_401"/>
      <sheetName val="_SHOPLIST_xls_402"/>
      <sheetName val="_SHOPLIST_xls_403"/>
      <sheetName val="_SHOPLIST_xls_404"/>
      <sheetName val="_SHOPLIST_xls_405"/>
      <sheetName val="_SHOPLIST_xls_406"/>
      <sheetName val="_SHOPLIST_xls_407"/>
      <sheetName val="70___0_s__i____17"/>
      <sheetName val="_VW__VU________12"/>
      <sheetName val="70___0_s__i____18"/>
      <sheetName val="70_x005f_x0000___0_x0_7"/>
      <sheetName val="70___0_s__i____19"/>
      <sheetName val="_SHOPLIST_xls_408"/>
      <sheetName val="_VW__VU________13"/>
      <sheetName val="_SHOPLIST_xls_409"/>
      <sheetName val="_SHOPLIST_xls_410"/>
      <sheetName val="_SHOPLIST_xls_411"/>
      <sheetName val="_SHOPLIST_xls_412"/>
      <sheetName val="_SHOPLIST_xls_413"/>
      <sheetName val="_SHOPLIST_xls_414"/>
      <sheetName val="_SHOPLIST_xls_415"/>
      <sheetName val="_SHOPLIST_xls_416"/>
      <sheetName val="_SHOPLIST_xls_417"/>
      <sheetName val="_SHOPLIST_xls_418"/>
      <sheetName val="_SHOPLIST_xls_419"/>
      <sheetName val="_SHOPLIST_xls_420"/>
      <sheetName val="_SHOPLIST_xls_421"/>
      <sheetName val="_SHOPLIST_xls_422"/>
      <sheetName val="_SHOPLIST_xls_423"/>
      <sheetName val="_SHOPLIST_xls_424"/>
      <sheetName val="_SHOPLIST_xls_425"/>
      <sheetName val="_SHOPLIST_xls_426"/>
      <sheetName val="_SHOPLIST_xls_427"/>
      <sheetName val="_SHOPLIST_xls_428"/>
      <sheetName val="_SHOPLIST_xls_429"/>
      <sheetName val="_SHOPLIST_xls_430"/>
      <sheetName val="_SHOPLIST_xls_431"/>
      <sheetName val="_SHOPLIST_xls_432"/>
      <sheetName val="_SHOPLIST_xls_433"/>
      <sheetName val="_SHOPLIST_xls_434"/>
      <sheetName val="_SHOPLIST_xls_435"/>
      <sheetName val="_SHOPLIST_xls_436"/>
      <sheetName val="_SHOPLIST_xls_437"/>
      <sheetName val="_SHOPLIST_xls_438"/>
      <sheetName val="_SHOPLIST_xls_439"/>
      <sheetName val="_SHOPLIST_xls_440"/>
      <sheetName val="_SHOPLIST_xls_441"/>
      <sheetName val="_SHOPLIST_xls_442"/>
      <sheetName val="_SHOPLIST_xls_443"/>
      <sheetName val="_SHOPLIST_xls_444"/>
      <sheetName val="_SHOPLIST_xls_445"/>
      <sheetName val="_SHOPLIST_xls_446"/>
      <sheetName val="_SHOPLIST_xls_447"/>
      <sheetName val="_SHOPLIST_xls_448"/>
      <sheetName val="_SHOPLIST_xls_449"/>
      <sheetName val="_SHOPLIST_xls_450"/>
      <sheetName val="_SHOPLIST_xls_451"/>
      <sheetName val="_SHOPLIST_xls_452"/>
      <sheetName val="_SHOPLIST_xls_453"/>
      <sheetName val="_SHOPLIST_xls_454"/>
      <sheetName val="_SHOPLIST_xls_455"/>
      <sheetName val="_SHOPLIST_xls_456"/>
      <sheetName val="_SHOPLIST_xls_457"/>
      <sheetName val="_SHOPLIST_xls_458"/>
      <sheetName val="_SHOPLIST_xls_459"/>
      <sheetName val="_SHOPLIST_xls_460"/>
      <sheetName val="_SHOPLIST_xls_461"/>
      <sheetName val="_SHOPLIST_xls_462"/>
      <sheetName val="_SHOPLIST_xls_463"/>
      <sheetName val="_SHOPLIST_xls_464"/>
      <sheetName val="_SHOPLIST_xls_465"/>
      <sheetName val="_SHOPLIST_xls_466"/>
      <sheetName val="_SHOPLIST_xls_467"/>
      <sheetName val="_SHOPLIST_xls_468"/>
      <sheetName val="_SHOPLIST_xls_469"/>
      <sheetName val="_SHOPLIST_xls_470"/>
      <sheetName val="_SHOPLIST_xls_471"/>
      <sheetName val="_SHOPLIST_xls_472"/>
      <sheetName val="_SHOPLIST_xls_473"/>
      <sheetName val="_SHOPLIST_xls_474"/>
      <sheetName val="_SHOPLIST_xls_475"/>
      <sheetName val="_SHOPLIST_xls_476"/>
      <sheetName val="_SHOPLIST_xls_477"/>
      <sheetName val="_SHOPLIST_xls_478"/>
      <sheetName val="_SHOPLIST_xls_479"/>
      <sheetName val="_SHOPLIST_xls_480"/>
      <sheetName val="_SHOPLIST_xls_481"/>
      <sheetName val="_SHOPLIST_xls_482"/>
      <sheetName val="_SHOPLIST_xls_483"/>
      <sheetName val="_SHOPLIST_xls_484"/>
      <sheetName val="_SHOPLIST_xls_485"/>
      <sheetName val="_SHOPLIST_xls_486"/>
      <sheetName val="_SHOPLIST_xls_487"/>
      <sheetName val="_SHOPLIST_xls_488"/>
      <sheetName val="_SHOPLIST_xls_489"/>
      <sheetName val="_SHOPLIST_xls_490"/>
      <sheetName val="_SHOPLIST_xls_491"/>
      <sheetName val="_SHOPLIST_xls_492"/>
      <sheetName val="_SHOPLIST_xls_493"/>
      <sheetName val="_SHOPLIST_xls_494"/>
      <sheetName val="_SHOPLIST_xls_495"/>
      <sheetName val="_SHOPLIST_xls_496"/>
      <sheetName val="_SHOPLIST_xls_497"/>
      <sheetName val="_SHOPLIST_xls_498"/>
      <sheetName val="_SHOPLIST_xls_499"/>
      <sheetName val="_SHOPLIST_xls_500"/>
      <sheetName val="_SHOPLIST_xls_501"/>
      <sheetName val="_SHOPLIST_xls_502"/>
      <sheetName val="_SHOPLIST_xls_503"/>
      <sheetName val="_SHOPLIST_xls_504"/>
      <sheetName val="_SHOPLIST_xls_505"/>
      <sheetName val="_SHOPLIST_xls_506"/>
      <sheetName val="_SHOPLIST_xls_507"/>
      <sheetName val="_SHOPLIST_xls_508"/>
      <sheetName val="_SHOPLIST_xls_509"/>
      <sheetName val="_SHOPLIST_xls_510"/>
      <sheetName val="_SHOPLIST_xls_511"/>
      <sheetName val="_SHOPLIST_xls_512"/>
      <sheetName val="_SHOPLIST_xls_513"/>
      <sheetName val="_SHOPLIST_xls_514"/>
      <sheetName val="_SHOPLIST_xls_515"/>
      <sheetName val="_SHOPLIST_xls_516"/>
      <sheetName val="_SHOPLIST_xls_517"/>
      <sheetName val="_SHOPLIST_xls_518"/>
      <sheetName val="_SHOPLIST_xls_519"/>
      <sheetName val="_SHOPLIST_xls_520"/>
      <sheetName val="_SHOPLIST_xls_521"/>
      <sheetName val="_SHOPLIST_xls_522"/>
      <sheetName val="_SHOPLIST_xls_523"/>
      <sheetName val="_SHOPLIST_xls_524"/>
      <sheetName val="_SHOPLIST_xls_525"/>
      <sheetName val="_SHOPLIST_xls_526"/>
      <sheetName val="_SHOPLIST_xls_527"/>
      <sheetName val="_SHOPLIST_xls_528"/>
      <sheetName val="_SHOPLIST_xls_529"/>
      <sheetName val="_SHOPLIST_xls_530"/>
      <sheetName val="_SHOPLIST_xls_531"/>
      <sheetName val="_SHOPLIST_xls_532"/>
      <sheetName val="_SHOPLIST_xls_533"/>
      <sheetName val="_SHOPLIST_xls_534"/>
      <sheetName val="_SHOPLIST_xls_535"/>
      <sheetName val="_SHOPLIST_xls_536"/>
      <sheetName val="70_x005f_x005f_x005f_x0000__5"/>
      <sheetName val="_SHOPLIST_xls_537"/>
      <sheetName val="_SHOPLIST_xls_538"/>
      <sheetName val="_SHOPLIST_xls_539"/>
      <sheetName val="_SHOPLIST_xls_540"/>
      <sheetName val="_SHOPLIST_xls_541"/>
      <sheetName val="_SHOPLIST_xls_542"/>
      <sheetName val="_SHOPLIST_xls_543"/>
      <sheetName val="_SHOPLIST_xls_544"/>
      <sheetName val="_SHOPLIST_xls_545"/>
      <sheetName val="_SHOPLIST_xls_546"/>
      <sheetName val="_SHOPLIST_xls_547"/>
      <sheetName val="_SHOPLIST_xls_548"/>
      <sheetName val="_SHOPLIST_xls_549"/>
      <sheetName val="_SHOPLIST_xls_550"/>
      <sheetName val="_SHOPLIST_xls_551"/>
      <sheetName val="_SHOPLIST_xls_552"/>
      <sheetName val="_SHOPLIST_xls_553"/>
      <sheetName val="_SHOPLIST_xls_554"/>
      <sheetName val="_SHOPLIST_xls_555"/>
      <sheetName val="_SHOPLIST_xls_556"/>
      <sheetName val="_SHOPLIST_xls_557"/>
      <sheetName val="_SHOPLIST_xls_558"/>
      <sheetName val="_SHOPLIST_xls_559"/>
      <sheetName val="_SHOPLIST_xls_560"/>
      <sheetName val="_SHOPLIST_xls_561"/>
      <sheetName val="_SHOPLIST_xls_562"/>
      <sheetName val="_SHOPLIST_xls_563"/>
      <sheetName val="_SHOPLIST_xls_564"/>
      <sheetName val="_SHOPLIST_xls_565"/>
      <sheetName val="_SHOPLIST_xls_566"/>
      <sheetName val="_SHOPLIST_xls_567"/>
      <sheetName val="_SHOPLIST_xls_568"/>
      <sheetName val="_SHOPLIST_xls_569"/>
      <sheetName val="_SHOPLIST_xls_570"/>
      <sheetName val="_SHOPLIST_xls_571"/>
      <sheetName val="_SHOPLIST_xls_572"/>
      <sheetName val="_SHOPLIST_xls_573"/>
      <sheetName val="_SHOPLIST_xls_574"/>
      <sheetName val="_SHOPLIST_xls_575"/>
      <sheetName val="_SHOPLIST_xls_576"/>
      <sheetName val="_SHOPLIST_xls_577"/>
      <sheetName val="_SHOPLIST_xls_578"/>
      <sheetName val="_SHOPLIST_xls_579"/>
      <sheetName val="_SHOPLIST_xls_580"/>
      <sheetName val="_SHOPLIST_xls_581"/>
      <sheetName val="_SHOPLIST_xls_582"/>
      <sheetName val="70___0_s__i____20"/>
      <sheetName val="_VW__VU________14"/>
      <sheetName val="70___0_s__i____21"/>
      <sheetName val="70_x005f_x0000___0_x0_8"/>
      <sheetName val="70___0_s__i____22"/>
      <sheetName val="_SHOPLIST_xls_583"/>
      <sheetName val="_VW__VU________15"/>
      <sheetName val="_SHOPLIST_xls_584"/>
      <sheetName val="_SHOPLIST_xls_585"/>
      <sheetName val="_SHOPLIST_xls_586"/>
      <sheetName val="_SHOPLIST_xls_587"/>
      <sheetName val="_SHOPLIST_xls_588"/>
      <sheetName val="_SHOPLIST_xls_589"/>
      <sheetName val="_SHOPLIST_xls_590"/>
      <sheetName val="_SHOPLIST_xls_591"/>
      <sheetName val="_SHOPLIST_xls_592"/>
      <sheetName val="_SHOPLIST_xls_593"/>
      <sheetName val="_SHOPLIST_xls_594"/>
      <sheetName val="_SHOPLIST_xls_595"/>
      <sheetName val="_SHOPLIST_xls_596"/>
      <sheetName val="_SHOPLIST_xls_597"/>
      <sheetName val="_SHOPLIST_xls_598"/>
      <sheetName val="_SHOPLIST_xls_599"/>
      <sheetName val="_SHOPLIST_xls_600"/>
      <sheetName val="_SHOPLIST_xls_601"/>
      <sheetName val="_SHOPLIST_xls_602"/>
      <sheetName val="_SHOPLIST_xls_603"/>
      <sheetName val="_SHOPLIST_xls_604"/>
      <sheetName val="_SHOPLIST_xls_605"/>
      <sheetName val="_SHOPLIST_xls_606"/>
      <sheetName val="_SHOPLIST_xls_607"/>
      <sheetName val="_SHOPLIST_xls_608"/>
      <sheetName val="_SHOPLIST_xls_609"/>
      <sheetName val="_SHOPLIST_xls_610"/>
      <sheetName val="_SHOPLIST_xls_611"/>
      <sheetName val="_SHOPLIST_xls_612"/>
      <sheetName val="_SHOPLIST_xls_613"/>
      <sheetName val="_SHOPLIST_xls_614"/>
      <sheetName val="_SHOPLIST_xls_615"/>
      <sheetName val="_SHOPLIST_xls_616"/>
      <sheetName val="_SHOPLIST_xls_617"/>
      <sheetName val="_SHOPLIST_xls_618"/>
      <sheetName val="_SHOPLIST_xls_619"/>
      <sheetName val="_SHOPLIST_xls_620"/>
      <sheetName val="_SHOPLIST_xls_621"/>
      <sheetName val="_SHOPLIST_xls_622"/>
      <sheetName val="_SHOPLIST_xls_623"/>
      <sheetName val="_SHOPLIST_xls_624"/>
      <sheetName val="_SHOPLIST_xls_625"/>
      <sheetName val="_SHOPLIST_xls_626"/>
      <sheetName val="_SHOPLIST_xls_627"/>
      <sheetName val="_SHOPLIST_xls_628"/>
      <sheetName val="_SHOPLIST_xls_629"/>
      <sheetName val="_SHOPLIST_xls_630"/>
      <sheetName val="_SHOPLIST_xls_631"/>
      <sheetName val="_SHOPLIST_xls_632"/>
      <sheetName val="_SHOPLIST_xls_633"/>
      <sheetName val="_SHOPLIST_xls_634"/>
      <sheetName val="_SHOPLIST_xls_635"/>
      <sheetName val="_SHOPLIST_xls_636"/>
      <sheetName val="_SHOPLIST_xls_637"/>
      <sheetName val="_SHOPLIST_xls_638"/>
      <sheetName val="_SHOPLIST_xls_639"/>
      <sheetName val="_SHOPLIST_xls_640"/>
      <sheetName val="_SHOPLIST_xls_641"/>
      <sheetName val="_SHOPLIST_xls_642"/>
      <sheetName val="_SHOPLIST_xls_643"/>
      <sheetName val="_SHOPLIST_xls_644"/>
      <sheetName val="_SHOPLIST_xls_645"/>
      <sheetName val="_SHOPLIST_xls_646"/>
      <sheetName val="_SHOPLIST_xls_647"/>
      <sheetName val="_SHOPLIST_xls_648"/>
      <sheetName val="_SHOPLIST_xls_649"/>
      <sheetName val="_SHOPLIST_xls_650"/>
      <sheetName val="_SHOPLIST_xls_651"/>
      <sheetName val="_SHOPLIST_xls_652"/>
      <sheetName val="_SHOPLIST_xls_653"/>
      <sheetName val="_SHOPLIST_xls_654"/>
      <sheetName val="_SHOPLIST_xls_655"/>
      <sheetName val="_SHOPLIST_xls_656"/>
      <sheetName val="_SHOPLIST_xls_657"/>
      <sheetName val="_SHOPLIST_xls_658"/>
      <sheetName val="_SHOPLIST_xls_659"/>
      <sheetName val="_SHOPLIST_xls_660"/>
      <sheetName val="_SHOPLIST_xls_661"/>
      <sheetName val="_SHOPLIST_xls_662"/>
      <sheetName val="_SHOPLIST_xls_663"/>
      <sheetName val="_SHOPLIST_xls_664"/>
      <sheetName val="_SHOPLIST_xls_665"/>
      <sheetName val="_SHOPLIST_xls_666"/>
      <sheetName val="_SHOPLIST_xls_667"/>
      <sheetName val="_SHOPLIST_xls_668"/>
      <sheetName val="_SHOPLIST_xls_669"/>
      <sheetName val="_SHOPLIST_xls_670"/>
      <sheetName val="_SHOPLIST_xls_671"/>
      <sheetName val="_SHOPLIST_xls_672"/>
      <sheetName val="_SHOPLIST_xls_673"/>
      <sheetName val="_SHOPLIST_xls_674"/>
      <sheetName val="_SHOPLIST_xls_675"/>
      <sheetName val="_SHOPLIST_xls_676"/>
      <sheetName val="_SHOPLIST_xls_677"/>
      <sheetName val="_SHOPLIST_xls_678"/>
      <sheetName val="_SHOPLIST_xls_679"/>
      <sheetName val="_SHOPLIST_xls_680"/>
      <sheetName val="_SHOPLIST_xls_681"/>
      <sheetName val="_SHOPLIST_xls_682"/>
      <sheetName val="_SHOPLIST_xls_683"/>
      <sheetName val="_SHOPLIST_xls_684"/>
      <sheetName val="_SHOPLIST_xls_685"/>
      <sheetName val="_SHOPLIST_xls_686"/>
      <sheetName val="_SHOPLIST_xls_687"/>
      <sheetName val="_SHOPLIST_xls_688"/>
      <sheetName val="_SHOPLIST_xls_689"/>
      <sheetName val="_SHOPLIST_xls_690"/>
      <sheetName val="_SHOPLIST_xls_691"/>
      <sheetName val="_SHOPLIST_xls_692"/>
      <sheetName val="_SHOPLIST_xls_693"/>
      <sheetName val="_SHOPLIST_xls_694"/>
      <sheetName val="70_x005f_x005f_x005f_x0000__6"/>
      <sheetName val="_SHOPLIST_xls_695"/>
      <sheetName val="_SHOPLIST_xls_696"/>
      <sheetName val="_SHOPLIST_xls_697"/>
      <sheetName val="_SHOPLIST_xls_698"/>
      <sheetName val="_SHOPLIST_xls_699"/>
      <sheetName val="_SHOPLIST_xls_700"/>
      <sheetName val="_SHOPLIST_xls_710"/>
      <sheetName val="_SHOPLIST_xls_711"/>
      <sheetName val="_SHOPLIST_xls_712"/>
      <sheetName val="_SHOPLIST_xls_713"/>
      <sheetName val="_SHOPLIST_xls_714"/>
      <sheetName val="_SHOPLIST_xls_715"/>
      <sheetName val="_SHOPLIST_xls_716"/>
      <sheetName val="_SHOPLIST_xls_717"/>
      <sheetName val="_SHOPLIST_xls_718"/>
      <sheetName val="_SHOPLIST_xls_719"/>
      <sheetName val="_SHOPLIST_xls_720"/>
      <sheetName val="_SHOPLIST_xls_721"/>
      <sheetName val="_SHOPLIST_xls_722"/>
      <sheetName val="_SHOPLIST_xls_723"/>
      <sheetName val="_SHOPLIST_xls_724"/>
      <sheetName val="_SHOPLIST_xls_725"/>
      <sheetName val="_SHOPLIST_xls_726"/>
      <sheetName val="70___0_s__i____23"/>
      <sheetName val="_VW__VU________16"/>
      <sheetName val="70___0_s__i____24"/>
      <sheetName val="70_x005f_x0000___0_x0_9"/>
      <sheetName val="70___0_s__i____25"/>
      <sheetName val="_SHOPLIST_xls_727"/>
      <sheetName val="_VW__VU________17"/>
      <sheetName val="_SHOPLIST_xls_728"/>
      <sheetName val="_SHOPLIST_xls_729"/>
      <sheetName val="_SHOPLIST_xls_730"/>
      <sheetName val="_SHOPLIST_xls_731"/>
      <sheetName val="_SHOPLIST_xls_732"/>
      <sheetName val="_SHOPLIST_xls_733"/>
      <sheetName val="_SHOPLIST_xls_734"/>
      <sheetName val="_SHOPLIST_xls_735"/>
      <sheetName val="_SHOPLIST_xls_736"/>
      <sheetName val="_SHOPLIST_xls_737"/>
      <sheetName val="_SHOPLIST_xls_738"/>
      <sheetName val="_SHOPLIST_xls_739"/>
      <sheetName val="_SHOPLIST_xls_740"/>
      <sheetName val="_SHOPLIST_xls_741"/>
      <sheetName val="_SHOPLIST_xls_742"/>
      <sheetName val="_SHOPLIST_xls_743"/>
      <sheetName val="_SHOPLIST_xls_744"/>
      <sheetName val="_SHOPLIST_xls_745"/>
      <sheetName val="_SHOPLIST_xls_746"/>
      <sheetName val="_SHOPLIST_xls_747"/>
      <sheetName val="_SHOPLIST_xls_748"/>
      <sheetName val="_SHOPLIST_xls_749"/>
      <sheetName val="_SHOPLIST_xls_750"/>
      <sheetName val="_SHOPLIST_xls_751"/>
      <sheetName val="_SHOPLIST_xls_752"/>
      <sheetName val="_SHOPLIST_xls_753"/>
      <sheetName val="_SHOPLIST_xls_754"/>
      <sheetName val="_SHOPLIST_xls_755"/>
      <sheetName val="_SHOPLIST_xls_756"/>
      <sheetName val="_SHOPLIST_xls_757"/>
      <sheetName val="_SHOPLIST_xls_758"/>
      <sheetName val="_SHOPLIST_xls_759"/>
      <sheetName val="_SHOPLIST_xls_760"/>
      <sheetName val="_SHOPLIST_xls_761"/>
      <sheetName val="_SHOPLIST_xls_762"/>
      <sheetName val="_SHOPLIST_xls_763"/>
      <sheetName val="_SHOPLIST_xls_764"/>
      <sheetName val="_SHOPLIST_xls_765"/>
      <sheetName val="_SHOPLIST_xls_766"/>
      <sheetName val="_SHOPLIST_xls_767"/>
      <sheetName val="_SHOPLIST_xls_768"/>
      <sheetName val="_SHOPLIST_xls_769"/>
      <sheetName val="_SHOPLIST_xls_770"/>
      <sheetName val="_SHOPLIST_xls_771"/>
      <sheetName val="_SHOPLIST_xls_772"/>
      <sheetName val="_SHOPLIST_xls_773"/>
      <sheetName val="_SHOPLIST_xls_774"/>
      <sheetName val="_SHOPLIST_xls_775"/>
      <sheetName val="_SHOPLIST_xls_776"/>
      <sheetName val="_SHOPLIST_xls_777"/>
      <sheetName val="_SHOPLIST_xls_778"/>
      <sheetName val="_SHOPLIST_xls_779"/>
      <sheetName val="_SHOPLIST_xls_780"/>
      <sheetName val="_SHOPLIST_xls_781"/>
      <sheetName val="_SHOPLIST_xls_782"/>
      <sheetName val="_SHOPLIST_xls_783"/>
      <sheetName val="_SHOPLIST_xls_784"/>
      <sheetName val="_SHOPLIST_xls_785"/>
      <sheetName val="_SHOPLIST_xls_786"/>
      <sheetName val="_SHOPLIST_xls_787"/>
      <sheetName val="_SHOPLIST_xls_788"/>
      <sheetName val="_SHOPLIST_xls_789"/>
      <sheetName val="_SHOPLIST_xls_790"/>
      <sheetName val="_SHOPLIST_xls_791"/>
      <sheetName val="_SHOPLIST_xls_792"/>
      <sheetName val="_SHOPLIST_xls_793"/>
      <sheetName val="_SHOPLIST_xls_794"/>
      <sheetName val="_SHOPLIST_xls_795"/>
      <sheetName val="_SHOPLIST_xls_796"/>
      <sheetName val="_SHOPLIST_xls_797"/>
      <sheetName val="_SHOPLIST_xls_798"/>
      <sheetName val="_SHOPLIST_xls_799"/>
      <sheetName val="_SHOPLIST_xls_800"/>
      <sheetName val="_SHOPLIST_xls_801"/>
      <sheetName val="_SHOPLIST_xls_802"/>
      <sheetName val="_SHOPLIST_xls_803"/>
      <sheetName val="_SHOPLIST_xls_804"/>
      <sheetName val="_SHOPLIST_xls_805"/>
      <sheetName val="_SHOPLIST_xls_806"/>
      <sheetName val="_SHOPLIST_xls_807"/>
      <sheetName val="_SHOPLIST_xls_808"/>
      <sheetName val="_SHOPLIST_xls_809"/>
      <sheetName val="_SHOPLIST_xls_810"/>
      <sheetName val="_SHOPLIST_xls_811"/>
      <sheetName val="_SHOPLIST_xls_812"/>
      <sheetName val="_SHOPLIST_xls_813"/>
      <sheetName val="_SHOPLIST_xls_814"/>
      <sheetName val="_SHOPLIST_xls_815"/>
      <sheetName val="_SHOPLIST_xls_816"/>
      <sheetName val="_SHOPLIST_xls_817"/>
      <sheetName val="_SHOPLIST_xls_818"/>
      <sheetName val="_SHOPLIST_xls_819"/>
      <sheetName val="_SHOPLIST_xls_820"/>
      <sheetName val="_SHOPLIST_xls_821"/>
      <sheetName val="_SHOPLIST_xls_822"/>
      <sheetName val="_SHOPLIST_xls_823"/>
      <sheetName val="_SHOPLIST_xls_824"/>
      <sheetName val="_SHOPLIST_xls_825"/>
      <sheetName val="_SHOPLIST_xls_826"/>
      <sheetName val="_SHOPLIST_xls_827"/>
      <sheetName val="_SHOPLIST_xls_828"/>
      <sheetName val="_SHOPLIST_xls_829"/>
      <sheetName val="_SHOPLIST_xls_830"/>
      <sheetName val="_SHOPLIST_xls_831"/>
      <sheetName val="_SHOPLIST_xls_832"/>
      <sheetName val="_SHOPLIST_xls_833"/>
      <sheetName val="_SHOPLIST_xls_834"/>
      <sheetName val="_SHOPLIST_xls_835"/>
      <sheetName val="_SHOPLIST_xls_836"/>
      <sheetName val="_SHOPLIST_xls_837"/>
      <sheetName val="_SHOPLIST_xls_838"/>
      <sheetName val="70_x005f_x005f_x005f_x0000__7"/>
      <sheetName val="70,/0s«iÆøí¬i17"/>
      <sheetName val="[SHOPLIST_xls]729"/>
      <sheetName val="7012"/>
      <sheetName val="70,12"/>
      <sheetName val="[SHOPLIST_xls]730"/>
      <sheetName val="/VW12"/>
      <sheetName val="[SHOPLIST_xls][12"/>
      <sheetName val="/VWVU))tÏØ0__67"/>
      <sheetName val="70,/0s«_iÆø_í¬_12"/>
      <sheetName val="70?,/0?s«i?Æøí¬12"/>
      <sheetName val="/VWVU))tÏØ0__68"/>
      <sheetName val="[SHOPLIST_xls]731"/>
      <sheetName val="/VWVU))tÏØ0__69"/>
      <sheetName val="/VWVU))tÏØ0__70"/>
      <sheetName val="[SHOPLIST_xls]/V1"/>
      <sheetName val="/VWVU))tÏØ0__82"/>
      <sheetName val="/VWVU))tÏØ0__92"/>
      <sheetName val="/VWVU))tÏØ0__73"/>
      <sheetName val="/VWVU))tÏØ0__74"/>
      <sheetName val="/VWVU))tÏØ0__75"/>
      <sheetName val="70,/0s«iÆøí¬1"/>
      <sheetName val="70,/0s«iÆøí¬i18"/>
      <sheetName val="[SHOPLIST_xls]732"/>
      <sheetName val="7013"/>
      <sheetName val="70,13"/>
      <sheetName val="[SHOPLIST_xls]733"/>
      <sheetName val="/VW13"/>
      <sheetName val="/VWVU))tÏØ0__76"/>
      <sheetName val="/VWVU))tÏØ0__77"/>
      <sheetName val="[SHOPLIST_xls][13"/>
      <sheetName val="/VWVU))tÏØ0__78"/>
      <sheetName val="/VWVU))tÏØ0__79"/>
      <sheetName val="/VWVU))tÏØ0__80"/>
      <sheetName val="70,/0s«_iÆø_í¬_13"/>
      <sheetName val="70?,/0?s«i?Æøí¬13"/>
      <sheetName val="/VWVU))tÏØ0__83"/>
      <sheetName val="[SHOPLIST_xls]734"/>
      <sheetName val="/VWVU))tÏØ0__84"/>
      <sheetName val="/VWVU))tÏØ0__85"/>
      <sheetName val="/VWVU))tÏØ0__86"/>
      <sheetName val="[SHOPLIST_xls]/V2"/>
      <sheetName val="/VWVU))tÏØ0__87"/>
      <sheetName val="/VWVU))tÏØ0__93"/>
      <sheetName val="[SH2"/>
      <sheetName val="70_2"/>
      <sheetName val="/VWVU))tÏØ0__88"/>
      <sheetName val="/VWVU))tÏØ0__89"/>
      <sheetName val="/VWVU))tÏØ0__90"/>
      <sheetName val="70,/0s«iÆøí¬2"/>
      <sheetName val="70,/0s«iÆøí¬i19"/>
      <sheetName val="[SHOPLIST_xls]735"/>
      <sheetName val="7014"/>
      <sheetName val="70,14"/>
      <sheetName val="[SHOPLIST_xls]736"/>
      <sheetName val="/VW14"/>
      <sheetName val="/VWVU))tÏØ0__94"/>
      <sheetName val="/VWVU))tÏØ0__95"/>
      <sheetName val="[SHOPLIST_xls][14"/>
      <sheetName val="/VWVU))tÏØ0__96"/>
      <sheetName val="/VWVU))tÏØ0__97"/>
      <sheetName val="/VWVU))tÏØ0__98"/>
      <sheetName val="70,/0s«_iÆø_í¬_14"/>
      <sheetName val="70?,/0?s«i?Æøí¬14"/>
      <sheetName val="/VWVU))tÏØ0__99"/>
      <sheetName val="[SHOPLIST_xls]737"/>
      <sheetName val="/VWVU))tÏØ0_100"/>
      <sheetName val="/VWVU))tÏØ0_101"/>
      <sheetName val="/VWVU))tÏØ0_102"/>
      <sheetName val="[SHOPLIST_xls]/V3"/>
      <sheetName val="/VWVU))tÏØ0_103"/>
      <sheetName val="/VWVU))tÏØ0_104"/>
      <sheetName val="[SH3"/>
      <sheetName val="70_3"/>
      <sheetName val="/VWVU))tÏØ0_105"/>
      <sheetName val="/VWVU))tÏØ0_106"/>
      <sheetName val="/VWVU))tÏØ0_107"/>
      <sheetName val="70,/0s«iÆøí¬3"/>
      <sheetName val="Fdata"/>
      <sheetName val="G29A"/>
      <sheetName val="GFA_HQ_Building38"/>
      <sheetName val="GFA_Conference37"/>
      <sheetName val="StattCo_yCharges36"/>
      <sheetName val="BQ_External37"/>
      <sheetName val="Chiet_tinh_dz2236"/>
      <sheetName val="Chiet_tinh_dz3536"/>
      <sheetName val="CT_Thang_Mo36"/>
      <sheetName val="Raw_Data36"/>
      <sheetName val="Penthouse_Apartment36"/>
      <sheetName val="LABOUR_HISTOGRAM37"/>
      <sheetName val="Graph_Data_(DO_NOT_PRINT)36"/>
      <sheetName val="@risk_rents_and_incentives36"/>
      <sheetName val="Car_park_lease36"/>
      <sheetName val="Net_rent_analysis36"/>
      <sheetName val="Poz-1_36"/>
      <sheetName val="Lab_Cum_Hist36"/>
      <sheetName val="LEVEL_SHEET36"/>
      <sheetName val="Bill_No__236"/>
      <sheetName val="budget_summary_(2)35"/>
      <sheetName val="Budget_Analysis_Summary35"/>
      <sheetName val="FOL_-_Bar36"/>
      <sheetName val="SPT_vs_PHI36"/>
      <sheetName val="CT__PL35"/>
      <sheetName val="intr_stool_brkup35"/>
      <sheetName val="Customize_Your_Invoice36"/>
      <sheetName val="HVAC_BoQ36"/>
      <sheetName val="Projet,_methodes_&amp;_couts35"/>
      <sheetName val="Risques_majeurs_&amp;_Frais_Ind_35"/>
      <sheetName val="Tender_Summary36"/>
      <sheetName val="Insurance_Ext36"/>
      <sheetName val="Bill_133"/>
      <sheetName val="Bill_234"/>
      <sheetName val="Bill_333"/>
      <sheetName val="Bill_433"/>
      <sheetName val="Bill_533"/>
      <sheetName val="Bill_633"/>
      <sheetName val="Bill_733"/>
      <sheetName val="Body_Sheet35"/>
      <sheetName val="1_0_Executive_Summary35"/>
      <sheetName val="Top_sheet35"/>
      <sheetName val="POWER_ASSUMPTIONS32"/>
      <sheetName val="Ap_A33"/>
      <sheetName val="SHOPLIST_xls32"/>
      <sheetName val="2_Div_14_33"/>
      <sheetName val="Invoice_Summary32"/>
      <sheetName val="beam-reinft-IIInd_floor32"/>
      <sheetName val="Dubai_golf32"/>
      <sheetName val="PROJECT_BRIEF33"/>
      <sheetName val="beam-reinft-machine_rm32"/>
      <sheetName val="Civil_Boq31"/>
      <sheetName val="HIRED_LABOUR_CODE29"/>
      <sheetName val="PA-_Consutant_29"/>
      <sheetName val="foot-slab_reinft29"/>
      <sheetName val="Softscape_Buildup31"/>
      <sheetName val="Mat'l_Rate31"/>
      <sheetName val="C_(3)33"/>
      <sheetName val="DETAILED__BOQ29"/>
      <sheetName val="M-Book_for_Conc29"/>
      <sheetName val="M-Book_for_FW29"/>
      <sheetName val="WITHOUT_C&amp;I_PROFIT_(3)31"/>
      <sheetName val="Activity_List31"/>
      <sheetName val="BILL_COV29"/>
      <sheetName val="Ra__stair29"/>
      <sheetName val="Materials_Cost(PCC)28"/>
      <sheetName val="India_F&amp;S_Template28"/>
      <sheetName val="IO_LIST28"/>
      <sheetName val="Material_28"/>
      <sheetName val="Quote_Sheet28"/>
      <sheetName val="Day_work28"/>
      <sheetName val="CHART_OF_ACCOUNTS26"/>
      <sheetName val="bill_nb2-Plumbing_&amp;_Drainag25"/>
      <sheetName val="Pl_&amp;_Dr_B25"/>
      <sheetName val="Pl_&amp;_Dr_G25"/>
      <sheetName val="Pl_&amp;_Dr_M25"/>
      <sheetName val="Pl_&amp;_Dr_125"/>
      <sheetName val="Pl_&amp;_Dr_225"/>
      <sheetName val="Pl_&amp;_Dr_325"/>
      <sheetName val="Pl_&amp;_Dr_425"/>
      <sheetName val="Pl_&amp;_Dr_525"/>
      <sheetName val="Pl_&amp;_Dr_625"/>
      <sheetName val="Pl_&amp;_Dr_725"/>
      <sheetName val="Pl_&amp;_Dr_825"/>
      <sheetName val="Pl_&amp;_Dr_R25"/>
      <sheetName val="FF_B25"/>
      <sheetName val="FF_G25"/>
      <sheetName val="FF_M25"/>
      <sheetName val="FF_125"/>
      <sheetName val="FF_2_25"/>
      <sheetName val="FF_325"/>
      <sheetName val="FF_425"/>
      <sheetName val="FF_525"/>
      <sheetName val="FF_6_25"/>
      <sheetName val="FF_725"/>
      <sheetName val="FF_825"/>
      <sheetName val="FF_R25"/>
      <sheetName val="bill_nb3-FF25"/>
      <sheetName val="HVAC_B25"/>
      <sheetName val="HVAC_G25"/>
      <sheetName val="HVAC_M25"/>
      <sheetName val="HVAC_125"/>
      <sheetName val="HVAC_225"/>
      <sheetName val="HVAC_325"/>
      <sheetName val="HVAC_425"/>
      <sheetName val="HVAC_525"/>
      <sheetName val="HVAC_625"/>
      <sheetName val="HVAC_725"/>
      <sheetName val="HVAC_825"/>
      <sheetName val="HVAC_R25"/>
      <sheetName val="bill_nb4-HVAC25"/>
      <sheetName val="SC_B25"/>
      <sheetName val="SC_G25"/>
      <sheetName val="SC_M25"/>
      <sheetName val="SC_125"/>
      <sheetName val="SC_225"/>
      <sheetName val="SC_325"/>
      <sheetName val="SC_425"/>
      <sheetName val="SC_525"/>
      <sheetName val="SC_625"/>
      <sheetName val="SC_725"/>
      <sheetName val="SC_825"/>
      <sheetName val="SC_R25"/>
      <sheetName val="AV_B25"/>
      <sheetName val="AV_G25"/>
      <sheetName val="AV_M25"/>
      <sheetName val="AV_125"/>
      <sheetName val="AV_225"/>
      <sheetName val="AV_325"/>
      <sheetName val="AV_425"/>
      <sheetName val="AV_525"/>
      <sheetName val="AV_625"/>
      <sheetName val="AV_725"/>
      <sheetName val="AV_825"/>
      <sheetName val="EL_B25"/>
      <sheetName val="EL_M25"/>
      <sheetName val="EL_125"/>
      <sheetName val="EL_225"/>
      <sheetName val="EL_325"/>
      <sheetName val="EL_425"/>
      <sheetName val="EL_525"/>
      <sheetName val="EL_625"/>
      <sheetName val="EL_725"/>
      <sheetName val="EL_825"/>
      <sheetName val="EL_R25"/>
      <sheetName val="EL_TR25"/>
      <sheetName val="8-_EL25"/>
      <sheetName val="FA_B25"/>
      <sheetName val="FA_G25"/>
      <sheetName val="FA_M25"/>
      <sheetName val="FA_125"/>
      <sheetName val="FA_225"/>
      <sheetName val="FA_325"/>
      <sheetName val="FA_425"/>
      <sheetName val="FA_525"/>
      <sheetName val="FA_625"/>
      <sheetName val="FA_725"/>
      <sheetName val="FA_825"/>
      <sheetName val="FA_R25"/>
      <sheetName val="9-_FA25"/>
      <sheetName val="BOQ_Direct_selling_cost27"/>
      <sheetName val="VALVE_CHAMBERS28"/>
      <sheetName val="Fire_Hydrants28"/>
      <sheetName val="B_GATE_VALVE28"/>
      <sheetName val="Sub_G1_Fire28"/>
      <sheetName val="Sub_G12_Fire28"/>
      <sheetName val="Div__0227"/>
      <sheetName val="Div__0327"/>
      <sheetName val="Div__0427"/>
      <sheetName val="Div__0527"/>
      <sheetName val="Div__0627"/>
      <sheetName val="Div__0727"/>
      <sheetName val="Div__0826"/>
      <sheetName val="Div__0926"/>
      <sheetName val="Div__1026"/>
      <sheetName val="Div__1126"/>
      <sheetName val="Div__1226"/>
      <sheetName val="Div_1326"/>
      <sheetName val="EXTERNAL_WORKS26"/>
      <sheetName val="PRODUCTIVITY_RATE26"/>
      <sheetName val="U_R_A_-_MASONRY26"/>
      <sheetName val="U_R_A_-_PLASTERING26"/>
      <sheetName val="U_R_A_-_TILING26"/>
      <sheetName val="U_R_A_-_GRANITE26"/>
      <sheetName val="V_C_2_-_EARTHWORK26"/>
      <sheetName val="V_C_9_-_CERAMIC26"/>
      <sheetName val="V_C_9_-_FINISHES26"/>
      <sheetName val="Eq__Mobilization26"/>
      <sheetName val="B185-B-9_126"/>
      <sheetName val="B185-B-9_226"/>
      <sheetName val="Material_List_25"/>
      <sheetName val="w't_table25"/>
      <sheetName val="Elemental_Buildup25"/>
      <sheetName val="E-Bill_No_6_A-O26"/>
      <sheetName val="B09_126"/>
      <sheetName val="PointNo_525"/>
      <sheetName val="Working_for_RCC27"/>
      <sheetName val="PMWeb_data26"/>
      <sheetName val="2_2)Revised_Cash_Flow25"/>
      <sheetName val="Summary_of_Work23"/>
      <sheetName val="Division_254"/>
      <sheetName val="Division_425"/>
      <sheetName val="Division_525"/>
      <sheetName val="Division_625"/>
      <sheetName val="Division_725"/>
      <sheetName val="Division_825"/>
      <sheetName val="Division_925"/>
      <sheetName val="Division_1025"/>
      <sheetName val="Division_1225"/>
      <sheetName val="Division_1425"/>
      <sheetName val="Division_2128"/>
      <sheetName val="Division_2226"/>
      <sheetName val="Division_2325"/>
      <sheetName val="Division_2625"/>
      <sheetName val="Division_2725"/>
      <sheetName val="Division_2825"/>
      <sheetName val="Division_3125"/>
      <sheetName val="Division_3225"/>
      <sheetName val="Division_3325"/>
      <sheetName val="PRECAST_lightconc-II27"/>
      <sheetName val="final_abstract27"/>
      <sheetName val="SS_MH26"/>
      <sheetName val="Index_List25"/>
      <sheetName val="Type_List25"/>
      <sheetName val="File_Types25"/>
      <sheetName val="입찰내역_발주처_양식25"/>
      <sheetName val="LIST_DO_NOT_REMOVE24"/>
      <sheetName val="Staff_Acco_23"/>
      <sheetName val="TBAL9697_-group_wise__sdpl23"/>
      <sheetName val="Employee_List23"/>
      <sheetName val="B6_2_24"/>
      <sheetName val="Project_Cost_Breakdown23"/>
      <sheetName val="Mall_waterproofing22"/>
      <sheetName val="MSCP_waterproofing22"/>
      <sheetName val="Chiet_t25"/>
      <sheetName val="Staffing_and_Rates_IA25"/>
      <sheetName val="Rate_summary22"/>
      <sheetName val="SITE_WORK22"/>
      <sheetName val="RAB_AR&amp;STR22"/>
      <sheetName val="Annex_1_Sect_3a23"/>
      <sheetName val="Annex_1_Sect_3a_123"/>
      <sheetName val="Annex_1_Sect_3b23"/>
      <sheetName val="Annex_1_Sect_3c23"/>
      <sheetName val="HOURLY_RATES23"/>
      <sheetName val="Item-_Compact23"/>
      <sheetName val="E_&amp;_R23"/>
      <sheetName val="Рабочий_лист22"/>
      <sheetName val="PT_141-_Site_A_Landscape22"/>
      <sheetName val="d-safe_DELUXE22"/>
      <sheetName val="Back_up22"/>
      <sheetName val="Duct_Accesories22"/>
      <sheetName val="INDIGINEOUS_ITEMS_22"/>
      <sheetName val="train_cash22"/>
      <sheetName val="accom_cash22"/>
      <sheetName val="????_???_??22"/>
      <sheetName val="Labour_&amp;_Plant22"/>
      <sheetName val="Ave_wtd_rates22"/>
      <sheetName val="Debits_as_on_12_04_0822"/>
      <sheetName val="STAFFSCHED_22"/>
      <sheetName val="TRIAL_BALANCE22"/>
      <sheetName val="GPL_Revenu_Update22"/>
      <sheetName val="DO_NOT_TOUCH22"/>
      <sheetName val="Work_Type22"/>
      <sheetName val="Common_Variables22"/>
      <sheetName val="Resumo_Empreitadas18"/>
      <sheetName val="Risk_Breakdown_Structure21"/>
      <sheetName val="Geneí¬_i21"/>
      <sheetName val="PROJECT_BRIEF(EX_NEW)22"/>
      <sheetName val="steel_total21"/>
      <sheetName val="ELE_BOQ21"/>
      <sheetName val="Z-_GENERAL_PRICE_SUMMARY18"/>
      <sheetName val="Cashflow_projection17"/>
      <sheetName val="PPA_Summary18"/>
      <sheetName val="Equipment_Rates17"/>
      <sheetName val="AREA_OF_APPLICATION21"/>
      <sheetName val="Floor_Box_19"/>
      <sheetName val="Mix_Design18"/>
      <sheetName val="[SHOPLIST_xls][SHOPLIST_xls][17"/>
      <sheetName val="E_H_-_H__W_P_17"/>
      <sheetName val="E__H__Treatment_for_pile_cap17"/>
      <sheetName val="[SHOPLIST_xls]/VW17"/>
      <sheetName val="1_2_Staff_Schedule18"/>
      <sheetName val="Form_617"/>
      <sheetName val="Risk_Register17"/>
      <sheetName val="Revised_Front_Page17"/>
      <sheetName val="Diff_Run01&amp;Run0217"/>
      <sheetName val="CCS_Summary17"/>
      <sheetName val="1_Carillion_Staff17"/>
      <sheetName val="_2_Staff_&amp;_Gen_labour17"/>
      <sheetName val="3_Offices17"/>
      <sheetName val="4_TempServ17"/>
      <sheetName val="__5_Temp_Wks17"/>
      <sheetName val="_6_Addn_Plant17"/>
      <sheetName val="_7__Transport17"/>
      <sheetName val="_8_Testing17"/>
      <sheetName val="9__Miscellaneous17"/>
      <sheetName val="10__Design17"/>
      <sheetName val="_11_Insurances17"/>
      <sheetName val="_12_Client_Req_17"/>
      <sheetName val="Risk_List17"/>
      <sheetName val="Track_of_Changes17"/>
      <sheetName val="Bill_8_Doors_&amp;_Windows17"/>
      <sheetName val="Bill_9_Finishes_17"/>
      <sheetName val="Bill_10_Specialities17"/>
      <sheetName val="%_prog_figs_-u5_and_total18"/>
      <sheetName val="[SHOPLIST_xls]7017"/>
      <sheetName val="[SHOPLIST_xls]70,17"/>
      <sheetName val="Bill_1017"/>
      <sheetName val="Cost_Heading14"/>
      <sheetName val="D_&amp;_W_sizes14"/>
      <sheetName val="SOPMA_DD14"/>
      <sheetName val="Qtys_ZamZam_(Del__before)14"/>
      <sheetName val="Qtys_Relocation_(Del_before)14"/>
      <sheetName val="_Qtys_Sub_&amp;_Tents_(Del__befor14"/>
      <sheetName val="Qtys__Signages_(Del__before)14"/>
      <sheetName val="Qtys_Temporary_Passages_(Del)14"/>
      <sheetName val="_Qtys_Ser__Rooms_(Del_before)14"/>
      <sheetName val="Labour_Costs17"/>
      <sheetName val="Data_Sheet17"/>
      <sheetName val="[SHOPLIST_xls]70,/0s«_iÆø_í¬_17"/>
      <sheetName val="[SHOPLIST_xls]70?,/0?s«i?Æøí¬17"/>
      <sheetName val="Area_Breakdown_PER_LEVEL_LINK17"/>
      <sheetName val="Base_BM-rebar17"/>
      <sheetName val="PRICE_INFO14"/>
      <sheetName val="RC_SUMMARY14"/>
      <sheetName val="LABOUR_PRODUCTIVITY-TAV14"/>
      <sheetName val="MATERIAL_PRICES14"/>
      <sheetName val="P-100_MRF_DB_R114"/>
      <sheetName val="Materials_17"/>
      <sheetName val="Contract_Division15"/>
      <sheetName val="SubContract_Type15"/>
      <sheetName val="Service_Type15"/>
      <sheetName val="Attach_4-1814"/>
      <sheetName val="CF_Input17"/>
      <sheetName val="DATA_INPUT17"/>
      <sheetName val="Vordruck-Nr__7_1_3_D17"/>
      <sheetName val="M&amp;A_D17"/>
      <sheetName val="M&amp;A_E17"/>
      <sheetName val="M&amp;A_G17"/>
      <sheetName val="_SHOPLIST_xls_7014"/>
      <sheetName val="tender_allowances17"/>
      <sheetName val="_Summary_BKG_03417"/>
      <sheetName val="BILL_3R17"/>
      <sheetName val="BLOCK-A_(MEA_SHEET)17"/>
      <sheetName val="Ewaan_Show_Kitchen_(2)14"/>
      <sheetName val="Cash_Flow_Working14"/>
      <sheetName val="MN_T_B_14"/>
      <sheetName val="Appendix_B10"/>
      <sheetName val="Site_Dev_BOQ17"/>
      <sheetName val="2F_회의실견적(5_14_일대)10"/>
      <sheetName val="_HIT-&gt;HMC_견적(3900)10"/>
      <sheetName val="BOQ_(2)8"/>
      <sheetName val="LABOUR_RATE8"/>
      <sheetName val="Material_Rate8"/>
      <sheetName val="Labor_abs-PW8"/>
      <sheetName val="Labor_abs-NMR8"/>
      <sheetName val="kppl_pl8"/>
      <sheetName val="Basic_Rates8"/>
      <sheetName val="Combined_Results_8"/>
      <sheetName val="Data_I_(2)14"/>
      <sheetName val="rEFERENCES_14"/>
      <sheetName val="May_058"/>
      <sheetName val="April_058"/>
      <sheetName val="Aug_058"/>
      <sheetName val="July_058"/>
      <sheetName val="June_058"/>
      <sheetName val="Nov_058"/>
      <sheetName val="Oct_058"/>
      <sheetName val="Sep_058"/>
      <sheetName val="Dash_board17"/>
      <sheetName val="Labour_Rate_14"/>
      <sheetName val="Balance_Sheet6"/>
      <sheetName val="precast_RC_element8"/>
      <sheetName val="pile_Fabrication8"/>
      <sheetName val="Div_07_Thermal_&amp;_Moisture8"/>
      <sheetName val="[SHOPLIST_xls][SHOPLIST_xls]/V6"/>
      <sheetName val="AOP_Summary-28"/>
      <sheetName val="Data_Validation8"/>
      <sheetName val="Div26_-_Elect8"/>
      <sheetName val="CHUNG_CU_CARRILON8"/>
      <sheetName val="B-3_2_EB6"/>
      <sheetName val="Sheet_Index6"/>
      <sheetName val="Core_Data6"/>
      <sheetName val="[SHOPLIST_xls]70,/0s«iÆøí¬i23"/>
      <sheetName val="SUBS_SUM"/>
      <sheetName val="ASD_Sum_of_Parts"/>
      <sheetName val="Cost_Heaࡤing"/>
      <sheetName val="[SHOPLIST_xls]_VW__VU_________6"/>
      <sheetName val="[SHOPLIST_xls]70___0_s__i_____8"/>
      <sheetName val="[SHOPLIST_xls]_VW__VU_________7"/>
      <sheetName val="[SHOPLIST_xls]_VW__VU_________8"/>
      <sheetName val="[SHOPLIST_xls]70___0_s__i_____9"/>
      <sheetName val="[SHOPLIST_xls]70_x005f_x0000___0_x0_4"/>
      <sheetName val="[SHOPLIST_xls]70___0_s__i____10"/>
      <sheetName val="[SHOPLIST_xls]_SHOPLIST_xls_210"/>
      <sheetName val="[SHOPLIST_xls]_SHOPLIST_xls_211"/>
      <sheetName val="[SHOPLIST_xls]_SHOPLIST_xls_212"/>
      <sheetName val="[SHOPLIST_xls]_SHOPLIST_xls_213"/>
      <sheetName val="[SHOPLIST_xls]_SHOPLIST_xls_214"/>
      <sheetName val="[SHOPLIST_xls]_SHOPLIST_xls_215"/>
      <sheetName val="[SHOPLIST_xls]_SHOPLIST_xls_216"/>
      <sheetName val="[SHOPLIST_xls]_SHOPLIST_xls_217"/>
      <sheetName val="[SHOPLIST_xls]_SHOPLIST_xls_218"/>
      <sheetName val="[SHOPLIST_xls]_SHOPLIST_xls_219"/>
      <sheetName val="[SHOPLIST_xls]_SHOPLIST_xls_220"/>
      <sheetName val="[SHOPLIST_xls]_SHOPLIST_xls_221"/>
      <sheetName val="[SHOPLIST_xls]_SHOPLIST_xls_222"/>
      <sheetName val="[SHOPLIST_xls]_SHOPLIST_xls_223"/>
      <sheetName val="[SHOPLIST_xls]_SHOPLIST_xls_224"/>
      <sheetName val="[SHOPLIST_xls]_SHOPLIST_xls_225"/>
      <sheetName val="[SHOPLIST_xls]_SHOPLIST_xls_226"/>
      <sheetName val="[SHOPLIST_xls]_SHOPLIST_xls_227"/>
      <sheetName val="[SHOPLIST_xls]_SHOPLIST_xls_228"/>
      <sheetName val="[SHOPLIST_xls]_SHOPLIST_xls_229"/>
      <sheetName val="[SHOPLIST_xls]_SHOPLIST_xls_230"/>
      <sheetName val="[SHOPLIST_xls]_SHOPLIST_xls_231"/>
      <sheetName val="[SHOPLIST_xls]_SHOPLIST_xls_232"/>
      <sheetName val="[SHOPLIST_xls]_SHOPLIST_xls_233"/>
      <sheetName val="[SHOPLIST_xls]_SHOPLIST_xls_234"/>
      <sheetName val="[SHOPLIST_xls]_SHOPLIST_xls_235"/>
      <sheetName val="[SHOPLIST_xls]_SHOPLIST_xls_236"/>
      <sheetName val="[SHOPLIST_xls]_SHOPLIST_xls_237"/>
      <sheetName val="[SHOPLIST_xls]_SHOPLIST_xls_238"/>
      <sheetName val="[SHOPLIST_xls]_SHOPLIST_xls_239"/>
      <sheetName val="[SHOPLIST_xls]_SHOPLIST_xls_240"/>
      <sheetName val="[SHOPLIST_xls]_SHOPLIST_xls_241"/>
      <sheetName val="[SHOPLIST_xls]_SHOPLIST_xls_242"/>
      <sheetName val="[SHOPLIST_xls]_SHOPLIST_xls_243"/>
      <sheetName val="[SHOPLIST_xls]_SHOPLIST_xls_244"/>
      <sheetName val="[SHOPLIST_xls]_SHOPLIST_xls_245"/>
      <sheetName val="[SHOPLIST_xls]_SHOPLIST_xls_246"/>
      <sheetName val="[SHOPLIST_xls]_SHOPLIST_xls_247"/>
      <sheetName val="[SHOPLIST_xls]_SHOPLIST_xls_248"/>
      <sheetName val="[SHOPLIST_xls]_SHOPLIST_xls_249"/>
      <sheetName val="[SHOPLIST_xls]_SHOPLIST_xls_250"/>
      <sheetName val="[SHOPLIST_xls]_SHOPLIST_xls_251"/>
      <sheetName val="[SHOPLIST_xls]_SHOPLIST_xls_252"/>
      <sheetName val="[SHOPLIST_xls]_SHOPLIST_xls_253"/>
      <sheetName val="[SHOPLIST_xls]_SHOPLIST_xls_254"/>
      <sheetName val="[SHOPLIST_xls]_SHOPLIST_xls_255"/>
      <sheetName val="[SHOPLIST_xls]_SHOPLIST_xls_256"/>
      <sheetName val="[SHOPLIST_xls]_SHOPLIST_xls_257"/>
      <sheetName val="[SHOPLIST_xls]_SHOPLIST_xls_258"/>
      <sheetName val="[SHOPLIST_xls]_SHOPLIST_xls_259"/>
      <sheetName val="[SHOPLIST_xls]_SHOPLIST_xls_260"/>
      <sheetName val="[SHOPLIST_xls]_SHOPLIST_xls_261"/>
      <sheetName val="[SHOPLIST_xls]_SHOPLIST_xls_262"/>
      <sheetName val="[SHOPLIST_xls]_SHOPLIST_xls_263"/>
      <sheetName val="[SHOPLIST_xls]_SHOPLIST_xls_264"/>
      <sheetName val="[SHOPLIST_xls]_SHOPLIST_xls_265"/>
      <sheetName val="[SHOPLIST_xls]_SHOPLIST_xls_266"/>
      <sheetName val="[SHOPLIST_xls]_SHOPLIST_xls_267"/>
      <sheetName val="[SHOPLIST_xls]_SHOPLIST_xls_268"/>
      <sheetName val="[SHOPLIST_xls]_SHOPLIST_xls_269"/>
      <sheetName val="[SHOPLIST_xls]_SHOPLIST_xls_270"/>
      <sheetName val="[SHOPLIST_xls]_SHOPLIST_xls_271"/>
      <sheetName val="[SHOPLIST_xls]_SHOPLIST_xls_272"/>
      <sheetName val="[SHOPLIST_xls]_SHOPLIST_xls_273"/>
      <sheetName val="[SHOPLIST_xls]_SHOPLIST_xls_274"/>
      <sheetName val="[SHOPLIST_xls]_SHOPLIST_xls_275"/>
      <sheetName val="[SHOPLIST_xls]_SHOPLIST_xls_276"/>
      <sheetName val="[SHOPLIST_xls]_SHOPLIST_xls_277"/>
      <sheetName val="[SHOPLIST_xls]_SHOPLIST_xls_278"/>
      <sheetName val="[SHOPLIST_xls]_SHOPLIST_xls_279"/>
      <sheetName val="[SHOPLIST_xls]_SHOPLIST_xls_280"/>
      <sheetName val="[SHOPLIST_xls]_SHOPLIST_xls_281"/>
      <sheetName val="[SHOPLIST_xls]_SHOPLIST_xls_282"/>
      <sheetName val="[SHOPLIST_xls]_SHOPLIST_xls_283"/>
      <sheetName val="[SHOPLIST_xls]_SHOPLIST_xls_284"/>
      <sheetName val="[SHOPLIST_xls]_SHOPLIST_xls_285"/>
      <sheetName val="[SHOPLIST_xls]_SHOPLIST_xls_286"/>
      <sheetName val="[SHOPLIST_xls]_SHOPLIST_xls_287"/>
      <sheetName val="[SHOPLIST_xls]_SHOPLIST_xls_288"/>
      <sheetName val="[SHOPLIST_xls]_SHOPLIST_xls_289"/>
      <sheetName val="[SHOPLIST_xls]_SHOPLIST_xls_290"/>
      <sheetName val="[SHOPLIST_xls]_SHOPLIST_xls_291"/>
      <sheetName val="[SHOPLIST_xls]_SHOPLIST_xls_292"/>
      <sheetName val="[SHOPLIST_xls]_SHOPLIST_xls_293"/>
      <sheetName val="[SHOPLIST_xls]_SHOPLIST_xls_294"/>
      <sheetName val="[SHOPLIST_xls]_SHOPLIST_xls_295"/>
      <sheetName val="[SHOPLIST_xls]_SHOPLIST_xls_296"/>
      <sheetName val="[SHOPLIST_xls]_SHOPLIST_xls_297"/>
      <sheetName val="[SHOPLIST_xls]_SHOPLIST_xls_298"/>
      <sheetName val="[SHOPLIST_xls]_SHOPLIST_xls_299"/>
      <sheetName val="[SHOPLIST_xls]_SHOPLIST_xls_300"/>
      <sheetName val="[SHOPLIST_xls]_SHOPLIST_xls_301"/>
      <sheetName val="[SHOPLIST_xls]_SHOPLIST_xls_302"/>
      <sheetName val="[SHOPLIST_xls]_SHOPLIST_xls_303"/>
      <sheetName val="[SHOPLIST_xls]_SHOPLIST_xls_304"/>
      <sheetName val="[SHOPLIST_xls]_SHOPLIST_xls_305"/>
      <sheetName val="[SHOPLIST_xls]_SHOPLIST_xls_306"/>
      <sheetName val="[SHOPLIST_xls]_SHOPLIST_xls_307"/>
      <sheetName val="[SHOPLIST_xls]_SHOPLIST_xls_308"/>
      <sheetName val="[SHOPLIST_xls]_SHOPLIST_xls_309"/>
      <sheetName val="[SHOPLIST_xls]_SHOPLIST_xls_310"/>
      <sheetName val="[SHOPLIST_xls]_SHOPLIST_xls_311"/>
      <sheetName val="[SHOPLIST_xls]_SHOPLIST_xls_312"/>
      <sheetName val="[SHOPLIST_xls]_SHOPLIST_xls_313"/>
      <sheetName val="[SHOPLIST_xls]_SHOPLIST_xls_314"/>
      <sheetName val="[SHOPLIST_xls]_SHOPLIST_xls_315"/>
      <sheetName val="[SHOPLIST_xls]_SHOPLIST_xls_316"/>
      <sheetName val="[SHOPLIST_xls]_SHOPLIST_xls_317"/>
      <sheetName val="[SHOPLIST_xls]_SHOPLIST_xls_320"/>
      <sheetName val="[SHOPLIST_xls]_SHOPLIST_xls_321"/>
      <sheetName val="[SHOPLIST_xls]_SHOPLIST_xls_322"/>
      <sheetName val="[SHOPLIST_xls]_SHOPLIST_xls_323"/>
      <sheetName val="[SHOPLIST_xls]_SHOPLIST_xls_324"/>
      <sheetName val="[SHOPLIST_xls]_SHOPLIST_xls_325"/>
      <sheetName val="[SHOPLIST_xls]_SHOPLIST_xls_326"/>
      <sheetName val="[SHOPLIST_xls]_SHOPLIST_xls_327"/>
      <sheetName val="[SHOPLIST_xls]_SHOPLIST_xls_328"/>
      <sheetName val="[SHOPLIST_xls]_SHOPLIST_xls_329"/>
      <sheetName val="[SHOPLIST_xls]_SHOPLIST_xls_330"/>
      <sheetName val="[SHOPLIST_xls]_SHOPLIST_xls_331"/>
      <sheetName val="[SHOPLIST_xls]_SHOPLIST_xls_332"/>
      <sheetName val="[SHOPLIST_xls]_SHOPLIST_xls_333"/>
      <sheetName val="[SHOPLIST_xls]_SHOPLIST_xls_334"/>
      <sheetName val="[SHOPLIST_xls]_SHOPLIST_xls_335"/>
      <sheetName val="[SHOPLIST_xls]_SHOPLIST_xls_336"/>
      <sheetName val="[SHOPLIST_xls]_SHOPLIST_xls_337"/>
      <sheetName val="[SHOPLIST_xls]_SHOPLIST_xls_338"/>
      <sheetName val="[SHOPLIST_xls]_SHOPLIST_xls_339"/>
      <sheetName val="[SHOPLIST_xls]_SHOPLIST_xls_340"/>
      <sheetName val="[SHOPLIST_xls]_SHOPLIST_xls_341"/>
      <sheetName val="[SHOPLIST_xls]_SHOPLIST_xls_342"/>
      <sheetName val="[SHOPLIST_xls]_SHOPLIST_xls_343"/>
      <sheetName val="[SHOPLIST_xls]_SHOPLIST_xls_344"/>
      <sheetName val="[SHOPLIST_xls]_SHOPLIST_xls_345"/>
      <sheetName val="[SHOPLIST_xls]_SHOPLIST_xls_346"/>
      <sheetName val="[SHOPLIST_xls]_SHOPLIST_xls_347"/>
      <sheetName val="[SHOPLIST_xls]_SHOPLIST_xls_348"/>
      <sheetName val="[SHOPLIST_xls]_SHOPLIST_xls_349"/>
      <sheetName val="[SHOPLIST_xls]70___0_s__i____11"/>
      <sheetName val="[SHOPLIST_xls]_VW__VU_________9"/>
      <sheetName val="[SHOPLIST_xls]_VW__VU________10"/>
      <sheetName val="[SHOPLIST_xls]70___0_s__i____12"/>
      <sheetName val="[SHOPLIST_xls]70_x005f_x0000___0_x0_5"/>
      <sheetName val="[SHOPLIST_xls]_SHOPLIST_xls_350"/>
      <sheetName val="[SHOPLIST_xls]70___0_s__i____13"/>
      <sheetName val="[SHOPLIST_xls]_SHOPLIST_xls_351"/>
      <sheetName val="[SHOPLIST_xls]_SHOPLIST_xls_352"/>
      <sheetName val="[SHOPLIST_xls]_SHOPLIST_xls_353"/>
      <sheetName val="[SHOPLIST_xls]_SHOPLIST_xls_354"/>
      <sheetName val="[SHOPLIST_xls]_SHOPLIST_xls_355"/>
      <sheetName val="[SHOPLIST_xls]_SHOPLIST_xls_356"/>
      <sheetName val="[SHOPLIST_xls]_SHOPLIST_xls_357"/>
      <sheetName val="[SHOPLIST_xls]_SHOPLIST_xls_358"/>
      <sheetName val="[SHOPLIST_xls]_SHOPLIST_xls_359"/>
      <sheetName val="[SHOPLIST_xls]_SHOPLIST_xls_360"/>
      <sheetName val="[SHOPLIST_xls]_SHOPLIST_xls_361"/>
      <sheetName val="[SHOPLIST_xls]_SHOPLIST_xls_362"/>
      <sheetName val="[SHOPLIST_xls]_SHOPLIST_xls_363"/>
      <sheetName val="[SHOPLIST_xls]_SHOPLIST_xls_364"/>
      <sheetName val="[SHOPLIST_xls]_SHOPLIST_xls_365"/>
      <sheetName val="[SHOPLIST_xls]_SHOPLIST_xls_366"/>
      <sheetName val="[SHOPLIST_xls]_SHOPLIST_xls_367"/>
      <sheetName val="[SHOPLIST_xls]_SHOPLIST_xls_368"/>
      <sheetName val="[SHOPLIST_xls]_SHOPLIST_xls_369"/>
      <sheetName val="[SHOPLIST_xls]_SHOPLIST_xls_370"/>
      <sheetName val="[SHOPLIST_xls]_SHOPLIST_xls_371"/>
      <sheetName val="[SHOPLIST_xls]_SHOPLIST_xls_372"/>
      <sheetName val="[SHOPLIST_xls]_SHOPLIST_xls_373"/>
      <sheetName val="[SHOPLIST_xls]_SHOPLIST_xls_374"/>
      <sheetName val="[SHOPLIST_xls]_SHOPLIST_xls_375"/>
      <sheetName val="[SHOPLIST_xls]_SHOPLIST_xls_376"/>
      <sheetName val="[SHOPLIST_xls]_SHOPLIST_xls_377"/>
      <sheetName val="[SHOPLIST_xls]_SHOPLIST_xls_378"/>
      <sheetName val="[SHOPLIST_xls]_SHOPLIST_xls_379"/>
      <sheetName val="[SHOPLIST_xls]_SHOPLIST_xls_380"/>
      <sheetName val="[SHOPLIST_xls]_SHOPLIST_xls_381"/>
      <sheetName val="[SHOPLIST_xls]_SHOPLIST_xls_382"/>
      <sheetName val="[SHOPLIST_xls]_SHOPLIST_xls_383"/>
      <sheetName val="[SHOPLIST_xls]_SHOPLIST_xls_384"/>
      <sheetName val="[SHOPLIST_xls]_SHOPLIST_xls_385"/>
      <sheetName val="[SHOPLIST_xls]_SHOPLIST_xls_386"/>
      <sheetName val="[SHOPLIST_xls]_SHOPLIST_xls_387"/>
      <sheetName val="[SHOPLIST_xls]_SHOPLIST_xls_388"/>
      <sheetName val="[SHOPLIST_xls]_SHOPLIST_xls_389"/>
      <sheetName val="[SHOPLIST_xls]_SHOPLIST_xls_390"/>
      <sheetName val="[SHOPLIST_xls]_SHOPLIST_xls_391"/>
      <sheetName val="[SHOPLIST_xls]_SHOPLIST_xls_392"/>
      <sheetName val="[SHOPLIST_xls]_SHOPLIST_xls_393"/>
      <sheetName val="[SHOPLIST_xls]_SHOPLIST_xls_394"/>
      <sheetName val="[SHOPLIST_xls]_SHOPLIST_xls_395"/>
      <sheetName val="[SHOPLIST_xls]_SHOPLIST_xls_396"/>
      <sheetName val="[SHOPLIST_xls]_SHOPLIST_xls_397"/>
      <sheetName val="[SHOPLIST_xls]_SHOPLIST_xls_398"/>
      <sheetName val="[SHOPLIST_xls]_SHOPLIST_xls_399"/>
      <sheetName val="[SHOPLIST_xls]_SHOPLIST_xls_400"/>
      <sheetName val="[SHOPLIST_xls]_SHOPLIST_xls_401"/>
      <sheetName val="[SHOPLIST_xls]_SHOPLIST_xls_402"/>
      <sheetName val="[SHOPLIST_xls]_SHOPLIST_xls_403"/>
      <sheetName val="[SHOPLIST_xls]_SHOPLIST_xls_404"/>
      <sheetName val="[SHOPLIST_xls]_SHOPLIST_xls_405"/>
      <sheetName val="[SHOPLIST_xls]_SHOPLIST_xls_406"/>
      <sheetName val="[SHOPLIST_xls]_SHOPLIST_xls_407"/>
      <sheetName val="[SHOPLIST_xls]_SHOPLIST_xls_408"/>
      <sheetName val="[SHOPLIST_xls]_SHOPLIST_xls_409"/>
      <sheetName val="[SHOPLIST_xls]_SHOPLIST_xls_410"/>
      <sheetName val="[SHOPLIST_xls]_SHOPLIST_xls_411"/>
      <sheetName val="[SHOPLIST_xls]_SHOPLIST_xls_412"/>
      <sheetName val="[SHOPLIST_xls]_SHOPLIST_xls_413"/>
      <sheetName val="[SHOPLIST_xls]_SHOPLIST_xls_414"/>
      <sheetName val="[SHOPLIST_xls]_SHOPLIST_xls_415"/>
      <sheetName val="[SHOPLIST_xls]_SHOPLIST_xls_416"/>
      <sheetName val="[SHOPLIST_xls]_SHOPLIST_xls_417"/>
      <sheetName val="[SHOPLIST_xls]_SHOPLIST_xls_418"/>
      <sheetName val="[SHOPLIST_xls]_SHOPLIST_xls_419"/>
      <sheetName val="[SHOPLIST_xls]_SHOPLIST_xls_420"/>
      <sheetName val="[SHOPLIST_xls]_SHOPLIST_xls_421"/>
      <sheetName val="[SHOPLIST_xls]_SHOPLIST_xls_422"/>
      <sheetName val="[SHOPLIST_xls]_SHOPLIST_xls_423"/>
      <sheetName val="[SHOPLIST_xls]_SHOPLIST_xls_424"/>
      <sheetName val="[SHOPLIST_xls]_SHOPLIST_xls_425"/>
      <sheetName val="[SHOPLIST_xls]_SHOPLIST_xls_426"/>
      <sheetName val="[SHOPLIST_xls]_SHOPLIST_xls_427"/>
      <sheetName val="[SHOPLIST_xls]_SHOPLIST_xls_428"/>
      <sheetName val="[SHOPLIST_xls]_SHOPLIST_xls_429"/>
      <sheetName val="[SHOPLIST_xls]_SHOPLIST_xls_430"/>
      <sheetName val="[SHOPLIST_xls]_SHOPLIST_xls_431"/>
      <sheetName val="[SHOPLIST_xls]_SHOPLIST_xls_432"/>
      <sheetName val="[SHOPLIST_xls]_SHOPLIST_xls_433"/>
      <sheetName val="[SHOPLIST_xls]_SHOPLIST_xls_434"/>
      <sheetName val="[SHOPLIST_xls]_SHOPLIST_xls_435"/>
      <sheetName val="[SHOPLIST_xls]_SHOPLIST_xls_436"/>
      <sheetName val="[SHOPLIST_xls]_SHOPLIST_xls_437"/>
      <sheetName val="[SHOPLIST_xls]_SHOPLIST_xls_438"/>
      <sheetName val="[SHOPLIST_xls]_SHOPLIST_xls_439"/>
      <sheetName val="[SHOPLIST_xls]_SHOPLIST_xls_440"/>
      <sheetName val="[SHOPLIST_xls]_SHOPLIST_xls_441"/>
      <sheetName val="[SHOPLIST_xls]_SHOPLIST_xls_442"/>
      <sheetName val="[SHOPLIST_xls]_SHOPLIST_xls_443"/>
      <sheetName val="[SHOPLIST_xls]_SHOPLIST_xls_444"/>
      <sheetName val="[SHOPLIST_xls]_SHOPLIST_xls_445"/>
      <sheetName val="[SHOPLIST_xls]_SHOPLIST_xls_446"/>
      <sheetName val="[SHOPLIST_xls]_SHOPLIST_xls_447"/>
      <sheetName val="[SHOPLIST_xls]_SHOPLIST_xls_448"/>
      <sheetName val="[SHOPLIST_xls]_SHOPLIST_xls_449"/>
      <sheetName val="[SHOPLIST_xls]_SHOPLIST_xls_450"/>
      <sheetName val="[SHOPLIST_xls]_SHOPLIST_xls_451"/>
      <sheetName val="[SHOPLIST_xls]_SHOPLIST_xls_452"/>
      <sheetName val="[SHOPLIST_xls]_SHOPLIST_xls_453"/>
      <sheetName val="[SHOPLIST_xls]_SHOPLIST_xls_454"/>
      <sheetName val="[SHOPLIST_xls]_SHOPLIST_xls_455"/>
      <sheetName val="[SHOPLIST_xls]_SHOPLIST_xls_456"/>
      <sheetName val="[SHOPLIST_xls]_SHOPLIST_xls_457"/>
      <sheetName val="[SHOPLIST_xls]_SHOPLIST_xls_458"/>
      <sheetName val="[SHOPLIST_xls]_SHOPLIST_xls_459"/>
      <sheetName val="[SHOPLIST_xls]_SHOPLIST_xls_460"/>
      <sheetName val="[SHOPLIST_xls]_SHOPLIST_xls_461"/>
      <sheetName val="[SHOPLIST_xls]70_x005f_x005f_x005f_x0000__4"/>
      <sheetName val="[SHOPLIST_xls]_SHOPLIST_xls_462"/>
      <sheetName val="[SHOPLIST_xls]_SHOPLIST_xls_463"/>
      <sheetName val="[SHOPLIST_xls]70_x005f_x005f_x005f_x0000__3"/>
      <sheetName val="[SHOPLIST_xls]_SHOPLIST_xls_318"/>
      <sheetName val="[SHOPLIST_xls]_SHOPLIST_xls_319"/>
      <sheetName val="tower_and_monopoles_"/>
      <sheetName val="Administrative_Prices"/>
      <sheetName val="11B_"/>
      <sheetName val="EATON_SUMMARY1"/>
      <sheetName val="Outline_Cost_-_Five_star_Hotel1"/>
      <sheetName val="Field_Values"/>
      <sheetName val="CFForecast_detail"/>
      <sheetName val="Mat_Cost"/>
      <sheetName val="ACAD_Finishes"/>
      <sheetName val="Site_Details"/>
      <sheetName val="Site_Area_Statement"/>
      <sheetName val="GM_&amp;_TA"/>
      <sheetName val="10__&amp;_11__Rate_Code_&amp;_BQ"/>
      <sheetName val="key_dates"/>
      <sheetName val="Basement_Budget"/>
      <sheetName val="RBD_ENG"/>
      <sheetName val="RBD_SLD_RLD"/>
      <sheetName val="V_Summary"/>
      <sheetName val="[SHOPLIST_xls]70___0_s__i____14"/>
      <sheetName val="[SHOPLIST_xls]_VW__VU________11"/>
      <sheetName val="[SHOPLIST_xls]70___0_s__i____15"/>
      <sheetName val="[SHOPLIST_xls]70_x005f_x0000___0_x0_6"/>
      <sheetName val="[SHOPLIST_xls]70___0_s__i____16"/>
      <sheetName val="[SHOPLIST_xls]_VW__VU________12"/>
      <sheetName val="[SHOPLIST_xls]70___0_s__i____17"/>
      <sheetName val="[SHOPLIST_xls]_VW__VU________13"/>
      <sheetName val="[SHOPLIST_xls]70___0_s__i____18"/>
      <sheetName val="[SHOPLIST_xls]70_x005f_x0000___0_x0_7"/>
      <sheetName val="[SHOPLIST_xls]70___0_s__i____19"/>
      <sheetName val="[SHOPLIST_xls]_VW__VU________14"/>
      <sheetName val="[SHOPLIST_xls]_SHOPLIST_xls_464"/>
      <sheetName val="[SHOPLIST_xls]_SHOPLIST_xls_465"/>
      <sheetName val="[SHOPLIST_xls]_SHOPLIST_xls_466"/>
      <sheetName val="[SHOPLIST_xls]_SHOPLIST_xls_467"/>
      <sheetName val="[SHOPLIST_xls]_SHOPLIST_xls_468"/>
      <sheetName val="[SHOPLIST_xls]_SHOPLIST_xls_469"/>
      <sheetName val="[SHOPLIST_xls]_SHOPLIST_xls_470"/>
      <sheetName val="[SHOPLIST_xls]_SHOPLIST_xls_471"/>
      <sheetName val="[SHOPLIST_xls]_SHOPLIST_xls_472"/>
      <sheetName val="[SHOPLIST_xls]_SHOPLIST_xls_473"/>
      <sheetName val="[SHOPLIST_xls]_SHOPLIST_xls_474"/>
      <sheetName val="[SHOPLIST_xls]_SHOPLIST_xls_475"/>
      <sheetName val="[SHOPLIST_xls]_SHOPLIST_xls_476"/>
      <sheetName val="[SHOPLIST_xls]_SHOPLIST_xls_477"/>
      <sheetName val="[SHOPLIST_xls]_SHOPLIST_xls_478"/>
      <sheetName val="[SHOPLIST_xls]_SHOPLIST_xls_479"/>
      <sheetName val="[SHOPLIST_xls]_SHOPLIST_xls_480"/>
      <sheetName val="[SHOPLIST_xls]_SHOPLIST_xls_481"/>
      <sheetName val="[SHOPLIST_xls]_SHOPLIST_xls_482"/>
      <sheetName val="[SHOPLIST_xls]_SHOPLIST_xls_483"/>
      <sheetName val="[SHOPLIST_xls]_SHOPLIST_xls_484"/>
      <sheetName val="[SHOPLIST_xls]_SHOPLIST_xls_485"/>
      <sheetName val="[SHOPLIST_xls]_SHOPLIST_xls_486"/>
      <sheetName val="[SHOPLIST_xls]_SHOPLIST_xls_487"/>
      <sheetName val="[SHOPLIST_xls]_SHOPLIST_xls_488"/>
      <sheetName val="[SHOPLIST_xls]_SHOPLIST_xls_489"/>
      <sheetName val="[SHOPLIST_xls]_SHOPLIST_xls_490"/>
      <sheetName val="[SHOPLIST_xls]_SHOPLIST_xls_491"/>
      <sheetName val="[SHOPLIST_xls]_SHOPLIST_xls_492"/>
      <sheetName val="[SHOPLIST_xls]_SHOPLIST_xls_493"/>
      <sheetName val="[SHOPLIST_xls]_SHOPLIST_xls_494"/>
      <sheetName val="[SHOPLIST_xls]_SHOPLIST_xls_495"/>
      <sheetName val="[SHOPLIST_xls]_SHOPLIST_xls_496"/>
      <sheetName val="[SHOPLIST_xls]_SHOPLIST_xls_497"/>
      <sheetName val="[SHOPLIST_xls]_SHOPLIST_xls_498"/>
      <sheetName val="[SHOPLIST_xls]_SHOPLIST_xls_499"/>
      <sheetName val="[SHOPLIST_xls]_SHOPLIST_xls_500"/>
      <sheetName val="[SHOPLIST_xls]_SHOPLIST_xls_501"/>
      <sheetName val="[SHOPLIST_xls]_SHOPLIST_xls_502"/>
      <sheetName val="[SHOPLIST_xls]_SHOPLIST_xls_503"/>
      <sheetName val="[SHOPLIST_xls]_SHOPLIST_xls_504"/>
      <sheetName val="[SHOPLIST_xls]_SHOPLIST_xls_505"/>
      <sheetName val="[SHOPLIST_xls]_SHOPLIST_xls_506"/>
      <sheetName val="[SHOPLIST_xls]_SHOPLIST_xls_507"/>
      <sheetName val="[SHOPLIST_xls]_SHOPLIST_xls_508"/>
      <sheetName val="[SHOPLIST_xls]_SHOPLIST_xls_509"/>
      <sheetName val="[SHOPLIST_xls]_SHOPLIST_xls_510"/>
      <sheetName val="[SHOPLIST_xls]_SHOPLIST_xls_511"/>
      <sheetName val="[SHOPLIST_xls]_SHOPLIST_xls_512"/>
      <sheetName val="[SHOPLIST_xls]_SHOPLIST_xls_513"/>
      <sheetName val="[SHOPLIST_xls]_SHOPLIST_xls_514"/>
      <sheetName val="[SHOPLIST_xls]_SHOPLIST_xls_515"/>
      <sheetName val="[SHOPLIST_xls]_SHOPLIST_xls_516"/>
      <sheetName val="[SHOPLIST_xls]_SHOPLIST_xls_517"/>
      <sheetName val="[SHOPLIST_xls]_SHOPLIST_xls_518"/>
      <sheetName val="[SHOPLIST_xls]_SHOPLIST_xls_519"/>
      <sheetName val="[SHOPLIST_xls]_SHOPLIST_xls_520"/>
      <sheetName val="[SHOPLIST_xls]_SHOPLIST_xls_521"/>
      <sheetName val="[SHOPLIST_xls]_SHOPLIST_xls_522"/>
      <sheetName val="[SHOPLIST_xls]_SHOPLIST_xls_523"/>
      <sheetName val="[SHOPLIST_xls]_SHOPLIST_xls_524"/>
      <sheetName val="[SHOPLIST_xls]_SHOPLIST_xls_525"/>
      <sheetName val="[SHOPLIST_xls]_SHOPLIST_xls_526"/>
      <sheetName val="[SHOPLIST_xls]_SHOPLIST_xls_527"/>
      <sheetName val="[SHOPLIST_xls]_SHOPLIST_xls_528"/>
      <sheetName val="[SHOPLIST_xls]_SHOPLIST_xls_529"/>
      <sheetName val="[SHOPLIST_xls]_SHOPLIST_xls_530"/>
      <sheetName val="[SHOPLIST_xls]_SHOPLIST_xls_531"/>
      <sheetName val="[SHOPLIST_xls]_SHOPLIST_xls_532"/>
      <sheetName val="[SHOPLIST_xls]_SHOPLIST_xls_533"/>
      <sheetName val="[SHOPLIST_xls]_SHOPLIST_xls_534"/>
      <sheetName val="[SHOPLIST_xls]_SHOPLIST_xls_535"/>
      <sheetName val="[SHOPLIST_xls]_SHOPLIST_xls_536"/>
      <sheetName val="[SHOPLIST_xls]70_x005f_x005f_x005f_x0000__5"/>
      <sheetName val="[SHOPLIST_xls]_SHOPLIST_xls_537"/>
      <sheetName val="[SHOPLIST_xls]_SHOPLIST_xls_538"/>
      <sheetName val="[SHOPLIST_xls]_SHOPLIST_xls_539"/>
      <sheetName val="[SHOPLIST_xls]_SHOPLIST_xls_540"/>
      <sheetName val="[SHOPLIST_xls]_SHOPLIST_xls_541"/>
      <sheetName val="[SHOPLIST_xls]_SHOPLIST_xls_542"/>
      <sheetName val="[SHOPLIST_xls]_SHOPLIST_xls_543"/>
      <sheetName val="[SHOPLIST_xls]_SHOPLIST_xls_544"/>
      <sheetName val="[SHOPLIST_xls]_SHOPLIST_xls_545"/>
      <sheetName val="[SHOPLIST_xls]_SHOPLIST_xls_546"/>
      <sheetName val="[SHOPLIST_xls]_SHOPLIST_xls_547"/>
      <sheetName val="[SHOPLIST_xls]_SHOPLIST_xls_548"/>
      <sheetName val="[SHOPLIST_xls]_SHOPLIST_xls_549"/>
      <sheetName val="[SHOPLIST_xls]_SHOPLIST_xls_550"/>
      <sheetName val="[SHOPLIST_xls]_SHOPLIST_xls_551"/>
      <sheetName val="[SHOPLIST_xls]_SHOPLIST_xls_552"/>
      <sheetName val="[SHOPLIST_xls]_SHOPLIST_xls_553"/>
      <sheetName val="[SHOPLIST_xls]_SHOPLIST_xls_554"/>
      <sheetName val="[SHOPLIST_xls]_SHOPLIST_xls_555"/>
      <sheetName val="[SHOPLIST_xls]_SHOPLIST_xls_556"/>
      <sheetName val="[SHOPLIST_xls]_SHOPLIST_xls_557"/>
      <sheetName val="[SHOPLIST_xls]_SHOPLIST_xls_558"/>
      <sheetName val="[SHOPLIST_xls]_SHOPLIST_xls_559"/>
      <sheetName val="[SHOPLIST_xls]_SHOPLIST_xls_560"/>
      <sheetName val="[SHOPLIST_xls]_SHOPLIST_xls_561"/>
      <sheetName val="[SHOPLIST_xls]_SHOPLIST_xls_562"/>
      <sheetName val="[SHOPLIST_xls]_SHOPLIST_xls_563"/>
      <sheetName val="[SHOPLIST_xls]_SHOPLIST_xls_564"/>
      <sheetName val="[SHOPLIST_xls]_SHOPLIST_xls_565"/>
      <sheetName val="[SHOPLIST_xls]_SHOPLIST_xls_566"/>
      <sheetName val="[SHOPLIST_xls]_SHOPLIST_xls_567"/>
      <sheetName val="[SHOPLIST_xls]_SHOPLIST_xls_568"/>
      <sheetName val="[SHOPLIST_xls]_SHOPLIST_xls_569"/>
      <sheetName val="[SHOPLIST_xls]_SHOPLIST_xls_570"/>
      <sheetName val="[SHOPLIST_xls]_SHOPLIST_xls_571"/>
      <sheetName val="[SHOPLIST_xls]_SHOPLIST_xls_572"/>
      <sheetName val="[SHOPLIST_xls]_SHOPLIST_xls_573"/>
      <sheetName val="[SHOPLIST_xls]_SHOPLIST_xls_574"/>
      <sheetName val="[SHOPLIST_xls]_SHOPLIST_xls_575"/>
      <sheetName val="[SHOPLIST_xls]_SHOPLIST_xls_576"/>
      <sheetName val="[SHOPLIST_xls]_SHOPLIST_xls_577"/>
      <sheetName val="[SHOPLIST_xls]_SHOPLIST_xls_578"/>
      <sheetName val="[SHOPLIST_xls]_SHOPLIST_xls_579"/>
      <sheetName val="[SHOPLIST_xls]_SHOPLIST_xls_580"/>
      <sheetName val="[SHOPLIST_xls]_SHOPLIST_xls_581"/>
      <sheetName val="[SHOPLIST_xls]_SHOPLIST_xls_582"/>
      <sheetName val="[SHOPLIST_xls]70___0_s__i____20"/>
      <sheetName val="[SHOPLIST_xls]_VW__VU________15"/>
      <sheetName val="[SHOPLIST_xls]70___0_s__i____21"/>
      <sheetName val="[SHOPLIST_xls]70_x005f_x0000___0_x0_8"/>
      <sheetName val="[SHOPLIST_xls]70___0_s__i____22"/>
      <sheetName val="[SHOPLIST_xls]_SHOPLIST_xls_583"/>
      <sheetName val="[SHOPLIST_xls]_VW__VU________16"/>
      <sheetName val="[SHOPLIST_xls]_SHOPLIST_xls_584"/>
      <sheetName val="[SHOPLIST_xls]_SHOPLIST_xls_585"/>
      <sheetName val="[SHOPLIST_xls]_SHOPLIST_xls_586"/>
      <sheetName val="[SHOPLIST_xls]_SHOPLIST_xls_587"/>
      <sheetName val="[SHOPLIST_xls]_SHOPLIST_xls_588"/>
      <sheetName val="[SHOPLIST_xls]_SHOPLIST_xls_589"/>
      <sheetName val="[SHOPLIST_xls]_SHOPLIST_xls_590"/>
      <sheetName val="[SHOPLIST_xls]_SHOPLIST_xls_591"/>
      <sheetName val="[SHOPLIST_xls]_SHOPLIST_xls_592"/>
      <sheetName val="[SHOPLIST_xls]_SHOPLIST_xls_593"/>
      <sheetName val="[SHOPLIST_xls]_SHOPLIST_xls_594"/>
      <sheetName val="[SHOPLIST_xls]_SHOPLIST_xls_595"/>
      <sheetName val="[SHOPLIST_xls]_SHOPLIST_xls_596"/>
      <sheetName val="[SHOPLIST_xls]_SHOPLIST_xls_597"/>
      <sheetName val="[SHOPLIST_xls]_SHOPLIST_xls_598"/>
      <sheetName val="[SHOPLIST_xls]_SHOPLIST_xls_599"/>
      <sheetName val="[SHOPLIST_xls]_SHOPLIST_xls_600"/>
      <sheetName val="[SHOPLIST_xls]_SHOPLIST_xls_601"/>
      <sheetName val="[SHOPLIST_xls]_SHOPLIST_xls_602"/>
      <sheetName val="[SHOPLIST_xls]_SHOPLIST_xls_603"/>
      <sheetName val="[SHOPLIST_xls]_SHOPLIST_xls_604"/>
      <sheetName val="[SHOPLIST_xls]_SHOPLIST_xls_605"/>
      <sheetName val="[SHOPLIST_xls]_SHOPLIST_xls_606"/>
      <sheetName val="[SHOPLIST_xls]_SHOPLIST_xls_607"/>
      <sheetName val="[SHOPLIST_xls]_SHOPLIST_xls_608"/>
      <sheetName val="[SHOPLIST_xls]_SHOPLIST_xls_609"/>
      <sheetName val="[SHOPLIST_xls]_SHOPLIST_xls_610"/>
      <sheetName val="[SHOPLIST_xls]_SHOPLIST_xls_611"/>
      <sheetName val="[SHOPLIST_xls]_SHOPLIST_xls_612"/>
      <sheetName val="[SHOPLIST_xls]_SHOPLIST_xls_613"/>
      <sheetName val="[SHOPLIST_xls]_SHOPLIST_xls_614"/>
      <sheetName val="[SHOPLIST_xls]_SHOPLIST_xls_615"/>
      <sheetName val="[SHOPLIST_xls]_SHOPLIST_xls_616"/>
      <sheetName val="[SHOPLIST_xls]_SHOPLIST_xls_617"/>
      <sheetName val="[SHOPLIST_xls]_SHOPLIST_xls_618"/>
      <sheetName val="[SHOPLIST_xls]_SHOPLIST_xls_619"/>
      <sheetName val="[SHOPLIST_xls]_SHOPLIST_xls_620"/>
      <sheetName val="[SHOPLIST_xls]_SHOPLIST_xls_621"/>
      <sheetName val="[SHOPLIST_xls]_SHOPLIST_xls_622"/>
      <sheetName val="[SHOPLIST_xls]_SHOPLIST_xls_623"/>
      <sheetName val="[SHOPLIST_xls]_SHOPLIST_xls_624"/>
      <sheetName val="[SHOPLIST_xls]_SHOPLIST_xls_625"/>
      <sheetName val="[SHOPLIST_xls]_SHOPLIST_xls_626"/>
      <sheetName val="[SHOPLIST_xls]_SHOPLIST_xls_627"/>
      <sheetName val="[SHOPLIST_xls]_SHOPLIST_xls_628"/>
      <sheetName val="[SHOPLIST_xls]_SHOPLIST_xls_629"/>
      <sheetName val="[SHOPLIST_xls]_SHOPLIST_xls_630"/>
      <sheetName val="[SHOPLIST_xls]_SHOPLIST_xls_631"/>
      <sheetName val="[SHOPLIST_xls]_SHOPLIST_xls_632"/>
      <sheetName val="[SHOPLIST_xls]_SHOPLIST_xls_633"/>
      <sheetName val="[SHOPLIST_xls]_SHOPLIST_xls_634"/>
      <sheetName val="[SHOPLIST_xls]_SHOPLIST_xls_635"/>
      <sheetName val="[SHOPLIST_xls]_SHOPLIST_xls_636"/>
      <sheetName val="[SHOPLIST_xls]_SHOPLIST_xls_637"/>
      <sheetName val="[SHOPLIST_xls]_SHOPLIST_xls_638"/>
      <sheetName val="[SHOPLIST_xls]_SHOPLIST_xls_639"/>
      <sheetName val="[SHOPLIST_xls]_SHOPLIST_xls_640"/>
      <sheetName val="[SHOPLIST_xls]_SHOPLIST_xls_641"/>
      <sheetName val="[SHOPLIST_xls]_SHOPLIST_xls_642"/>
      <sheetName val="[SHOPLIST_xls]_SHOPLIST_xls_643"/>
      <sheetName val="[SHOPLIST_xls]_SHOPLIST_xls_644"/>
      <sheetName val="[SHOPLIST_xls]_SHOPLIST_xls_645"/>
      <sheetName val="[SHOPLIST_xls]_SHOPLIST_xls_646"/>
      <sheetName val="[SHOPLIST_xls]_SHOPLIST_xls_647"/>
      <sheetName val="[SHOPLIST_xls]_SHOPLIST_xls_648"/>
      <sheetName val="[SHOPLIST_xls]_SHOPLIST_xls_649"/>
      <sheetName val="[SHOPLIST_xls]_SHOPLIST_xls_650"/>
      <sheetName val="[SHOPLIST_xls]_SHOPLIST_xls_651"/>
      <sheetName val="[SHOPLIST_xls]_SHOPLIST_xls_652"/>
      <sheetName val="[SHOPLIST_xls]_SHOPLIST_xls_653"/>
      <sheetName val="[SHOPLIST_xls]_SHOPLIST_xls_654"/>
      <sheetName val="[SHOPLIST_xls]_SHOPLIST_xls_655"/>
      <sheetName val="[SHOPLIST_xls]_SHOPLIST_xls_656"/>
      <sheetName val="[SHOPLIST_xls]_SHOPLIST_xls_657"/>
      <sheetName val="[SHOPLIST_xls]_SHOPLIST_xls_658"/>
      <sheetName val="[SHOPLIST_xls]_SHOPLIST_xls_659"/>
      <sheetName val="[SHOPLIST_xls]_SHOPLIST_xls_660"/>
      <sheetName val="[SHOPLIST_xls]_SHOPLIST_xls_661"/>
      <sheetName val="[SHOPLIST_xls]_SHOPLIST_xls_662"/>
      <sheetName val="[SHOPLIST_xls]_SHOPLIST_xls_663"/>
      <sheetName val="[SHOPLIST_xls]_SHOPLIST_xls_664"/>
      <sheetName val="[SHOPLIST_xls]_SHOPLIST_xls_665"/>
      <sheetName val="[SHOPLIST_xls]_SHOPLIST_xls_666"/>
      <sheetName val="[SHOPLIST_xls]_SHOPLIST_xls_667"/>
      <sheetName val="[SHOPLIST_xls]_SHOPLIST_xls_668"/>
      <sheetName val="[SHOPLIST_xls]_SHOPLIST_xls_669"/>
      <sheetName val="[SHOPLIST_xls]_SHOPLIST_xls_670"/>
      <sheetName val="[SHOPLIST_xls]_SHOPLIST_xls_671"/>
      <sheetName val="[SHOPLIST_xls]_SHOPLIST_xls_672"/>
      <sheetName val="[SHOPLIST_xls]_SHOPLIST_xls_673"/>
      <sheetName val="[SHOPLIST_xls]_SHOPLIST_xls_674"/>
      <sheetName val="[SHOPLIST_xls]_SHOPLIST_xls_675"/>
      <sheetName val="[SHOPLIST_xls]_SHOPLIST_xls_676"/>
      <sheetName val="[SHOPLIST_xls]_SHOPLIST_xls_677"/>
      <sheetName val="[SHOPLIST_xls]_SHOPLIST_xls_678"/>
      <sheetName val="[SHOPLIST_xls]_SHOPLIST_xls_679"/>
      <sheetName val="[SHOPLIST_xls]_SHOPLIST_xls_680"/>
      <sheetName val="[SHOPLIST_xls]_SHOPLIST_xls_681"/>
      <sheetName val="[SHOPLIST_xls]_SHOPLIST_xls_682"/>
      <sheetName val="[SHOPLIST_xls]_SHOPLIST_xls_683"/>
      <sheetName val="[SHOPLIST_xls]_SHOPLIST_xls_684"/>
      <sheetName val="[SHOPLIST_xls]_SHOPLIST_xls_685"/>
      <sheetName val="[SHOPLIST_xls]_SHOPLIST_xls_686"/>
      <sheetName val="[SHOPLIST_xls]_SHOPLIST_xls_687"/>
      <sheetName val="[SHOPLIST_xls]_SHOPLIST_xls_688"/>
      <sheetName val="[SHOPLIST_xls]_SHOPLIST_xls_689"/>
      <sheetName val="[SHOPLIST_xls]_SHOPLIST_xls_690"/>
      <sheetName val="[SHOPLIST_xls]_SHOPLIST_xls_691"/>
      <sheetName val="[SHOPLIST_xls]_SHOPLIST_xls_692"/>
      <sheetName val="[SHOPLIST_xls]_SHOPLIST_xls_693"/>
      <sheetName val="[SHOPLIST_xls]_SHOPLIST_xls_694"/>
      <sheetName val="[SHOPLIST_xls]70_x005f_x005f_x005f_x0000__6"/>
      <sheetName val="[SHOPLIST_xls]_SHOPLIST_xls_695"/>
      <sheetName val="[SHOPLIST_xls]_SHOPLIST_xls_696"/>
      <sheetName val="[SHOPLIST_xls]_SHOPLIST_xls_697"/>
      <sheetName val="[SHOPLIST_xls]_SHOPLIST_xls_698"/>
      <sheetName val="[SHOPLIST_xls]_SHOPLIST_xls_699"/>
      <sheetName val="[SHOPLIST_xls]_SHOPLIST_xls_700"/>
      <sheetName val="[SHOPLIST_xls]_SHOPLIST_xls_701"/>
      <sheetName val="[SHOPLIST_xls]_SHOPLIST_xls_702"/>
      <sheetName val="[SHOPLIST_xls]_SHOPLIST_xls_703"/>
      <sheetName val="[SHOPLIST_xls]_SHOPLIST_xls_704"/>
      <sheetName val="[SHOPLIST_xls]_SHOPLIST_xls_705"/>
      <sheetName val="[SHOPLIST_xls]_SHOPLIST_xls_706"/>
      <sheetName val="[SHOPLIST_xls]_SHOPLIST_xls_707"/>
      <sheetName val="[SHOPLIST_xls]_SHOPLIST_xls_708"/>
      <sheetName val="[SHOPLIST_xls]_SHOPLIST_xls_709"/>
      <sheetName val="[SHOPLIST_xls]_SHOPLIST_xls_710"/>
      <sheetName val="[SHOPLIST_xls]_SHOPLIST_xls_711"/>
      <sheetName val="[SHOPLIST_xls]_SHOPLIST_xls_712"/>
      <sheetName val="[SHOPLIST_xls]_SHOPLIST_xls_713"/>
      <sheetName val="[SHOPLIST_xls]_SHOPLIST_xls_714"/>
      <sheetName val="[SHOPLIST_xls]_SHOPLIST_xls_715"/>
      <sheetName val="[SHOPLIST_xls]_SHOPLIST_xls_716"/>
      <sheetName val="[SHOPLIST_xls]_SHOPLIST_xls_717"/>
      <sheetName val="[SHOPLIST_xls]_SHOPLIST_xls_718"/>
      <sheetName val="[SHOPLIST_xls]_SHOPLIST_xls_719"/>
      <sheetName val="[SHOPLIST_xls]_SHOPLIST_xls_720"/>
      <sheetName val="[SHOPLIST_xls]_SHOPLIST_xls_721"/>
      <sheetName val="[SHOPLIST_xls]_SHOPLIST_xls_722"/>
      <sheetName val="[SHOPLIST_xls]_SHOPLIST_xls_723"/>
      <sheetName val="[SHOPLIST_xls]_SHOPLIST_xls_724"/>
      <sheetName val="[SHOPLIST_xls]_SHOPLIST_xls_725"/>
      <sheetName val="[SHOPLIST_xls]_SHOPLIST_xls_726"/>
      <sheetName val="[SHOPLIST_xls]70___0_s__i____23"/>
      <sheetName val="[SHOPLIST_xls]_VW__VU________17"/>
      <sheetName val="[SHOPLIST_xls]70___0_s__i____24"/>
      <sheetName val="[SHOPLIST_xls]70_x005f_x0000___0_x0_9"/>
      <sheetName val="[SHOPLIST_xls]70___0_s__i____25"/>
      <sheetName val="[SHOPLIST_xls]_SHOPLIST_xls_727"/>
      <sheetName val="[SHOPLIST_xls]_VW__VU________18"/>
      <sheetName val="[SHOPLIST_xls]_SHOPLIST_xls_728"/>
      <sheetName val="[SHOPLIST_xls]_SHOPLIST_xls_729"/>
      <sheetName val="[SHOPLIST_xls]_SHOPLIST_xls_730"/>
      <sheetName val="[SHOPLIST_xls]_SHOPLIST_xls_731"/>
      <sheetName val="[SHOPLIST_xls]_SHOPLIST_xls_732"/>
      <sheetName val="[SHOPLIST_xls]_SHOPLIST_xls_733"/>
      <sheetName val="[SHOPLIST_xls]_SHOPLIST_xls_734"/>
      <sheetName val="[SHOPLIST_xls]_SHOPLIST_xls_735"/>
      <sheetName val="[SHOPLIST_xls]_SHOPLIST_xls_736"/>
      <sheetName val="[SHOPLIST_xls]_SHOPLIST_xls_737"/>
      <sheetName val="[SHOPLIST_xls]_SHOPLIST_xls_738"/>
      <sheetName val="[SHOPLIST_xls]_SHOPLIST_xls_739"/>
      <sheetName val="[SHOPLIST_xls]_SHOPLIST_xls_740"/>
      <sheetName val="[SHOPLIST_xls]_SHOPLIST_xls_741"/>
      <sheetName val="[SHOPLIST_xls]_SHOPLIST_xls_742"/>
      <sheetName val="[SHOPLIST_xls]_SHOPLIST_xls_743"/>
      <sheetName val="[SHOPLIST_xls]_SHOPLIST_xls_744"/>
      <sheetName val="[SHOPLIST_xls]_SHOPLIST_xls_745"/>
      <sheetName val="[SHOPLIST_xls]_SHOPLIST_xls_746"/>
      <sheetName val="[SHOPLIST_xls]_SHOPLIST_xls_747"/>
      <sheetName val="[SHOPLIST_xls]_SHOPLIST_xls_748"/>
      <sheetName val="[SHOPLIST_xls]_SHOPLIST_xls_749"/>
      <sheetName val="[SHOPLIST_xls]_SHOPLIST_xls_750"/>
      <sheetName val="[SHOPLIST_xls]_SHOPLIST_xls_751"/>
      <sheetName val="[SHOPLIST_xls]_SHOPLIST_xls_752"/>
      <sheetName val="[SHOPLIST_xls]_SHOPLIST_xls_753"/>
      <sheetName val="[SHOPLIST_xls]_SHOPLIST_xls_754"/>
      <sheetName val="[SHOPLIST_xls]_SHOPLIST_xls_755"/>
      <sheetName val="[SHOPLIST_xls]_SHOPLIST_xls_756"/>
      <sheetName val="[SHOPLIST_xls]_SHOPLIST_xls_757"/>
      <sheetName val="[SHOPLIST_xls]_SHOPLIST_xls_758"/>
      <sheetName val="[SHOPLIST_xls]_SHOPLIST_xls_759"/>
      <sheetName val="[SHOPLIST_xls]_SHOPLIST_xls_760"/>
      <sheetName val="[SHOPLIST_xls]_SHOPLIST_xls_761"/>
      <sheetName val="[SHOPLIST_xls]_SHOPLIST_xls_762"/>
      <sheetName val="[SHOPLIST_xls]_SHOPLIST_xls_763"/>
      <sheetName val="[SHOPLIST_xls]_SHOPLIST_xls_764"/>
      <sheetName val="[SHOPLIST_xls]_SHOPLIST_xls_765"/>
      <sheetName val="[SHOPLIST_xls]_SHOPLIST_xls_766"/>
      <sheetName val="[SHOPLIST_xls]_SHOPLIST_xls_767"/>
      <sheetName val="[SHOPLIST_xls]_SHOPLIST_xls_768"/>
      <sheetName val="[SHOPLIST_xls]_SHOPLIST_xls_769"/>
      <sheetName val="[SHOPLIST_xls]_SHOPLIST_xls_770"/>
      <sheetName val="[SHOPLIST_xls]_SHOPLIST_xls_771"/>
      <sheetName val="[SHOPLIST_xls]_SHOPLIST_xls_772"/>
      <sheetName val="[SHOPLIST_xls]_SHOPLIST_xls_773"/>
      <sheetName val="[SHOPLIST_xls]_SHOPLIST_xls_774"/>
      <sheetName val="[SHOPLIST_xls]_SHOPLIST_xls_775"/>
      <sheetName val="[SHOPLIST_xls]_SHOPLIST_xls_776"/>
      <sheetName val="[SHOPLIST_xls]_SHOPLIST_xls_777"/>
      <sheetName val="[SHOPLIST_xls]_SHOPLIST_xls_778"/>
      <sheetName val="[SHOPLIST_xls]_SHOPLIST_xls_779"/>
      <sheetName val="[SHOPLIST_xls]_SHOPLIST_xls_780"/>
      <sheetName val="[SHOPLIST_xls]_SHOPLIST_xls_781"/>
      <sheetName val="[SHOPLIST_xls]_SHOPLIST_xls_782"/>
      <sheetName val="[SHOPLIST_xls]_SHOPLIST_xls_783"/>
      <sheetName val="[SHOPLIST_xls]_SHOPLIST_xls_784"/>
      <sheetName val="[SHOPLIST_xls]_SHOPLIST_xls_785"/>
      <sheetName val="[SHOPLIST_xls]_SHOPLIST_xls_786"/>
      <sheetName val="[SHOPLIST_xls]_SHOPLIST_xls_787"/>
      <sheetName val="[SHOPLIST_xls]_SHOPLIST_xls_788"/>
      <sheetName val="[SHOPLIST_xls]_SHOPLIST_xls_789"/>
      <sheetName val="[SHOPLIST_xls]_SHOPLIST_xls_790"/>
      <sheetName val="[SHOPLIST_xls]_SHOPLIST_xls_791"/>
      <sheetName val="[SHOPLIST_xls]_SHOPLIST_xls_792"/>
      <sheetName val="[SHOPLIST_xls]_SHOPLIST_xls_793"/>
      <sheetName val="[SHOPLIST_xls]_SHOPLIST_xls_794"/>
      <sheetName val="[SHOPLIST_xls]_SHOPLIST_xls_795"/>
      <sheetName val="[SHOPLIST_xls]_SHOPLIST_xls_796"/>
      <sheetName val="[SHOPLIST_xls]_SHOPLIST_xls_797"/>
      <sheetName val="[SHOPLIST_xls]_SHOPLIST_xls_798"/>
      <sheetName val="[SHOPLIST_xls]_SHOPLIST_xls_799"/>
      <sheetName val="[SHOPLIST_xls]_SHOPLIST_xls_800"/>
      <sheetName val="[SHOPLIST_xls]_SHOPLIST_xls_801"/>
      <sheetName val="[SHOPLIST_xls]_SHOPLIST_xls_802"/>
      <sheetName val="[SHOPLIST_xls]_SHOPLIST_xls_803"/>
      <sheetName val="[SHOPLIST_xls]_SHOPLIST_xls_804"/>
      <sheetName val="[SHOPLIST_xls]_SHOPLIST_xls_805"/>
      <sheetName val="[SHOPLIST_xls]_SHOPLIST_xls_806"/>
      <sheetName val="[SHOPLIST_xls]_SHOPLIST_xls_807"/>
      <sheetName val="[SHOPLIST_xls]_SHOPLIST_xls_808"/>
      <sheetName val="[SHOPLIST_xls]_SHOPLIST_xls_809"/>
      <sheetName val="[SHOPLIST_xls]_SHOPLIST_xls_810"/>
      <sheetName val="[SHOPLIST_xls]_SHOPLIST_xls_811"/>
      <sheetName val="[SHOPLIST_xls]_SHOPLIST_xls_812"/>
      <sheetName val="[SHOPLIST_xls]_SHOPLIST_xls_813"/>
      <sheetName val="[SHOPLIST_xls]_SHOPLIST_xls_814"/>
      <sheetName val="[SHOPLIST_xls]_SHOPLIST_xls_815"/>
      <sheetName val="[SHOPLIST_xls]_SHOPLIST_xls_816"/>
      <sheetName val="[SHOPLIST_xls]_SHOPLIST_xls_817"/>
      <sheetName val="[SHOPLIST_xls]_SHOPLIST_xls_818"/>
      <sheetName val="[SHOPLIST_xls]_SHOPLIST_xls_819"/>
      <sheetName val="[SHOPLIST_xls]_SHOPLIST_xls_820"/>
      <sheetName val="[SHOPLIST_xls]_SHOPLIST_xls_821"/>
      <sheetName val="[SHOPLIST_xls]_SHOPLIST_xls_822"/>
      <sheetName val="[SHOPLIST_xls]_SHOPLIST_xls_823"/>
      <sheetName val="[SHOPLIST_xls]_SHOPLIST_xls_824"/>
      <sheetName val="[SHOPLIST_xls]_SHOPLIST_xls_825"/>
      <sheetName val="[SHOPLIST_xls]_SHOPLIST_xls_826"/>
      <sheetName val="[SHOPLIST_xls]_SHOPLIST_xls_827"/>
      <sheetName val="[SHOPLIST_xls]_SHOPLIST_xls_828"/>
      <sheetName val="[SHOPLIST_xls]_SHOPLIST_xls_829"/>
      <sheetName val="[SHOPLIST_xls]_SHOPLIST_xls_830"/>
      <sheetName val="[SHOPLIST_xls]_SHOPLIST_xls_831"/>
      <sheetName val="[SHOPLIST_xls]_SHOPLIST_xls_832"/>
      <sheetName val="[SHOPLIST_xls]_SHOPLIST_xls_833"/>
      <sheetName val="[SHOPLIST_xls]_SHOPLIST_xls_834"/>
      <sheetName val="[SHOPLIST_xls]_SHOPLIST_xls_835"/>
      <sheetName val="[SHOPLIST_xls]_SHOPLIST_xls_836"/>
      <sheetName val="[SHOPLIST_xls]_SHOPLIST_xls_837"/>
      <sheetName val="[SHOPLIST_xls]_SHOPLIST_xls_838"/>
      <sheetName val="[SHOPLIST_xls]70_x005f_x005f_x005f_x0000__7"/>
      <sheetName val="Bill_No__3"/>
      <sheetName val="Materials_Cost"/>
      <sheetName val="HO_Costs"/>
      <sheetName val="Rectangular_Duct"/>
      <sheetName val="[SHOPLIST_xls]70,/0s«iÆøí¬i41"/>
      <sheetName val="[SHOPLIST_xls]70,/0s«iÆøí¬i51"/>
      <sheetName val="Product_Sheet40"/>
      <sheetName val="_SHOPLIST_xls_70_x005f_x0000_,_0_x000"/>
      <sheetName val="Unit_cost-_Drain-Protection-1_"/>
      <sheetName val="Unit_cost-_Drain-Protection-2"/>
      <sheetName val="[SHOPLIST_xls]_SHOPLIST_xls_839"/>
      <sheetName val="[SHOPLIST_xls]_SHOPLIST_xls_840"/>
      <sheetName val="[SHOPLIST_xls]_SHOPLIST_xls_841"/>
      <sheetName val="[SHOPLIST_xls]_SHOPLIST_xls_842"/>
      <sheetName val="[SHOPLIST_xls]_SHOPLIST_xls_843"/>
      <sheetName val="[SHOPLIST_xls]_SHOPLIST_xls_844"/>
      <sheetName val="[SHOPLIST_xls]_SHOPLIST_xls_845"/>
      <sheetName val="[SHOPLIST_xls]_SHOPLIST_xls_846"/>
      <sheetName val="[SHOPLIST_xls]_SHOPLIST_xls_847"/>
      <sheetName val="[SHOPLIST_xls]_SHOPLIST_xls_848"/>
      <sheetName val="[SHOPLIST_xls]_SHOPLIST_xls_849"/>
      <sheetName val="[SHOPLIST_xls]_SHOPLIST_xls_850"/>
      <sheetName val="[SHOPLIST_xls]_SHOPLIST_xls_851"/>
      <sheetName val="[SHOPLIST_xls]_SHOPLIST_xls_852"/>
      <sheetName val="[SHOPLIST_xls]_SHOPLIST_xls_853"/>
      <sheetName val="[SHOPLIST_xls]_SHOPLIST_xls_854"/>
      <sheetName val="[SHOPLIST_xls]_SHOPLIST_xls_855"/>
      <sheetName val="[SHOPLIST_xls]_SHOPLIST_xls_856"/>
      <sheetName val="[SHOPLIST_xls]_SHOPLIST_xls_857"/>
      <sheetName val="[SHOPLIST_xls]_SHOPLIST_xls_858"/>
      <sheetName val="[SHOPLIST_xls]_SHOPLIST_xls_859"/>
      <sheetName val="[SHOPLIST_xls]_SHOPLIST_xls_860"/>
      <sheetName val="[SHOPLIST_xls]_SHOPLIST_xls_861"/>
      <sheetName val="[SHOPLIST_xls]_SHOPLIST_xls_862"/>
      <sheetName val="[SHOPLIST_xls]_SHOPLIST_xls_863"/>
      <sheetName val="[SHOPLIST_xls]_SHOPLIST_xls_864"/>
      <sheetName val="[SHOPLIST_xls]_SHOPLIST_xls_865"/>
      <sheetName val="[SHOPLIST_xls]_SHOPLIST_xls_866"/>
      <sheetName val="[SHOPLIST_xls]_SHOPLIST_xls_867"/>
      <sheetName val="[SHOPLIST_xls]_SHOPLIST_xls_868"/>
      <sheetName val="[SHOPLIST_xls]_SHOPLIST_xls_869"/>
      <sheetName val="[SHOPLIST_xls]_SHOPLIST_xls_870"/>
      <sheetName val="[SHOPLIST_xls]_SHOPLIST_xls_871"/>
      <sheetName val="[SHOPLIST_xls]_SHOPLIST_xls_872"/>
      <sheetName val="[SHOPLIST_xls]_SHOPLIST_xls_873"/>
      <sheetName val="[SHOPLIST_xls]_SHOPLIST_xls_874"/>
      <sheetName val="[SHOPLIST_xls]_SHOPLIST_xls_875"/>
      <sheetName val="[SHOPLIST_xls]_SHOPLIST_xls_876"/>
      <sheetName val="[SHOPLIST_xls]_SHOPLIST_xls_877"/>
      <sheetName val="[SHOPLIST_xls]_SHOPLIST_xls_878"/>
      <sheetName val="[SHOPLIST_xls]_SHOPLIST_xls_879"/>
      <sheetName val="[SHOPLIST_xls]_SHOPLIST_xls_880"/>
      <sheetName val="[SHOPLIST_xls]_SHOPLIST_xls_881"/>
      <sheetName val="[SHOPLIST_xls]_SHOPLIST_xls_882"/>
      <sheetName val="[SHOPLIST_xls]_SHOPLIST_xls_883"/>
      <sheetName val="[SHOPLIST_xls]_SHOPLIST_xls_884"/>
      <sheetName val="[SHOPLIST_xls]_SHOPLIST_xls_885"/>
      <sheetName val="[SHOPLIST_xls]_SHOPLIST_xls_886"/>
      <sheetName val="[SHOPLIST_xls]_SHOPLIST_xls_887"/>
      <sheetName val="[SHOPLIST_xls]_SHOPLIST_xls_888"/>
      <sheetName val="[SHOPLIST_xls]_SHOPLIST_xls_889"/>
      <sheetName val="[SHOPLIST_xls]_SHOPLIST_xls_890"/>
      <sheetName val="[SHOPLIST_xls]_SHOPLIST_xls_891"/>
      <sheetName val="[SHOPLIST_xls]_SHOPLIST_xls_892"/>
      <sheetName val="[SHOPLIST_xls]_SHOPLIST_xls_893"/>
      <sheetName val="[SHOPLIST_xls]_SHOPLIST_xls_894"/>
      <sheetName val="[SHOPLIST_xls]_SHOPLIST_xls_895"/>
      <sheetName val="[SHOPLIST_xls]_SHOPLIST_xls_896"/>
      <sheetName val="[SHOPLIST_xls]_SHOPLIST_xls_897"/>
      <sheetName val="[SHOPLIST_xls]_SHOPLIST_xls_898"/>
      <sheetName val="[SHOPLIST_xls]_SHOPLIST_xls_899"/>
      <sheetName val="[SHOPLIST_xls]_SHOPLIST_xls_900"/>
      <sheetName val="[SHOPLIST_xls]_SHOPLIST_xls_901"/>
      <sheetName val="[SHOPLIST_xls]_SHOPLIST_xls_902"/>
      <sheetName val="Non-Positioin_Summary"/>
      <sheetName val="F-6_COVER"/>
      <sheetName val="10_Breakdown_"/>
      <sheetName val="Exc_Adj"/>
      <sheetName val="Bill_01"/>
      <sheetName val="Bill_02"/>
      <sheetName val="Bill_03"/>
      <sheetName val="Bill_04"/>
      <sheetName val="Bill_05"/>
      <sheetName val="Bill_06"/>
      <sheetName val="Bill_07"/>
      <sheetName val="Bill_08"/>
      <sheetName val="Bill_09"/>
      <sheetName val="Bill_1018"/>
      <sheetName val="NBT_Calculation"/>
      <sheetName val="Main_VO_Summary"/>
      <sheetName val="VO_Sum_Non(New)"/>
      <sheetName val="VO-07_"/>
      <sheetName val="VO-08_"/>
      <sheetName val="Mnhr_Book_Updated_11_10_2018"/>
      <sheetName val="辽电初设_XLS_定额"/>
      <sheetName val="EST"/>
      <sheetName val="footing for SP"/>
      <sheetName val="Front Sheet"/>
      <sheetName val="Indirect Costs"/>
      <sheetName val="PRO_DCI"/>
      <sheetName val="REQ_REMARKS"/>
      <sheetName val="Matl"/>
      <sheetName val="[SHOPLIST_xls]70,/0s«_iÆø_í¬3"/>
      <sheetName val="[SHOPLIST_xls]70,/0s«iÆøí¬i33"/>
      <sheetName val="foot-slab_rein"/>
      <sheetName val="total"/>
      <sheetName val="AN"/>
      <sheetName val="Beach Villas"/>
      <sheetName val="Overwater Villas"/>
      <sheetName val="Presidential Villa"/>
      <sheetName val="Price List"/>
      <sheetName val="Total_PrC-Goldi"/>
      <sheetName val="Cost Factor Sheet"/>
      <sheetName val="Load Sch, Cable Sel &amp; Qty"/>
      <sheetName val="Factor Sheet"/>
      <sheetName val="Price Sheet"/>
      <sheetName val="Sheet"/>
      <sheetName val="BUR"/>
      <sheetName val="RateAnalysis"/>
      <sheetName val="Summary year Plan"/>
      <sheetName val="Fee Rate Summary"/>
      <sheetName val="BOQ Revenue &amp; Cost"/>
      <sheetName val="Invoice Certification"/>
      <sheetName val="Direct Labour"/>
      <sheetName val="Cap. Exp. (Depreciation)"/>
      <sheetName val="Mobaliziation &amp; Consultancy"/>
      <sheetName val="Staff Cost"/>
      <sheetName val="Running Cost"/>
      <sheetName val="Finance, BG &amp; Insurance"/>
      <sheetName val="Risk &amp; Contingency"/>
      <sheetName val="information"/>
      <sheetName val="Services_InitialEst_UtilityServ"/>
      <sheetName val="Msw-study"/>
      <sheetName val="BF2001"/>
      <sheetName val="شهادة الدفع"/>
      <sheetName val="FSA"/>
      <sheetName val="h-013211-2"/>
      <sheetName val="All BGL List"/>
      <sheetName val="Budget Config"/>
      <sheetName val="All Department List"/>
      <sheetName val="contents "/>
      <sheetName val="Div.8 - Opening"/>
      <sheetName val="Div .9- Finishes"/>
      <sheetName val="Total "/>
      <sheetName val="IS"/>
      <sheetName val="Configurations"/>
      <sheetName val="PASARELA"/>
      <sheetName val="F4-F7"/>
      <sheetName val="Doi so"/>
      <sheetName val="토공"/>
      <sheetName val="CỘT + VÁCH B2-B4"/>
      <sheetName val="Utility Summary"/>
      <sheetName val="Rate_analysis21"/>
      <sheetName val="_VWVU))tÏØ0__23"/>
      <sheetName val="_SHOPLIST_xls_70,_0s«iÆøí¬i19"/>
      <sheetName val="[SHOPLIST_xls]/VWVU))tÏØ0_167"/>
      <sheetName val="[SHOPLIST_xls]/VWVU))tÏØ0_168"/>
      <sheetName val="Summary_6"/>
      <sheetName val="B04-A_-_DIA_SUDEER6"/>
      <sheetName val="04D_-_Tanmyat6"/>
      <sheetName val="13-_B04-B_&amp;_C6"/>
      <sheetName val="_SITE_09_B04-B&amp;C-AFAQ6"/>
      <sheetName val="[SHOPLIST_xls]/VWVU))tÏØ0_169"/>
      <sheetName val="[SHOPLIST_xls]/VWVU))tÏØ0_170"/>
      <sheetName val="[SHOPLIST_xls]/VWVU))tÏØ0_171"/>
      <sheetName val="[SHOPLIST_xls]/VWVU))tÏØ0_172"/>
      <sheetName val="CONSTRUCTION_COMPONENT6"/>
      <sheetName val="Finansal_tamamlanma_Eğrisi7"/>
      <sheetName val="2_Plex7"/>
      <sheetName val="Sheet1_(2)7"/>
      <sheetName val="4_Plex7"/>
      <sheetName val="6_Plex_7"/>
      <sheetName val="Detailed_Summary7"/>
      <sheetName val="Sheet1_(3)7"/>
      <sheetName val="Sheet1_(4)7"/>
      <sheetName val="HB_CEC_schd_4_27"/>
      <sheetName val="HB_CEC_schd_4_37"/>
      <sheetName val="HB_CEC_schd_5_27"/>
      <sheetName val="HB_CEC_schd_6_27"/>
      <sheetName val="HB_CEC_schd_7_27"/>
      <sheetName val="HB_CEC_schd_9_27"/>
      <sheetName val="Doha_Farm7"/>
      <sheetName val="Dropdown_List7"/>
      <sheetName val="New_Bld7"/>
      <sheetName val="[SHOPLIST_xls]/VWVU))tÏØ0_173"/>
      <sheetName val="[SHOPLIST_xls]/VWVU))tÏØ0_174"/>
      <sheetName val="[SHOPLIST_xls]/VWVU))tÏØ0_175"/>
      <sheetName val="1_-_Main_Building7"/>
      <sheetName val="1_-_Summary7"/>
      <sheetName val="2_-_Landscaping_Works7"/>
      <sheetName val="2_-_Summary7"/>
      <sheetName val="4_-_Bldg_Infra7"/>
      <sheetName val="4_-_Summary7"/>
      <sheetName val="Trade_Summary6"/>
      <sheetName val="Sec__A-PQ7"/>
      <sheetName val="Preamble_B7"/>
      <sheetName val="Sec__C-Dayworks7"/>
      <sheetName val="d5_7"/>
      <sheetName val="Tender_Docs6"/>
      <sheetName val="Miral_Emails6"/>
      <sheetName val="LOAs_(061619)6"/>
      <sheetName val="Contract_Conditions_(Tender)6"/>
      <sheetName val="Contract_Qualifications6"/>
      <sheetName val="YVPI_&amp;_GII6"/>
      <sheetName val="LOA_(live_sheet)6"/>
      <sheetName val="LOA_Log_(082419)6"/>
      <sheetName val="Key_Docs_Ref_6"/>
      <sheetName val="To_Mr__Boota_(072519)6"/>
      <sheetName val="Status_Summary7"/>
      <sheetName val="New_Rates6"/>
      <sheetName val="Labour_Rates6"/>
      <sheetName val="Status_6"/>
      <sheetName val="CLIENT_BUDGET6"/>
      <sheetName val="Reco-June_20196"/>
      <sheetName val="REMINING_PROGRESS6"/>
      <sheetName val="OS&amp;E__IT6"/>
      <sheetName val="PAID_AMOUNT6"/>
      <sheetName val="IPA_216"/>
      <sheetName val="Order_by_owner6"/>
      <sheetName val="PERLIM__Sammary6"/>
      <sheetName val="RECOVER_OF_DOUBLE_PAYMENT6"/>
      <sheetName val="rathath_al_matar6"/>
      <sheetName val="INTERNAL_LINE_6"/>
      <sheetName val="MINOVA_AL_DEYAR6"/>
      <sheetName val="BLUE_RHINE6"/>
      <sheetName val="NATIONAL_PAINT6"/>
      <sheetName val="FIRE_RATED6"/>
      <sheetName val="Dashboard_(1)7"/>
      <sheetName val="VO_Agreed_to_Unifier_Sum7"/>
      <sheetName val="VO_Not_yet_Agreed_to_Unifier7"/>
      <sheetName val="VO_Anticipated_to_Unifier7"/>
      <sheetName val="EW_to_Unifier7"/>
      <sheetName val="Prov_Sums7"/>
      <sheetName val="Other_Amounts7"/>
      <sheetName val="Asset_Allocation_(CR)7"/>
      <sheetName val="Project_Benchmarking7"/>
      <sheetName val="Recon_Template6"/>
      <sheetName val="Estimate_for_approval6"/>
      <sheetName val="Quotation_FM_administration5"/>
      <sheetName val="Quotation_Visitor_and_Sec5"/>
      <sheetName val="Service_Charge5"/>
      <sheetName val="CABLES_5"/>
      <sheetName val="Quotation_Offices_108,9,10,11)5"/>
      <sheetName val="Quotation_modification5"/>
      <sheetName val="CIF_COST_ITEM6"/>
      <sheetName val="Rates_for_public_areas6"/>
      <sheetName val="DIV_01_General_Requirements5"/>
      <sheetName val="Bill_(1)_Main_Building5"/>
      <sheetName val="Bill_(2)_General_Site_&amp;_Parkin5"/>
      <sheetName val="wd_points5"/>
      <sheetName val="Bill_(3)_Guest_House5"/>
      <sheetName val="Bill_(4)_Family_Buildings5"/>
      <sheetName val="Bill_(5)_Villa_Buildings5"/>
      <sheetName val="Bill_(6)_Entrance_Building5"/>
      <sheetName val="Bill_(7)_Masjid5"/>
      <sheetName val="Bill_(8)_Auditorium5"/>
      <sheetName val="Bill_(9)_Site_Prep__&amp;_Roadway5"/>
      <sheetName val="Summary_Cost5"/>
      <sheetName val="lighting_points5"/>
      <sheetName val="ESTIMATE_(2)5"/>
      <sheetName val="COM_Summary5"/>
      <sheetName val="Drop_Down_Data5"/>
      <sheetName val="Rules_5"/>
      <sheetName val="Update_list5"/>
      <sheetName val="Sinh_Nam_systems5"/>
      <sheetName val="DIE_profile5"/>
      <sheetName val="Import_tax5"/>
      <sheetName val="TONG_HOP_VL-NC5"/>
      <sheetName val="TONGKE3p_5"/>
      <sheetName val="TH_VL,_NC,_DDHT_Thanhphuoc5"/>
      <sheetName val="DON_GIA5"/>
      <sheetName val="CHITIET_VL-NC5"/>
      <sheetName val="TH_kinh_phi5"/>
      <sheetName val="KLDT_DIEN5"/>
      <sheetName val="Dinh_muc_CP_KTCB_khac5"/>
      <sheetName val="_SHOPLIST_xls__SHOPLIST_xls_735"/>
      <sheetName val="_SHOPLIST_xls__SHOPLIST_xls_736"/>
      <sheetName val="quotation_5"/>
      <sheetName val="Bill_5_-_Carpark5"/>
      <sheetName val="BOQ_-_summary__35"/>
      <sheetName val="NKSC_thue5"/>
      <sheetName val="05__Data_Cash_Flow5"/>
      <sheetName val="MTO_REV_2(ARMOR)5"/>
      <sheetName val="GENERAL_SUMMARY5"/>
      <sheetName val="SITE_WORKS5"/>
      <sheetName val="WOOD_WORK5"/>
      <sheetName val="THERMAL_&amp;_MOISTURE_5"/>
      <sheetName val="DOORS_&amp;_WINDOWS5"/>
      <sheetName val="Additional_Items5"/>
      <sheetName val="개시대사_(2)5"/>
      <sheetName val="Ref_Arch5"/>
      <sheetName val="Div_Summary5"/>
      <sheetName val="___________19"/>
      <sheetName val="_SHOPLIST_xls_70,14"/>
      <sheetName val="_SHOPLIST_xls__VW14"/>
      <sheetName val="_SHOPLIST_xls__VWVU))tÏØ0__87"/>
      <sheetName val="_SHOPLIST_xls__VWVU))tÏØ0__88"/>
      <sheetName val="_SHOPLIST_xls__SHOPLIST_xls__14"/>
      <sheetName val="_SHOPLIST_xls__VWVU))tÏØ0__89"/>
      <sheetName val="_SHOPLIST_xls__VWVU))tÏØ0__90"/>
      <sheetName val="_SHOPLIST_xls__VWVU))tÏØ0__94"/>
      <sheetName val="_SHOPLIST_xls_70,_0s«_iÆø_í¬_14"/>
      <sheetName val="_SHOPLIST_xls_70_,_0_s«i_Æøí¬14"/>
      <sheetName val="_SHOPLIST_xls__VWVU))tÏØ0__95"/>
      <sheetName val="TB_ALJADA5"/>
      <sheetName val="Plot_Area5"/>
      <sheetName val="Closing_entries5"/>
      <sheetName val="Executive_Summary5"/>
      <sheetName val="Sales_Tracking_Report_(STR)5"/>
      <sheetName val="Blocking_Tracking_Report_(BTR)5"/>
      <sheetName val="Bill_No_15"/>
      <sheetName val="[SHOPLIST_xls]70,/0s«iÆøí¬6"/>
      <sheetName val="B2-DV_No_025"/>
      <sheetName val="_SUMMARY5"/>
      <sheetName val="PREAMBLES_5"/>
      <sheetName val="GENERAL_REQUIREMENT5"/>
      <sheetName val="B-_SITE_WORK5"/>
      <sheetName val="C__CONCRETE_WORKS_5"/>
      <sheetName val="D-_MASONRY5"/>
      <sheetName val="E__METAL_WORK5"/>
      <sheetName val="F__WOOD_WORK_5"/>
      <sheetName val="G__THERMAL_&amp;MP5"/>
      <sheetName val="H__DOORS___WINDOWS5"/>
      <sheetName val="J__FINISHES5"/>
      <sheetName val="K_ACCESSO5"/>
      <sheetName val="P_CONVEYING_SYSTEM5"/>
      <sheetName val="Q_MECHANICAL5"/>
      <sheetName val="R_ELECTRICAL5"/>
      <sheetName val="S_External_Works5"/>
      <sheetName val="T_Provisional_Sum5"/>
      <sheetName val="T__MEP_Works5"/>
      <sheetName val="U-DAY_WORKS_SCHEDULE5"/>
      <sheetName val="Struct__Members5"/>
      <sheetName val="MAIN_SUMMARY5"/>
      <sheetName val="L3-WBS_Mapping5"/>
      <sheetName val="BAFO_CCL_Submission5"/>
      <sheetName val="Abs_PMRL5"/>
      <sheetName val="_SHOPLIST_xls__SHOPLIST_xls_737"/>
      <sheetName val="L_(4)5"/>
      <sheetName val="ملخص_المشاريع5"/>
      <sheetName val="عقود_المقاولين5"/>
      <sheetName val="اوامر_الشراء5"/>
      <sheetName val="الحركة_اليومية5"/>
      <sheetName val="محمد_عساف5"/>
      <sheetName val="كشف_الايرادات_والضرائب5"/>
      <sheetName val="حساب_البنك5"/>
      <sheetName val="كشف_الرواتب5"/>
      <sheetName val="SAF_-_عهد_-_سلامي_ابو_فخر5"/>
      <sheetName val="THA_-_عهد_-_ثابت_احمد5"/>
      <sheetName val="AAH_-_عهد_-_انس_هبو5"/>
      <sheetName val="YSA_-_عهد_-_ياسر_السبع5"/>
      <sheetName val="MKJ_-_عهد_-_محمود_قجك5"/>
      <sheetName val="MSH_-_عهد_-_محمد_الشامي5"/>
      <sheetName val="ALW_-_عهد_-_علوان_علي5"/>
      <sheetName val="AHA_-_عهد_-_احمد_الحاج5"/>
      <sheetName val="MOR_-_عهد_-_مرجان_عبدالهادي5"/>
      <sheetName val="MHA_-_عهد_-_محمد_حسون_العلي5"/>
      <sheetName val="MF_-_مكتب_رئيسي5"/>
      <sheetName val="CO_-_مقاولين_-_عقود_(2)5"/>
      <sheetName val="BUR_-_موردين_-_شركة_البروج_5"/>
      <sheetName val="CAP_-_موردين_-_عاصمة_الكهرباء5"/>
      <sheetName val="PO_-_موردين_-_اوامر_شراء5"/>
      <sheetName val="CO_-_مقاولين_-_عقود5"/>
      <sheetName val="[SHOPLIST_xls]/VWVU))tÏØ0_176"/>
      <sheetName val="[SHOPLIST_xls]/VWVU))tÏØ0_177"/>
      <sheetName val="Master_data5"/>
      <sheetName val="[SHOPLIST_xls]/VWVU))tÏØ0_178"/>
      <sheetName val="[SHOPLIST_xls]/VWVU))tÏØ0_179"/>
      <sheetName val="[SHOPLIST_xls][SH6"/>
      <sheetName val="BOQ_1_925"/>
      <sheetName val="P1926-H2B_Pkg_2A&amp;2B6"/>
      <sheetName val="P1940-H2B_Pkg_1_Guestrooms6"/>
      <sheetName val="[SHOPLIST_xls]70_6"/>
      <sheetName val="Other_Cost_Norms5"/>
      <sheetName val="Comp_equip5"/>
      <sheetName val="Basic_Rate5"/>
      <sheetName val="MASTER_RATE_ANALYSIS5"/>
      <sheetName val="P15_Cost_Implications5"/>
      <sheetName val="P15_uPVC_ducts-Rate_Summary5"/>
      <sheetName val="P13_uPVC_ducts5"/>
      <sheetName val="P13_Mass_Concrete5"/>
      <sheetName val="P13_Imported_Fill5"/>
      <sheetName val="P14_uPVC_ducts5"/>
      <sheetName val="P14_Mass_Concrete5"/>
      <sheetName val="P14_Imported_Fill5"/>
      <sheetName val="P14_Sand_bed_to_cable5"/>
      <sheetName val="P15_uPVC_ducts5"/>
      <sheetName val="Div_10-Specialities_5"/>
      <sheetName val="MALE_&amp;_FEMALE_5"/>
      <sheetName val="6_2_Floor_Finishes5"/>
      <sheetName val="BUAs_and_Sales_Forecast5"/>
      <sheetName val="Lagoons_Breakdown_Prices5"/>
      <sheetName val="Cover_HW_Z2_5"/>
      <sheetName val="TOTAL_WORK5"/>
      <sheetName val="part_35"/>
      <sheetName val="pile_Length_for_Easter_fence5"/>
      <sheetName val="_Estimate__5"/>
      <sheetName val="Equip_5"/>
      <sheetName val="Cumulative_Rail_5"/>
      <sheetName val="Data_5"/>
      <sheetName val="[SHOPLIST_xls]/VWVU))tÏØ0_180"/>
      <sheetName val="Staff_OLD_5"/>
      <sheetName val="Portfolio_List5"/>
      <sheetName val="Initial_Data5"/>
      <sheetName val="Package_Status5"/>
      <sheetName val="Appendix-A_-GRAND_SUMMARY5"/>
      <sheetName val="D9_(New_Rate)5"/>
      <sheetName val="Grand_Summary_5"/>
      <sheetName val="Bill_No_01_-_GI_5"/>
      <sheetName val="combined_5"/>
      <sheetName val="summary-Optional_5"/>
      <sheetName val="B14_02_5"/>
      <sheetName val="Prov_Sum_5"/>
      <sheetName val="Démol_5"/>
      <sheetName val="Contractor_Application5"/>
      <sheetName val="08_MEP_Summary5"/>
      <sheetName val="Addnl_works5"/>
      <sheetName val="B3__Material_on_Site-Detail5"/>
      <sheetName val="WATER_DUCT_-_IC_215"/>
      <sheetName val="Asset_Desc5"/>
      <sheetName val="[SHOPLIST_xls]70,/0s«i_x5"/>
      <sheetName val="Account_Codes5"/>
      <sheetName val="[SHOPLIST_xls]/VWVU))tÏØ0_181"/>
      <sheetName val="[SHOPLIST_xls]/VWVU))tÏØ0_182"/>
      <sheetName val="[SHOPLIST_xls]/VWVU))tÏØ0_183"/>
      <sheetName val="[SHOPLIST_xls]/VWVU))tÏØ0_184"/>
      <sheetName val="[SHOPLIST_xls]/VWVU))tÏØ0_185"/>
      <sheetName val="[SHOPLIST_xls]/VWVU))tÏØ0_186"/>
      <sheetName val="[SHOPLIST_xls]/VWVU))tÏØ0_187"/>
      <sheetName val="[SHOPLIST_xls]/VWVU))tÏØ0_188"/>
      <sheetName val="FLOOR_AND_CEILING3"/>
      <sheetName val="area_comp_2011_01_18_(2)3"/>
      <sheetName val="drop_down_lists3"/>
      <sheetName val="PH_53"/>
      <sheetName val="S-Curve_Update3"/>
      <sheetName val="[SHOPLIST_xls]70_x005f_x0000_,/0_x003"/>
      <sheetName val="Detail_Page3"/>
      <sheetName val="_SHOPLIST_xls__VWVU))tÏØ0__96"/>
      <sheetName val="_SHOPLIST_xls__VWVU))tÏØ0__97"/>
      <sheetName val="_SHOPLIST_xls__VWVU))tÏØ0__98"/>
      <sheetName val="_SHOPLIST_xls__SHOPLIST_xls__V3"/>
      <sheetName val="_SHOPLIST_xls__VWVU))tÏØ0__99"/>
      <sheetName val="_SHOPLIST_xls__VWVU))tÏØ0_100"/>
      <sheetName val="8_0_Programme3"/>
      <sheetName val="[SHOPLIST_xls][SHOPLIST_xls]760"/>
      <sheetName val="[SHOPLIST_xls][SHOPLIST_xls]761"/>
      <sheetName val="[SHOPLIST_xls][SHOPLIST_xls]762"/>
      <sheetName val="[SHOPLIST_xls][SHOPLIST_xls]763"/>
      <sheetName val="[SHOPLIST_xls][SHOPLIST_xls]764"/>
      <sheetName val="[SHOPLIST_xls][SHOPLIST_xls]765"/>
      <sheetName val="[SHOPLIST_xls][SHOPLIST_xls]766"/>
      <sheetName val="[SHOPLIST_xls][SHOPLIST_xls]767"/>
      <sheetName val="[SHOPLIST_xls][SHOPLIST_xls]768"/>
      <sheetName val="[SHOPLIST_xls][SHOPLIST_xls]229"/>
      <sheetName val="[SHOPLIST_xls][SHOPLIST_xls]230"/>
      <sheetName val="[SHOPLIST_xls][SHOPLIST_xls]231"/>
      <sheetName val="[SHOPLIST_xls][SHOPLIST_xls]232"/>
      <sheetName val="[SHOPLIST_xls][SHOPLIST_xls]233"/>
      <sheetName val="[SHOPLIST_xls][SHOPLIST_xls]234"/>
      <sheetName val="[SHOPLIST_xls][SHOPLIST_xls]235"/>
      <sheetName val="[SHOPLIST_xls][SHOPLIST_xls]236"/>
      <sheetName val="[SHOPLIST_xls][SHOPLIST_xls]237"/>
      <sheetName val="[SHOPLIST_xls][SHOPLIST_xls]238"/>
      <sheetName val="Data_Works"/>
      <sheetName val="Control_Panel"/>
      <sheetName val="[SHOPLIST.xls]70___0_s__i____30"/>
      <sheetName val="[SHOPLIST.xls]_VW__VU________20"/>
      <sheetName val="[SHOPLIST.xls]_VW__VU________21"/>
      <sheetName val="[SHOPLIST.xls]70_x005f_x0000___0_x_11"/>
      <sheetName val="[SHOPLIST.xls]70___0_s__i____31"/>
      <sheetName val="[SHOPLIST.xls]_SHOPLIST_xl_1080"/>
      <sheetName val="[SHOPLIST.xls]_SHOPLIST_xl_1081"/>
      <sheetName val="[SHOPLIST.xls]_SHOPLIST_xl_1082"/>
      <sheetName val="[SHOPLIST.xls]70___0_s__i____32"/>
      <sheetName val="[SHOPLIST.xls]_SHOPLIST_xl_1083"/>
      <sheetName val="[SHOPLIST.xls]_SHOPLIST_xl_1084"/>
      <sheetName val="[SHOPLIST.xls]_SHOPLIST_xl_1085"/>
      <sheetName val="[SHOPLIST.xls]_SHOPLIST_xl_1086"/>
      <sheetName val="[SHOPLIST.xls]_SHOPLIST_xl_1087"/>
      <sheetName val="[SHOPLIST.xls]_SHOPLIST_xl_1088"/>
      <sheetName val="[SHOPLIST.xls]_SHOPLIST_xl_1089"/>
      <sheetName val="[SHOPLIST.xls]_SHOPLIST_xl_1090"/>
      <sheetName val="[SHOPLIST.xls]_SHOPLIST_xl_1091"/>
      <sheetName val="[SHOPLIST.xls]_SHOPLIST_xl_1092"/>
      <sheetName val="[SHOPLIST.xls]_SHOPLIST_xl_1093"/>
      <sheetName val="[SHOPLIST.xls]_SHOPLIST_xl_1094"/>
      <sheetName val="[SHOPLIST.xls]_SHOPLIST_xl_1095"/>
      <sheetName val="[SHOPLIST.xls]_SHOPLIST_xl_1096"/>
      <sheetName val="[SHOPLIST.xls]_SHOPLIST_xl_1097"/>
      <sheetName val="[SHOPLIST.xls]_SHOPLIST_xl_1098"/>
      <sheetName val="[SHOPLIST.xls]_SHOPLIST_xl_1099"/>
      <sheetName val="[SHOPLIST.xls]_SHOPLIST_xl_1100"/>
      <sheetName val="[SHOPLIST.xls]_SHOPLIST_xl_1101"/>
      <sheetName val="[SHOPLIST.xls]_SHOPLIST_xl_1102"/>
      <sheetName val="[SHOPLIST.xls]_SHOPLIST_xl_1103"/>
      <sheetName val="[SHOPLIST.xls]_SHOPLIST_xl_1104"/>
      <sheetName val="[SHOPLIST.xls]_SHOPLIST_xl_1105"/>
      <sheetName val="[SHOPLIST.xls]_SHOPLIST_xl_1106"/>
      <sheetName val="[SHOPLIST.xls]_SHOPLIST_xl_1107"/>
      <sheetName val="[SHOPLIST.xls]_SHOPLIST_xl_1108"/>
      <sheetName val="[SHOPLIST.xls]_SHOPLIST_xl_1109"/>
      <sheetName val="[SHOPLIST.xls]_SHOPLIST_xl_1110"/>
      <sheetName val="[SHOPLIST.xls]_SHOPLIST_xl_1111"/>
      <sheetName val="[SHOPLIST.xls]_SHOPLIST_xl_1112"/>
      <sheetName val="[SHOPLIST.xls]_SHOPLIST_xl_1113"/>
      <sheetName val="[SHOPLIST.xls]_SHOPLIST_xl_1114"/>
      <sheetName val="[SHOPLIST.xls]_SHOPLIST_xl_1115"/>
      <sheetName val="[SHOPLIST.xls]_SHOPLIST_xl_1116"/>
      <sheetName val="[SHOPLIST.xls]_SHOPLIST_xl_1117"/>
      <sheetName val="[SHOPLIST.xls]_SHOPLIST_xl_1118"/>
      <sheetName val="[SHOPLIST.xls]_SHOPLIST_xl_1119"/>
      <sheetName val="[SHOPLIST.xls]_SHOPLIST_xl_1120"/>
      <sheetName val="[SHOPLIST.xls]_SHOPLIST_xl_1121"/>
      <sheetName val="[SHOPLIST.xls]_SHOPLIST_xl_1122"/>
      <sheetName val="[SHOPLIST.xls]_SHOPLIST_xl_1123"/>
      <sheetName val="[SHOPLIST.xls]_SHOPLIST_xl_1124"/>
      <sheetName val="[SHOPLIST.xls]_SHOPLIST_xl_1125"/>
      <sheetName val="[SHOPLIST.xls]_SHOPLIST_xl_1126"/>
      <sheetName val="[SHOPLIST.xls]_SHOPLIST_xl_1127"/>
      <sheetName val="[SHOPLIST.xls]_SHOPLIST_xl_1128"/>
      <sheetName val="[SHOPLIST.xls]_SHOPLIST_xl_1129"/>
      <sheetName val="[SHOPLIST.xls]_SHOPLIST_xl_1130"/>
      <sheetName val="[SHOPLIST.xls]_SHOPLIST_xl_1131"/>
      <sheetName val="[SHOPLIST.xls]_SHOPLIST_xl_1132"/>
      <sheetName val="[SHOPLIST.xls]_SHOPLIST_xl_1133"/>
      <sheetName val="[SHOPLIST.xls]_SHOPLIST_xl_1134"/>
      <sheetName val="[SHOPLIST.xls]_SHOPLIST_xl_1135"/>
      <sheetName val="[SHOPLIST.xls]_SHOPLIST_xl_1136"/>
      <sheetName val="[SHOPLIST.xls]_SHOPLIST_xl_1137"/>
      <sheetName val="[SHOPLIST.xls]_SHOPLIST_xl_1138"/>
      <sheetName val="[SHOPLIST.xls]_SHOPLIST_xl_1139"/>
      <sheetName val="[SHOPLIST.xls]_SHOPLIST_xl_1140"/>
      <sheetName val="[SHOPLIST.xls]_SHOPLIST_xl_1141"/>
      <sheetName val="[SHOPLIST.xls]_SHOPLIST_xl_1142"/>
      <sheetName val="[SHOPLIST.xls]_SHOPLIST_xl_1143"/>
      <sheetName val="[SHOPLIST.xls]_SHOPLIST_xl_1144"/>
      <sheetName val="[SHOPLIST.xls]_SHOPLIST_xl_1145"/>
      <sheetName val="[SHOPLIST.xls]_SHOPLIST_xl_1146"/>
      <sheetName val="[SHOPLIST.xls]_SHOPLIST_xl_1147"/>
      <sheetName val="[SHOPLIST.xls]_SHOPLIST_xl_1148"/>
      <sheetName val="[SHOPLIST.xls]_SHOPLIST_xl_1149"/>
      <sheetName val="[SHOPLIST.xls]_SHOPLIST_xl_1150"/>
      <sheetName val="[SHOPLIST.xls]_SHOPLIST_xl_1151"/>
      <sheetName val="[SHOPLIST.xls]_SHOPLIST_xl_1152"/>
      <sheetName val="[SHOPLIST.xls]_SHOPLIST_xl_1153"/>
      <sheetName val="[SHOPLIST.xls]_SHOPLIST_xl_1154"/>
      <sheetName val="[SHOPLIST.xls]_SHOPLIST_xl_1155"/>
      <sheetName val="[SHOPLIST.xls]_SHOPLIST_xl_1156"/>
      <sheetName val="[SHOPLIST.xls]_SHOPLIST_xl_1157"/>
      <sheetName val="[SHOPLIST.xls]_SHOPLIST_xl_1158"/>
      <sheetName val="[SHOPLIST.xls]_SHOPLIST_xl_1159"/>
      <sheetName val="[SHOPLIST.xls]_SHOPLIST_xl_1160"/>
      <sheetName val="[SHOPLIST.xls]_SHOPLIST_xl_1161"/>
      <sheetName val="[SHOPLIST.xls]_SHOPLIST_xl_1162"/>
      <sheetName val="[SHOPLIST.xls]_SHOPLIST_xl_1163"/>
      <sheetName val="[SHOPLIST.xls]_SHOPLIST_xl_1164"/>
      <sheetName val="[SHOPLIST.xls]_SHOPLIST_xl_1165"/>
      <sheetName val="[SHOPLIST.xls]_SHOPLIST_xl_1166"/>
      <sheetName val="[SHOPLIST.xls]_SHOPLIST_xl_1167"/>
      <sheetName val="[SHOPLIST.xls]_SHOPLIST_xl_1168"/>
      <sheetName val="[SHOPLIST.xls]_SHOPLIST_xl_1169"/>
      <sheetName val="[SHOPLIST.xls]_SHOPLIST_xl_1170"/>
      <sheetName val="[SHOPLIST.xls]_SHOPLIST_xl_1171"/>
      <sheetName val="[SHOPLIST.xls]_SHOPLIST_xl_1172"/>
      <sheetName val="[SHOPLIST.xls]_SHOPLIST_xl_1173"/>
      <sheetName val="[SHOPLIST.xls]_SHOPLIST_xl_1174"/>
      <sheetName val="[SHOPLIST.xls]_SHOPLIST_xl_1175"/>
      <sheetName val="[SHOPLIST.xls]_SHOPLIST_xl_1176"/>
      <sheetName val="[SHOPLIST.xls]_SHOPLIST_xl_1177"/>
      <sheetName val="[SHOPLIST.xls]_SHOPLIST_xl_1178"/>
      <sheetName val="[SHOPLIST.xls]_SHOPLIST_xl_1179"/>
      <sheetName val="[SHOPLIST.xls]_SHOPLIST_xl_1180"/>
      <sheetName val="[SHOPLIST.xls]_SHOPLIST_xl_1181"/>
      <sheetName val="[SHOPLIST.xls]_SHOPLIST_xl_1182"/>
      <sheetName val="[SHOPLIST.xls]_SHOPLIST_xl_1183"/>
      <sheetName val="[SHOPLIST.xls]_SHOPLIST_xl_1184"/>
      <sheetName val="[SHOPLIST.xls]_SHOPLIST_xl_1185"/>
      <sheetName val="[SHOPLIST.xls]_SHOPLIST_xl_1186"/>
      <sheetName val="[SHOPLIST.xls]_SHOPLIST_xl_1187"/>
      <sheetName val="[SHOPLIST.xls]_SHOPLIST_xl_1188"/>
      <sheetName val="[SHOPLIST.xls]_SHOPLIST_xl_1189"/>
      <sheetName val="[SHOPLIST.xls]_SHOPLIST_xl_1190"/>
      <sheetName val="[SHOPLIST.xls]_SHOPLIST_xl_1191"/>
      <sheetName val="[SHOPLIST.xls]_SHOPLIST_xl_1192"/>
      <sheetName val="[SHOPLIST.xls]_SHOPLIST_xl_1193"/>
      <sheetName val="[SHOPLIST.xls]_SHOPLIST_xl_1194"/>
      <sheetName val="[SHOPLIST.xls]_SHOPLIST_xl_1195"/>
      <sheetName val="[SHOPLIST.xls]_SHOPLIST_xl_1196"/>
      <sheetName val="[SHOPLIST.xls]_SHOPLIST_xl_1197"/>
      <sheetName val="[SHOPLIST.xls]_SHOPLIST_xl_1198"/>
      <sheetName val="[SHOPLIST.xls]_SHOPLIST_xl_1199"/>
      <sheetName val="[SHOPLIST.xls]_SHOPLIST_xl_1200"/>
      <sheetName val="[SHOPLIST.xls]_SHOPLIST_xl_1201"/>
      <sheetName val="[SHOPLIST.xls]_SHOPLIST_xl_1202"/>
      <sheetName val="[SHOPLIST.xls]_SHOPLIST_xl_1203"/>
      <sheetName val="[SHOPLIST.xls]_SHOPLIST_xl_1204"/>
      <sheetName val="[SHOPLIST.xls]70_x005f_x005f_x005f_x0000__9"/>
      <sheetName val="[SHOPLIST.xls]_SHOPLIST_xl_1205"/>
      <sheetName val="[SHOPLIST.xls]_SHOPLIST_xl_1206"/>
      <sheetName val="[SHOPLIST.xls]_SHOPLIST_xl_1207"/>
      <sheetName val="[SHOPLIST.xls]_SHOPLIST_xl_1208"/>
      <sheetName val="[SHOPLIST.xls]_SHOPLIST_xl_1209"/>
      <sheetName val="[SHOPLIST.xls]_SHOPLIST_xl_1210"/>
      <sheetName val="[SHOPLIST.xls]_SHOPLIST_xl_1211"/>
      <sheetName val="[SHOPLIST.xls]_SHOPLIST_xl_1212"/>
      <sheetName val="[SHOPLIST.xls]_SHOPLIST_xl_1213"/>
      <sheetName val="[SHOPLIST.xls]_SHOPLIST_xl_1214"/>
      <sheetName val="[SHOPLIST.xls]_SHOPLIST_xl_1215"/>
      <sheetName val="[SHOPLIST.xls]_SHOPLIST_xl_1216"/>
      <sheetName val="[SHOPLIST.xls]_SHOPLIST_xl_1217"/>
      <sheetName val="[SHOPLIST.xls]_SHOPLIST_xl_1218"/>
      <sheetName val="[SHOPLIST.xls]_SHOPLIST_xl_1219"/>
      <sheetName val="[SHOPLIST.xls]_SHOPLIST_xl_1220"/>
      <sheetName val="[SHOPLIST.xls]_SHOPLIST_xl_1221"/>
      <sheetName val="[SHOPLIST.xls]_SHOPLIST_xl_1222"/>
      <sheetName val="[SHOPLIST.xls]_SHOPLIST_xl_1223"/>
      <sheetName val="[SHOPLIST.xls]_SHOPLIST_xl_1224"/>
      <sheetName val="[SHOPLIST.xls]_SHOPLIST_xl_1225"/>
      <sheetName val="[SHOPLIST.xls]70___0_s__i____33"/>
      <sheetName val="[SHOPLIST.xls]_SHOPLIST_xl_1226"/>
      <sheetName val="[SHOPLIST.xls]_SHOPLIST_xl_1227"/>
      <sheetName val="[SHOPLIST.xls]_SHOPLIST_xl_1228"/>
      <sheetName val="[SHOPLIST.xls]_SHOPLIST_xl_1229"/>
      <sheetName val="[SHOPLIST.xls]_SHOPLIST_xl_1230"/>
      <sheetName val="[SHOPLIST.xls]_SHOPLIST_xl_1231"/>
      <sheetName val="[SHOPLIST.xls]_SHOPLIST_xl_1232"/>
      <sheetName val="[SHOPLIST.xls]_SHOPLIST_xl_1233"/>
      <sheetName val="[SHOPLIST.xls]_SHOPLIST_xl_1234"/>
      <sheetName val="[SHOPLIST.xls]_SHOPLIST_xl_1235"/>
      <sheetName val="[SHOPLIST.xls]_SHOPLIST_xl_1236"/>
      <sheetName val="[SHOPLIST.xls]_SHOPLIST_xl_1237"/>
      <sheetName val="[SHOPLIST.xls]_SHOPLIST_xl_1238"/>
      <sheetName val="[SHOPLIST.xls]_SHOPLIST_xl_1239"/>
      <sheetName val="[SHOPLIST.xls]_SHOPLIST_xl_1240"/>
      <sheetName val="[SHOPLIST.xls]_SHOPLIST_xl_1241"/>
      <sheetName val="[SHOPLIST.xls]_SHOPLIST_xl_1242"/>
      <sheetName val="[SHOPLIST.xls]_SHOPLIST_xl_1243"/>
      <sheetName val="[SHOPLIST.xls]_SHOPLIST_xl_1244"/>
      <sheetName val="[SHOPLIST.xls]_SHOPLIST_xl_1245"/>
      <sheetName val="[SHOPLIST.xls]_SHOPLIST_xl_1246"/>
      <sheetName val="[SHOPLIST.xls]_SHOPLIST_xl_1247"/>
      <sheetName val="[SHOPLIST.xls]_SHOPLIST_xl_1248"/>
      <sheetName val="[SHOPLIST.xls]_SHOPLIST_xl_1249"/>
      <sheetName val="[SHOPLIST.xls]_SHOPLIST_xl_1250"/>
      <sheetName val="[SHOPLIST.xls]_SHOPLIST_xl_1251"/>
      <sheetName val="[SHOPLIST.xls]_SHOPLIST_xl_1252"/>
      <sheetName val="[SHOPLIST.xls]_SHOPLIST_xl_1253"/>
      <sheetName val="[SHOPLIST.xls]_SHOPLIST_xl_1254"/>
      <sheetName val="[SHOPLIST.xls]_SHOPLIST_xl_1255"/>
      <sheetName val="[SHOPLIST.xls]_SHOPLIST_xl_1256"/>
      <sheetName val="[SHOPLIST.xls]_SHOPLIST_xl_1257"/>
      <sheetName val="[SHOPLIST.xls]_SHOPLIST_xl_1258"/>
      <sheetName val="[SHOPLIST.xls]_SHOPLIST_xl_1259"/>
      <sheetName val="[SHOPLIST.xls]_SHOPLIST_xl_1260"/>
      <sheetName val="[SHOPLIST.xls]_SHOPLIST_xl_1261"/>
      <sheetName val="[SHOPLIST.xls]_SHOPLIST_xl_1262"/>
      <sheetName val="[SHOPLIST.xls]_SHOPLIST_xl_1263"/>
      <sheetName val="[SHOPLIST.xls]_SHOPLIST_xl_1264"/>
      <sheetName val="[SHOPLIST.xls]_SHOPLIST_xl_1265"/>
      <sheetName val="[SHOPLIST.xls]_SHOPLIST_xl_1266"/>
      <sheetName val="[SHOPLIST.xls]_SHOPLIST_xl_1267"/>
      <sheetName val="[SHOPLIST.xls]_SHOPLIST_xl_1268"/>
      <sheetName val="[SHOPLIST.xls]_SHOPLIST_xl_1269"/>
      <sheetName val="[SHOPLIST.xls]_SHOPLIST_xl_1270"/>
      <sheetName val="[SHOPLIST.xls]_SHOPLIST_xl_1271"/>
      <sheetName val="[SHOPLIST.xls]_SHOPLIST_xl_1272"/>
      <sheetName val="[SHOPLIST.xls]_SHOPLIST_xl_1273"/>
      <sheetName val="[SHOPLIST.xls]_SHOPLIST_xl_1274"/>
      <sheetName val="[SHOPLIST.xls]_SHOPLIST_xl_1275"/>
      <sheetName val="[SHOPLIST.xls]_SHOPLIST_xl_1276"/>
      <sheetName val="[SHOPLIST.xls]_SHOPLIST_xl_1277"/>
      <sheetName val="[SHOPLIST.xls]_SHOPLIST_xl_1278"/>
      <sheetName val="[SHOPLIST.xls]_SHOPLIST_xl_1279"/>
      <sheetName val="[SHOPLIST.xls]_SHOPLIST_xl_1280"/>
      <sheetName val="[SHOPLIST.xls]_SHOPLIST_xl_1281"/>
      <sheetName val="[SHOPLIST.xls]_SHOPLIST_xl_1282"/>
      <sheetName val="[SHOPLIST.xls]_SHOPLIST_xl_1283"/>
      <sheetName val="[SHOPLIST.xls]_SHOPLIST_xl_1284"/>
      <sheetName val="[SHOPLIST.xls]_SHOPLIST_xl_1285"/>
      <sheetName val="[SHOPLIST.xls]_SHOPLIST_xl_1286"/>
      <sheetName val="[SHOPLIST.xls]_SHOPLIST_xl_1287"/>
      <sheetName val="[SHOPLIST.xls]_SHOPLIST_xl_1288"/>
      <sheetName val="[SHOPLIST.xls]_SHOPLIST_xl_1289"/>
      <sheetName val="[SHOPLIST.xls]_SHOPLIST_xl_1290"/>
      <sheetName val="[SHOPLIST.xls]_SHOPLIST_xl_1291"/>
      <sheetName val="[SHOPLIST.xls]_SHOPLIST_xl_1292"/>
      <sheetName val="[SHOPLIST.xls]_SHOPLIST_xl_1293"/>
      <sheetName val="[SHOPLIST.xls]_SHOPLIST_xl_1294"/>
      <sheetName val="[SHOPLIST.xls]_SHOPLIST_xl_1295"/>
      <sheetName val="[SHOPLIST.xls]_SHOPLIST_xl_1296"/>
      <sheetName val="[SHOPLIST.xls]_SHOPLIST_xl_1297"/>
      <sheetName val="[SHOPLIST.xls]_SHOPLIST_xl_1298"/>
      <sheetName val="[SHOPLIST.xls]_SHOPLIST_xl_1299"/>
      <sheetName val="[SHOPLIST.xls]_SHOPLIST_xl_1300"/>
      <sheetName val="[SHOPLIST.xls]_SHOPLIST_xl_1301"/>
      <sheetName val="[SHOPLIST.xls]_SHOPLIST_xl_1302"/>
      <sheetName val="[SHOPLIST.xls]_SHOPLIST_xl_1303"/>
      <sheetName val="[SHOPLIST.xls]_SHOPLIST_xl_1304"/>
      <sheetName val="[SHOPLIST.xls]_SHOPLIST_xl_1305"/>
      <sheetName val="[SHOPLIST.xls]_SHOPLIST_xl_1306"/>
      <sheetName val="[SHOPLIST.xls]_SHOPLIST_xl_1307"/>
      <sheetName val="[SHOPLIST.xls]_SHOPLIST_xl_1308"/>
      <sheetName val="[SHOPLIST.xls]_SHOPLIST_xl_1309"/>
      <sheetName val="[SHOPLIST.xls]_SHOPLIST_xl_1310"/>
      <sheetName val="[SHOPLIST.xls]_SHOPLIST_xl_1311"/>
      <sheetName val="[SHOPLIST.xls]_SHOPLIST_xl_1312"/>
      <sheetName val="[SHOPLIST.xls]_SHOPLIST_xl_1313"/>
      <sheetName val="[SHOPLIST.xls]_SHOPLIST_xl_1314"/>
      <sheetName val="[SHOPLIST.xls]_SHOPLIST_xl_1315"/>
      <sheetName val="[SHOPLIST.xls]_SHOPLIST_xl_1316"/>
      <sheetName val="[SHOPLIST.xls]_SHOPLIST_xl_1317"/>
      <sheetName val="[SHOPLIST.xls]_SHOPLIST_xl_1318"/>
      <sheetName val="[SHOPLIST.xls]_SHOPLIST_xl_1319"/>
      <sheetName val="[SHOPLIST.xls]_SHOPLIST_xl_1320"/>
      <sheetName val="[SHOPLIST.xls]_SHOPLIST_xl_1321"/>
      <sheetName val="[SHOPLIST.xls]_SHOPLIST_xl_1322"/>
      <sheetName val="[SHOPLIST.xls]_SHOPLIST_xl_1323"/>
      <sheetName val="[SHOPLIST.xls]_SHOPLIST_xl_1324"/>
      <sheetName val="[SHOPLIST.xls]_SHOPLIST_xl_1325"/>
      <sheetName val="[SHOPLIST.xls]_SHOPLIST_xl_1326"/>
      <sheetName val="[SHOPLIST.xls]_SHOPLIST_xl_1327"/>
      <sheetName val="[SHOPLIST.xls]_SHOPLIST_xl_1328"/>
      <sheetName val="[SHOPLIST.xls]_SHOPLIST_xl_1329"/>
      <sheetName val="[SHOPLIST.xls]_SHOPLIST_xl_1330"/>
      <sheetName val="[SHOPLIST.xls]_SHOPLIST_xl_1331"/>
      <sheetName val="[SHOPLIST.xls]_SHOPLIST_xl_1332"/>
      <sheetName val="[SHOPLIST.xls]_SHOPLIST_xl_1333"/>
      <sheetName val="[SHOPLIST.xls]_SHOPLIST_xl_1334"/>
      <sheetName val="[SHOPLIST.xls]_SHOPLIST_xl_1335"/>
      <sheetName val="[SHOPLIST.xls]_SHOPLIST_xl_1336"/>
      <sheetName val="[SHOPLIST.xls]_SHOPLIST_xl_1337"/>
      <sheetName val="[SHOPLIST.xls]_SHOPLIST_xl_1338"/>
      <sheetName val="[SHOPLIST.xls]_SHOPLIST_xl_1339"/>
      <sheetName val="[SHOPLIST.xls]_SHOPLIST_xl_1340"/>
      <sheetName val="[SHOPLIST.xls]_SHOPLIST_xl_1341"/>
      <sheetName val="[SHOPLIST.xls]_SHOPLIST_xl_1342"/>
      <sheetName val="[SHOPLIST.xls]_SHOPLIST_xl_1343"/>
      <sheetName val="[SHOPLIST.xls]_SHOPLIST_xl_1344"/>
      <sheetName val="[SHOPLIST.xls]_SHOPLIST_xl_1345"/>
      <sheetName val="[SHOPLIST.xls]_SHOPLIST_xl_1346"/>
      <sheetName val="[SHOPLIST.xls]_SHOPLIST_xl_1347"/>
      <sheetName val="[SHOPLIST.xls]_SHOPLIST_xl_1348"/>
      <sheetName val="[SHOPLIST.xls]_SHOPLIST_xl_1349"/>
      <sheetName val="[SHOPLIST.xls]_SHOPLIST_xl_1350"/>
      <sheetName val="[SHOPLIST.xls]_SHOPLIST_xl_1351"/>
      <sheetName val="[SHOPLIST.xls]_SHOPLIST_xl_1352"/>
      <sheetName val="[SHOPLIST.xls]_SHOPLIST_xl_1353"/>
      <sheetName val="[SHOPLIST.xls]_SHOPLIST_xl_1354"/>
      <sheetName val="[SHOPLIST.xls]_SHOPLIST_xl_1355"/>
      <sheetName val="[SHOPLIST.xls]_SHOPLIST_xl_1356"/>
      <sheetName val="[SHOPLIST.xls]_SHOPLIST_xl_1357"/>
      <sheetName val="[SHOPLIST.xls]_SHOPLIST_xl_1358"/>
      <sheetName val="[SHOPLIST.xls]_SHOPLIST_xl_1359"/>
      <sheetName val="[SHOPLIST.xls]_SHOPLIST_xl_1360"/>
      <sheetName val="[SHOPLIST.xls]_SHOPLIST_xl_1361"/>
      <sheetName val="[SHOPLIST.xls]_SHOPLIST_xl_1362"/>
      <sheetName val="[SHOPLIST.xls]_SHOPLIST_xl_1363"/>
      <sheetName val="[SHOPLIST.xls]_SHOPLIST_xl_1364"/>
      <sheetName val="[SHOPLIST.xls]_SHOPLIST_xl_1365"/>
      <sheetName val="[SHOPLIST.xls]_SHOPLIST_xl_1366"/>
      <sheetName val="[SHOPLIST.xls]_SHOPLIST_xl_1367"/>
      <sheetName val="[SHOPLIST.xls]_SHOPLIST_xl_1368"/>
      <sheetName val="[SHOPLIST.xls]_SHOPLIST_xl_1369"/>
      <sheetName val="[SHOPLIST.xls]_SHOPLIST_xl_1370"/>
      <sheetName val="[SHOPLIST.xls]_SHOPLIST_xl_1371"/>
      <sheetName val="[SHOPLIST.xls]_SHOPLIST_xl_1372"/>
      <sheetName val="[SHOPLIST.xls]_SHOPLIST_xl_1373"/>
      <sheetName val="[SHOPLIST.xls]_SHOPLIST_xl_1374"/>
      <sheetName val="[SHOPLIST.xls]_SHOPLIST_xl_1375"/>
      <sheetName val="[SHOPLIST.xls]_SHOPLIST_xl_1376"/>
      <sheetName val="[SHOPLIST.xls]_SHOPLIST_xl_1377"/>
      <sheetName val="[SHOPLIST.xls]_SHOPLIST_xl_1378"/>
      <sheetName val="[SHOPLIST.xls]_SHOPLIST_xl_1379"/>
      <sheetName val="[SHOPLIST.xls]_SHOPLIST_xl_1380"/>
      <sheetName val="[SHOPLIST.xls]_SHOPLIST_xl_1381"/>
      <sheetName val="[SHOPLIST.xls]_SHOPLIST_xl_1382"/>
      <sheetName val="[SHOPLIST.xls]_SHOPLIST_xl_1383"/>
      <sheetName val="[SHOPLIST.xls]_SHOPLIST_xl_1384"/>
      <sheetName val="[SHOPLIST.xls]_SHOPLIST_xl_1385"/>
      <sheetName val="[SHOPLIST.xls]_SHOPLIST_xl_1386"/>
      <sheetName val="[SHOPLIST.xls]_SHOPLIST_xl_1387"/>
      <sheetName val="[SHOPLIST.xls]_SHOPLIST_xl_1388"/>
      <sheetName val="[SHOPLIST.xls]_SHOPLIST_xl_1389"/>
      <sheetName val="[SHOPLIST.xls]_SHOPLIST_xl_1390"/>
      <sheetName val="[SHOPLIST.xls]_SHOPLIST_xl_1391"/>
      <sheetName val="[SHOPLIST.xls]_SHOPLIST_xl_1392"/>
      <sheetName val="[SHOPLIST.xls]/VWVU))tÏØ0__61"/>
      <sheetName val="[SHOPLIST.xls]/VWVU))tÏØ0__71"/>
      <sheetName val="[SHOPLIST.xls]70,/0s«iÆøí¬i16"/>
      <sheetName val="[SHOPLIST.xls]/VW11"/>
      <sheetName val="[SHOPLIST.xls]/VWVU))tÏØ0__55"/>
      <sheetName val="[SHOPLIST.xls]/VWVU))tÏØ0__56"/>
      <sheetName val="[SHOPLIST.xls]/VWVU))tÏØ0__57"/>
      <sheetName val="[SHOPLIST.xls]/VWVU))tÏØ0__58"/>
      <sheetName val="[SHOPLIST.xls]/VWVU))tÏØ0__59"/>
      <sheetName val="[SHOPLIST.xls]70,/0s«_iÆø_í¬_11"/>
      <sheetName val="[SHOPLIST.xls]70?,/0?s«i?Æøí¬11"/>
      <sheetName val="[SHOPLIST.xls]/VWVU))tÏØ0__60"/>
      <sheetName val="[SHOPLIST.xls]/VWVU))tÏØ0__62"/>
      <sheetName val="[SHOPLIST.xls]/VWVU))tÏØ0__63"/>
      <sheetName val="[SHOPLIST.xls]/VWVU))tÏØ0__81"/>
      <sheetName val="[SHOPLIST.xls]/VWVU))tÏØ0__91"/>
      <sheetName val="[SHOPLIST.xls]_SHOPLIST_xl_1393"/>
      <sheetName val="[SHOPLIST.xls]_SHOPLIST_xl_1394"/>
      <sheetName val="[SHOPLIST.xls]_SHOPLIST_xl_1395"/>
      <sheetName val="[SHOPLIST.xls]_SHOPLIST_xl_1396"/>
      <sheetName val="[SHOPLIST.xls]_SHOPLIST_xl_1397"/>
      <sheetName val="[SHOPLIST.xls]_SHOPLIST_xl_1398"/>
      <sheetName val="[SHOPLIST.xls]_SHOPLIST_xl_1399"/>
      <sheetName val="[SHOPLIST.xls]_SHOPLIST_xl_1400"/>
      <sheetName val="[SHOPLIST.xls]_SHOPLIST_xl_1401"/>
      <sheetName val="[SHOPLIST.xls]_SHOPLIST_xl_1402"/>
      <sheetName val="[SHOPLIST.xls]_SHOPLIST_xl_1403"/>
      <sheetName val="[SHOPLIST.xls]_SHOPLIST_xl_1404"/>
      <sheetName val="[SHOPLIST.xls]_SHOPLIST_xl_1405"/>
      <sheetName val="[SHOPLIST.xls]_SHOPLIST_xl_1406"/>
      <sheetName val="[SHOPLIST.xls]_SHOPLIST_xl_1407"/>
      <sheetName val="[SHOPLIST.xls]_SHOPLIST_xl_1408"/>
      <sheetName val="[SHOPLIST.xls]_SHOPLIST_xl_1409"/>
      <sheetName val="[SHOPLIST.xls]_SHOPLIST_xl_1410"/>
      <sheetName val="[SHOPLIST.xls]_SHOPLIST_xl_1411"/>
      <sheetName val="[SHOPLIST.xls]_SHOPLIST_xl_1412"/>
      <sheetName val="[SHOPLIST.xls]_SHOPLIST_xl_1413"/>
      <sheetName val="[SHOPLIST.xls]_SHOPLIST_xl_1414"/>
      <sheetName val="[SHOPLIST.xls]_SHOPLIST_xl_1415"/>
      <sheetName val="[SHOPLIST.xls]_SHOPLIST_xl_1416"/>
      <sheetName val="[SHOPLIST.xls]_SHOPLIST_xl_1417"/>
      <sheetName val="[SHOPLIST.xls]_SHOPLIST_xl_1418"/>
      <sheetName val="[SHOPLIST.xls]_SHOPLIST_xl_1419"/>
      <sheetName val="[SHOPLIST.xls]_SHOPLIST_xl_1420"/>
      <sheetName val="[SHOPLIST.xls]_SHOPLIST_xl_1421"/>
      <sheetName val="[SHOPLIST.xls]_SHOPLIST_xl_1422"/>
      <sheetName val="[SHOPLIST.xls]_SHOPLIST_xl_1423"/>
      <sheetName val="[SHOPLIST.xls]_SHOPLIST_xl_1424"/>
      <sheetName val="[SHOPLIST.xls]_SHOPLIST_xl_1425"/>
      <sheetName val="[SHOPLIST.xls]_SHOPLIST_xl_1426"/>
      <sheetName val="[SHOPLIST.xls]_SHOPLIST_xl_1427"/>
      <sheetName val="[SHOPLIST.xls]_SHOPLIST_xl_1428"/>
      <sheetName val="[SHOPLIST.xls]_SHOPLIST_xl_1429"/>
      <sheetName val="[SHOPLIST.xls]_SHOPLIST_xl_1430"/>
      <sheetName val="[SHOPLIST.xls]_SHOPLIST_xl_1431"/>
      <sheetName val="[SHOPLIST.xls]_SHOPLIST_xl_1432"/>
      <sheetName val="[SHOPLIST.xls]_SHOPLIST_xl_1433"/>
      <sheetName val="[SHOPLIST.xls]_SHOPLIST_xl_1434"/>
      <sheetName val="[SHOPLIST.xls]_SHOPLIST_xl_1435"/>
      <sheetName val="[SHOPLIST.xls]_SHOPLIST_xl_1436"/>
      <sheetName val="[SHOPLIST.xls]_SHOPLIST_xl_1437"/>
      <sheetName val="[SHOPLIST.xls]_SHOPLIST_xl_1438"/>
      <sheetName val="[SHOPLIST.xls]_SHOPLIST_xl_1439"/>
      <sheetName val="[SHOPLIST.xls]_SHOPLIST_xl_1440"/>
      <sheetName val="[SHOPLIST.xls]_SHOPLIST_xl_1441"/>
      <sheetName val="[SHOPLIST.xls]_SHOPLIST_xl_1442"/>
      <sheetName val="[SHOPLIST.xls]_SHOPLIST_xl_1443"/>
      <sheetName val="[SHOPLIST.xls]_SHOPLIST_xl_1444"/>
      <sheetName val="[SHOPLIST.xls]_SHOPLIST_xl_1445"/>
      <sheetName val="[SHOPLIST.xls]_SHOPLIST_xl_1446"/>
      <sheetName val="[SHOPLIST.xls]_SHOPLIST_xl_1447"/>
      <sheetName val="[SHOPLIST.xls]_SHOPLIST_xl_1448"/>
      <sheetName val="[SHOPLIST.xls]_SHOPLIST_xl_1449"/>
      <sheetName val="[SHOPLIST.xls]_SHOPLIST_xl_1450"/>
      <sheetName val="[SHOPLIST.xls]_SHOPLIST_xl_1451"/>
      <sheetName val="[SHOPLIST.xls]_SHOPLIST_xl_1452"/>
      <sheetName val="[SHOPLIST.xls]_SHOPLIST_xl_1453"/>
      <sheetName val="[SHOPLIST.xls]_SHOPLIST_xl_1454"/>
      <sheetName val="[SHOPLIST.xls]_SHOPLIST_xl_1455"/>
      <sheetName val="[SHOPLIST.xls]_SHOPLIST_xl_1456"/>
      <sheetName val="[SHOPLIST.xls]_SHOPLIST_xl_1457"/>
      <sheetName val="[SHOPLIST.xls]_SHOPLIST_xl_1458"/>
      <sheetName val="[SHOPLIST.xls]_SHOPLIST_xl_1459"/>
      <sheetName val="[SHOPLIST.xls]_SHOPLIST_xl_1460"/>
      <sheetName val="[SHOPLIST.xls]_SHOPLIST_xl_1461"/>
      <sheetName val="[SHOPLIST.xls]_SHOPLIST_xl_1462"/>
      <sheetName val="[SHOPLIST.xls]_SHOPLIST_xl_1463"/>
      <sheetName val="[SHOPLIST.xls]_SHOPLIST_xl_1464"/>
      <sheetName val="[SHOPLIST.xls]_SHOPLIST_xl_1465"/>
      <sheetName val="[SHOPLIST.xls]_SHOPLIST_xl_1466"/>
      <sheetName val="[SHOPLIST.xls]_SHOPLIST_xl_1467"/>
      <sheetName val="[SHOPLIST.xls]_SHOPLIST_xl_1468"/>
      <sheetName val="[SHOPLIST.xls]_SHOPLIST_xl_1469"/>
      <sheetName val="[SHOPLIST.xls]70___0_s__i____34"/>
      <sheetName val="[SHOPLIST.xls]_VW__VU________22"/>
      <sheetName val="[SHOPLIST.xls]_VW__VU________23"/>
      <sheetName val="[SHOPLIST.xls]70_x005f_x0000___0_x_12"/>
      <sheetName val="[SHOPLIST.xls]70___0_s__i____35"/>
      <sheetName val="[SHOPLIST.xls]_SHOPLIST_xl_1470"/>
      <sheetName val="[SHOPLIST.xls]_SHOPLIST_xl_1471"/>
      <sheetName val="[SHOPLIST.xls]_SHOPLIST_xl_1472"/>
      <sheetName val="[SHOPLIST.xls]70___0_s__i____36"/>
      <sheetName val="[SHOPLIST.xls]_SHOPLIST_xl_1473"/>
      <sheetName val="[SHOPLIST.xls]_SHOPLIST_xl_1474"/>
      <sheetName val="[SHOPLIST.xls]_SHOPLIST_xl_1475"/>
      <sheetName val="[SHOPLIST.xls]_SHOPLIST_xl_1476"/>
      <sheetName val="[SHOPLIST.xls]_SHOPLIST_xl_1477"/>
      <sheetName val="[SHOPLIST.xls]_SHOPLIST_xl_1478"/>
      <sheetName val="[SHOPLIST.xls]_SHOPLIST_xl_1479"/>
      <sheetName val="[SHOPLIST.xls]_SHOPLIST_xl_1480"/>
      <sheetName val="[SHOPLIST.xls]_SHOPLIST_xl_1481"/>
      <sheetName val="[SHOPLIST.xls]_SHOPLIST_xl_1482"/>
      <sheetName val="[SHOPLIST.xls]_SHOPLIST_xl_1483"/>
      <sheetName val="[SHOPLIST.xls]_SHOPLIST_xl_1484"/>
      <sheetName val="[SHOPLIST.xls]_SHOPLIST_xl_1485"/>
      <sheetName val="[SHOPLIST.xls]_SHOPLIST_xl_1486"/>
      <sheetName val="[SHOPLIST.xls]_SHOPLIST_xl_1487"/>
      <sheetName val="[SHOPLIST.xls]_SHOPLIST_xl_1488"/>
      <sheetName val="[SHOPLIST.xls]_SHOPLIST_xl_1489"/>
      <sheetName val="[SHOPLIST.xls]_SHOPLIST_xl_1490"/>
      <sheetName val="[SHOPLIST.xls]_SHOPLIST_xl_1491"/>
      <sheetName val="[SHOPLIST.xls]_SHOPLIST_xl_1492"/>
      <sheetName val="[SHOPLIST.xls]_SHOPLIST_xl_1493"/>
      <sheetName val="[SHOPLIST.xls]_SHOPLIST_xl_1494"/>
      <sheetName val="[SHOPLIST.xls]_SHOPLIST_xl_1495"/>
      <sheetName val="[SHOPLIST.xls]_SHOPLIST_xl_1496"/>
      <sheetName val="[SHOPLIST.xls]_SHOPLIST_xl_1497"/>
      <sheetName val="[SHOPLIST.xls]_SHOPLIST_xl_1498"/>
      <sheetName val="[SHOPLIST.xls]_SHOPLIST_xl_1499"/>
      <sheetName val="[SHOPLIST.xls]_SHOPLIST_xl_1500"/>
      <sheetName val="[SHOPLIST.xls]_SHOPLIST_xl_1501"/>
      <sheetName val="[SHOPLIST.xls]_SHOPLIST_xl_1502"/>
      <sheetName val="[SHOPLIST.xls]_SHOPLIST_xl_1503"/>
      <sheetName val="[SHOPLIST.xls]_SHOPLIST_xl_1504"/>
      <sheetName val="[SHOPLIST.xls]_SHOPLIST_xl_1505"/>
      <sheetName val="[SHOPLIST.xls]_SHOPLIST_xl_1506"/>
      <sheetName val="[SHOPLIST.xls]_SHOPLIST_xl_1507"/>
      <sheetName val="[SHOPLIST.xls]_SHOPLIST_xl_1508"/>
      <sheetName val="[SHOPLIST.xls]_SHOPLIST_xl_1509"/>
      <sheetName val="[SHOPLIST.xls]_SHOPLIST_xl_1510"/>
      <sheetName val="[SHOPLIST.xls]_SHOPLIST_xl_1511"/>
      <sheetName val="[SHOPLIST.xls]_SHOPLIST_xl_1512"/>
      <sheetName val="[SHOPLIST.xls]_SHOPLIST_xl_1513"/>
      <sheetName val="[SHOPLIST.xls]_SHOPLIST_xl_1514"/>
      <sheetName val="[SHOPLIST.xls]_SHOPLIST_xl_1515"/>
      <sheetName val="[SHOPLIST.xls]_SHOPLIST_xl_1516"/>
      <sheetName val="[SHOPLIST.xls]_SHOPLIST_xl_1517"/>
      <sheetName val="[SHOPLIST.xls]_SHOPLIST_xl_1518"/>
      <sheetName val="[SHOPLIST.xls]_SHOPLIST_xl_1519"/>
      <sheetName val="[SHOPLIST.xls]_SHOPLIST_xl_1520"/>
      <sheetName val="[SHOPLIST.xls]_SHOPLIST_xl_1521"/>
      <sheetName val="[SHOPLIST.xls]_SHOPLIST_xl_1522"/>
      <sheetName val="[SHOPLIST.xls]_SHOPLIST_xl_1523"/>
      <sheetName val="[SHOPLIST.xls]_SHOPLIST_xl_1524"/>
      <sheetName val="[SHOPLIST.xls]_SHOPLIST_xl_1525"/>
      <sheetName val="[SHOPLIST.xls]_SHOPLIST_xl_1526"/>
      <sheetName val="[SHOPLIST.xls]_SHOPLIST_xl_1527"/>
      <sheetName val="[SHOPLIST.xls]_SHOPLIST_xl_1528"/>
      <sheetName val="[SHOPLIST.xls]_SHOPLIST_xl_1529"/>
      <sheetName val="[SHOPLIST.xls]_SHOPLIST_xl_1530"/>
      <sheetName val="[SHOPLIST.xls]_SHOPLIST_xl_1531"/>
      <sheetName val="[SHOPLIST.xls]_SHOPLIST_xl_1532"/>
      <sheetName val="[SHOPLIST.xls]_SHOPLIST_xl_1533"/>
      <sheetName val="[SHOPLIST.xls]_SHOPLIST_xl_1534"/>
      <sheetName val="[SHOPLIST.xls]_SHOPLIST_xl_1535"/>
      <sheetName val="[SHOPLIST.xls]_SHOPLIST_xl_1536"/>
      <sheetName val="[SHOPLIST.xls]_SHOPLIST_xl_1537"/>
      <sheetName val="[SHOPLIST.xls]_SHOPLIST_xl_1538"/>
      <sheetName val="[SHOPLIST.xls]_SHOPLIST_xl_1539"/>
      <sheetName val="[SHOPLIST.xls]_SHOPLIST_xl_1540"/>
      <sheetName val="[SHOPLIST.xls]_SHOPLIST_xl_1541"/>
      <sheetName val="[SHOPLIST.xls]_SHOPLIST_xl_1542"/>
      <sheetName val="[SHOPLIST.xls]_SHOPLIST_xl_1543"/>
      <sheetName val="[SHOPLIST.xls]_SHOPLIST_xl_1544"/>
      <sheetName val="[SHOPLIST.xls]_SHOPLIST_xl_1545"/>
      <sheetName val="[SHOPLIST.xls]_SHOPLIST_xl_1546"/>
      <sheetName val="[SHOPLIST.xls]_SHOPLIST_xl_1547"/>
      <sheetName val="[SHOPLIST.xls]_SHOPLIST_xl_1548"/>
      <sheetName val="[SHOPLIST.xls]_SHOPLIST_xl_1549"/>
      <sheetName val="[SHOPLIST.xls]_SHOPLIST_xl_1550"/>
      <sheetName val="[SHOPLIST.xls]_SHOPLIST_xl_1551"/>
      <sheetName val="[SHOPLIST.xls]_SHOPLIST_xl_1552"/>
      <sheetName val="[SHOPLIST.xls]_SHOPLIST_xl_1553"/>
      <sheetName val="[SHOPLIST.xls]_SHOPLIST_xl_1554"/>
      <sheetName val="[SHOPLIST.xls]_SHOPLIST_xl_1555"/>
      <sheetName val="[SHOPLIST.xls]_SHOPLIST_xl_1556"/>
      <sheetName val="[SHOPLIST.xls]_SHOPLIST_xl_1557"/>
      <sheetName val="[SHOPLIST.xls]_SHOPLIST_xl_1558"/>
      <sheetName val="[SHOPLIST.xls]_SHOPLIST_xl_1559"/>
      <sheetName val="[SHOPLIST.xls]_SHOPLIST_xl_1560"/>
      <sheetName val="[SHOPLIST.xls]_SHOPLIST_xl_1561"/>
      <sheetName val="[SHOPLIST.xls]_SHOPLIST_xl_1562"/>
      <sheetName val="[SHOPLIST.xls]_SHOPLIST_xl_1563"/>
      <sheetName val="[SHOPLIST.xls]_SHOPLIST_xl_1564"/>
      <sheetName val="[SHOPLIST.xls]_SHOPLIST_xl_1565"/>
      <sheetName val="[SHOPLIST.xls]_SHOPLIST_xl_1566"/>
      <sheetName val="[SHOPLIST.xls]_SHOPLIST_xl_1567"/>
      <sheetName val="[SHOPLIST.xls]_SHOPLIST_xl_1568"/>
      <sheetName val="[SHOPLIST.xls]_SHOPLIST_xl_1569"/>
      <sheetName val="[SHOPLIST.xls]_SHOPLIST_xl_1570"/>
      <sheetName val="[SHOPLIST.xls]_SHOPLIST_xl_1571"/>
      <sheetName val="[SHOPLIST.xls]_SHOPLIST_xl_1572"/>
      <sheetName val="[SHOPLIST.xls]_SHOPLIST_xl_1573"/>
      <sheetName val="[SHOPLIST.xls]_SHOPLIST_xl_1574"/>
      <sheetName val="[SHOPLIST.xls]_SHOPLIST_xl_1575"/>
      <sheetName val="[SHOPLIST.xls]_SHOPLIST_xl_1576"/>
      <sheetName val="[SHOPLIST.xls]_SHOPLIST_xl_1577"/>
      <sheetName val="[SHOPLIST.xls]_SHOPLIST_xl_1578"/>
      <sheetName val="[SHOPLIST.xls]_SHOPLIST_xl_1579"/>
      <sheetName val="[SHOPLIST.xls]_SHOPLIST_xl_1580"/>
      <sheetName val="[SHOPLIST.xls]_SHOPLIST_xl_1581"/>
      <sheetName val="[SHOPLIST.xls]_SHOPLIST_xl_1582"/>
      <sheetName val="[SHOPLIST.xls]_SHOPLIST_xl_1583"/>
      <sheetName val="[SHOPLIST.xls]_SHOPLIST_xl_1584"/>
      <sheetName val="[SHOPLIST.xls]_SHOPLIST_xl_1585"/>
      <sheetName val="[SHOPLIST.xls]_SHOPLIST_xl_1586"/>
      <sheetName val="[SHOPLIST.xls]_SHOPLIST_xl_1587"/>
      <sheetName val="[SHOPLIST.xls]_SHOPLIST_xl_1588"/>
      <sheetName val="[SHOPLIST.xls]_SHOPLIST_xl_1589"/>
      <sheetName val="[SHOPLIST.xls]_SHOPLIST_xl_1590"/>
      <sheetName val="[SHOPLIST.xls]_SHOPLIST_xl_1591"/>
      <sheetName val="[SHOPLIST.xls]_SHOPLIST_xl_1592"/>
      <sheetName val="[SHOPLIST.xls]_SHOPLIST_xl_1593"/>
      <sheetName val="[SHOPLIST.xls]_SHOPLIST_xl_1594"/>
      <sheetName val="[SHOPLIST.xls]70_x005f_x005f_x005f_x0000_10"/>
      <sheetName val="[SHOPLIST.xls]_SHOPLIST_xl_1595"/>
      <sheetName val="[SHOPLIST.xls]_SHOPLIST_xl_1596"/>
      <sheetName val="[SHOPLIST.xls]_SHOPLIST_xl_1597"/>
      <sheetName val="[SHOPLIST.xls]_SHOPLIST_xl_1598"/>
      <sheetName val="[SHOPLIST.xls]_SHOPLIST_xl_1599"/>
      <sheetName val="[SHOPLIST.xls]_SHOPLIST_xl_1600"/>
      <sheetName val="[SHOPLIST.xls]_SHOPLIST_xl_1601"/>
      <sheetName val="[SHOPLIST.xls]_SHOPLIST_xl_1602"/>
      <sheetName val="[SHOPLIST.xls]_SHOPLIST_xl_1603"/>
      <sheetName val="[SHOPLIST.xls]_SHOPLIST_xl_1604"/>
      <sheetName val="[SHOPLIST.xls]_SHOPLIST_xl_1605"/>
      <sheetName val="[SHOPLIST.xls]_SHOPLIST_xl_1606"/>
      <sheetName val="[SHOPLIST.xls]_SHOPLIST_xl_1607"/>
      <sheetName val="[SHOPLIST.xls]_SHOPLIST_xl_1608"/>
      <sheetName val="[SHOPLIST.xls]_SHOPLIST_xl_1609"/>
      <sheetName val="[SHOPLIST.xls]_SHOPLIST_xl_1610"/>
      <sheetName val="[SHOPLIST.xls]_SHOPLIST_xl_1611"/>
      <sheetName val="[SHOPLIST.xls]_SHOPLIST_xl_1612"/>
      <sheetName val="[SHOPLIST.xls]_SHOPLIST_xl_1613"/>
      <sheetName val="[SHOPLIST.xls]_SHOPLIST_xl_1614"/>
      <sheetName val="[SHOPLIST.xls]_SHOPLIST_xl_1615"/>
      <sheetName val="[SHOPLIST.xls]70___0_s__i____37"/>
      <sheetName val="[SHOPLIST.xls]_SHOPLIST_xl_1616"/>
      <sheetName val="[SHOPLIST.xls]_SHOPLIST_xl_1617"/>
      <sheetName val="[SHOPLIST.xls]_SHOPLIST_xl_1618"/>
      <sheetName val="[SHOPLIST.xls]_SHOPLIST_xl_1619"/>
      <sheetName val="[SHOPLIST.xls]_SHOPLIST_xl_1620"/>
      <sheetName val="[SHOPLIST.xls]_SHOPLIST_xl_1621"/>
      <sheetName val="[SHOPLIST.xls]_SHOPLIST_xl_1622"/>
      <sheetName val="[SHOPLIST.xls]_SHOPLIST_xl_1623"/>
      <sheetName val="[SHOPLIST.xls]_SHOPLIST_xl_1624"/>
      <sheetName val="[SHOPLIST.xls]_SHOPLIST_xl_1625"/>
      <sheetName val="[SHOPLIST.xls]_SHOPLIST_xl_1626"/>
      <sheetName val="[SHOPLIST.xls]_SHOPLIST_xl_1627"/>
      <sheetName val="[SHOPLIST.xls]_SHOPLIST_xl_1628"/>
      <sheetName val="[SHOPLIST.xls]_SHOPLIST_xl_1629"/>
      <sheetName val="[SHOPLIST.xls]_SHOPLIST_xl_1630"/>
      <sheetName val="[SHOPLIST.xls]_SHOPLIST_xl_1631"/>
      <sheetName val="[SHOPLIST.xls]_SHOPLIST_xl_1632"/>
      <sheetName val="[SHOPLIST.xls]_SHOPLIST_xl_1633"/>
      <sheetName val="[SHOPLIST.xls]_SHOPLIST_xl_1634"/>
      <sheetName val="[SHOPLIST.xls]_SHOPLIST_xl_1635"/>
      <sheetName val="[SHOPLIST.xls]_SHOPLIST_xl_1636"/>
      <sheetName val="[SHOPLIST.xls]_SHOPLIST_xl_1637"/>
      <sheetName val="[SHOPLIST.xls]_SHOPLIST_xl_1638"/>
      <sheetName val="[SHOPLIST.xls]_SHOPLIST_xl_1639"/>
      <sheetName val="[SHOPLIST.xls]_SHOPLIST_xl_1640"/>
      <sheetName val="[SHOPLIST.xls]_SHOPLIST_xl_1641"/>
      <sheetName val="[SHOPLIST.xls]_SHOPLIST_xl_1642"/>
      <sheetName val="[SHOPLIST.xls]_SHOPLIST_xl_1643"/>
      <sheetName val="[SHOPLIST.xls]_SHOPLIST_xl_1644"/>
      <sheetName val="[SHOPLIST.xls]_SHOPLIST_xl_1645"/>
      <sheetName val="[SHOPLIST.xls]_SHOPLIST_xl_1646"/>
      <sheetName val="[SHOPLIST.xls]_SHOPLIST_xl_1647"/>
      <sheetName val="[SHOPLIST.xls]_SHOPLIST_xl_1648"/>
      <sheetName val="[SHOPLIST.xls]_SHOPLIST_xl_1649"/>
      <sheetName val="[SHOPLIST.xls]_SHOPLIST_xl_1650"/>
      <sheetName val="[SHOPLIST.xls]_SHOPLIST_xl_1651"/>
      <sheetName val="[SHOPLIST.xls]_SHOPLIST_xl_1652"/>
      <sheetName val="[SHOPLIST.xls]_SHOPLIST_xl_1653"/>
      <sheetName val="[SHOPLIST.xls]_SHOPLIST_xl_1654"/>
      <sheetName val="[SHOPLIST.xls]_SHOPLIST_xl_1655"/>
      <sheetName val="[SHOPLIST.xls]_SHOPLIST_xl_1656"/>
      <sheetName val="[SHOPLIST.xls]_SHOPLIST_xl_1657"/>
      <sheetName val="[SHOPLIST.xls]_SHOPLIST_xl_1658"/>
      <sheetName val="[SHOPLIST.xls]_SHOPLIST_xl_1659"/>
      <sheetName val="[SHOPLIST.xls]_SHOPLIST_xl_1660"/>
      <sheetName val="[SHOPLIST.xls]_SHOPLIST_xl_1661"/>
      <sheetName val="[SHOPLIST.xls]_SHOPLIST_xl_1662"/>
      <sheetName val="[SHOPLIST.xls]_SHOPLIST_xl_1663"/>
      <sheetName val="[SHOPLIST.xls]_SHOPLIST_xl_1664"/>
      <sheetName val="[SHOPLIST.xls]_SHOPLIST_xl_1665"/>
      <sheetName val="[SHOPLIST.xls]_SHOPLIST_xl_1666"/>
      <sheetName val="[SHOPLIST.xls]_SHOPLIST_xl_1667"/>
      <sheetName val="[SHOPLIST.xls]_SHOPLIST_xl_1668"/>
      <sheetName val="[SHOPLIST.xls]_SHOPLIST_xl_1669"/>
      <sheetName val="[SHOPLIST.xls]_SHOPLIST_xl_1670"/>
      <sheetName val="[SHOPLIST.xls]_SHOPLIST_xl_1671"/>
      <sheetName val="[SHOPLIST.xls]_SHOPLIST_xl_1672"/>
      <sheetName val="[SHOPLIST.xls]_SHOPLIST_xl_1673"/>
      <sheetName val="[SHOPLIST.xls]_SHOPLIST_xl_1674"/>
      <sheetName val="[SHOPLIST.xls]_SHOPLIST_xl_1675"/>
      <sheetName val="[SHOPLIST.xls]_SHOPLIST_xl_1676"/>
      <sheetName val="[SHOPLIST.xls]_SHOPLIST_xl_1677"/>
      <sheetName val="[SHOPLIST.xls]_SHOPLIST_xl_1678"/>
      <sheetName val="[SHOPLIST.xls]_SHOPLIST_xl_1679"/>
      <sheetName val="[SHOPLIST.xls]_SHOPLIST_xl_1680"/>
      <sheetName val="[SHOPLIST.xls]_SHOPLIST_xl_1681"/>
      <sheetName val="[SHOPLIST.xls]_SHOPLIST_xl_1682"/>
      <sheetName val="[SHOPLIST.xls]_SHOPLIST_xl_1683"/>
      <sheetName val="[SHOPLIST.xls]_SHOPLIST_xl_1684"/>
      <sheetName val="[SHOPLIST.xls]_SHOPLIST_xl_1685"/>
      <sheetName val="[SHOPLIST.xls]_SHOPLIST_xl_1686"/>
      <sheetName val="[SHOPLIST.xls]_SHOPLIST_xl_1687"/>
      <sheetName val="[SHOPLIST.xls]_SHOPLIST_xl_1688"/>
      <sheetName val="[SHOPLIST.xls]_SHOPLIST_xl_1689"/>
      <sheetName val="[SHOPLIST.xls]_SHOPLIST_xl_1690"/>
      <sheetName val="[SHOPLIST.xls]_SHOPLIST_xl_1691"/>
      <sheetName val="[SHOPLIST.xls]_SHOPLIST_xl_1692"/>
      <sheetName val="[SHOPLIST.xls]_SHOPLIST_xl_1693"/>
      <sheetName val="[SHOPLIST.xls]_SHOPLIST_xl_1694"/>
      <sheetName val="[SHOPLIST.xls]_SHOPLIST_xl_1695"/>
      <sheetName val="[SHOPLIST.xls]_SHOPLIST_xl_1696"/>
      <sheetName val="[SHOPLIST.xls]_SHOPLIST_xl_1697"/>
      <sheetName val="[SHOPLIST.xls]_SHOPLIST_xl_1698"/>
      <sheetName val="[SHOPLIST.xls]_SHOPLIST_xl_1699"/>
      <sheetName val="[SHOPLIST.xls]_SHOPLIST_xl_1700"/>
      <sheetName val="[SHOPLIST.xls]_SHOPLIST_xl_1701"/>
      <sheetName val="[SHOPLIST.xls]_SHOPLIST_xl_1702"/>
      <sheetName val="[SHOPLIST.xls]_SHOPLIST_xl_1703"/>
      <sheetName val="[SHOPLIST.xls]_SHOPLIST_xl_1704"/>
      <sheetName val="[SHOPLIST.xls]_SHOPLIST_xl_1705"/>
      <sheetName val="[SHOPLIST.xls]_SHOPLIST_xl_1706"/>
      <sheetName val="[SHOPLIST.xls]_SHOPLIST_xl_1707"/>
      <sheetName val="[SHOPLIST.xls]_SHOPLIST_xl_1708"/>
      <sheetName val="[SHOPLIST.xls]_SHOPLIST_xl_1709"/>
      <sheetName val="[SHOPLIST.xls]_SHOPLIST_xl_1710"/>
      <sheetName val="[SHOPLIST.xls]_SHOPLIST_xl_1711"/>
      <sheetName val="[SHOPLIST.xls]_SHOPLIST_xl_1712"/>
      <sheetName val="[SHOPLIST.xls]_SHOPLIST_xl_1713"/>
      <sheetName val="[SHOPLIST.xls]_SHOPLIST_xl_1714"/>
      <sheetName val="[SHOPLIST.xls]_SHOPLIST_xl_1715"/>
      <sheetName val="[SHOPLIST.xls]_SHOPLIST_xl_1716"/>
      <sheetName val="[SHOPLIST.xls]_SHOPLIST_xl_1717"/>
      <sheetName val="[SHOPLIST.xls]_SHOPLIST_xl_1718"/>
      <sheetName val="[SHOPLIST.xls]_SHOPLIST_xl_1719"/>
      <sheetName val="[SHOPLIST.xls]_SHOPLIST_xl_1720"/>
      <sheetName val="[SHOPLIST.xls]_SHOPLIST_xl_1721"/>
      <sheetName val="[SHOPLIST.xls]_SHOPLIST_xl_1722"/>
      <sheetName val="[SHOPLIST.xls]_SHOPLIST_xl_1723"/>
      <sheetName val="[SHOPLIST.xls]_SHOPLIST_xl_1724"/>
      <sheetName val="[SHOPLIST.xls]_SHOPLIST_xl_1725"/>
      <sheetName val="[SHOPLIST.xls]_SHOPLIST_xl_1726"/>
      <sheetName val="[SHOPLIST.xls]_SHOPLIST_xl_1727"/>
      <sheetName val="[SHOPLIST.xls]_SHOPLIST_xl_1728"/>
      <sheetName val="[SHOPLIST.xls]_SHOPLIST_xl_1729"/>
      <sheetName val="[SHOPLIST.xls]_SHOPLIST_xl_1730"/>
      <sheetName val="[SHOPLIST.xls]_SHOPLIST_xl_1731"/>
      <sheetName val="[SHOPLIST.xls]_SHOPLIST_xl_1732"/>
      <sheetName val="[SHOPLIST.xls]_SHOPLIST_xl_1733"/>
      <sheetName val="[SHOPLIST.xls]_SHOPLIST_xl_1734"/>
      <sheetName val="[SHOPLIST.xls]_SHOPLIST_xl_1735"/>
      <sheetName val="[SHOPLIST.xls]_SHOPLIST_xl_1736"/>
      <sheetName val="[SHOPLIST.xls]_SHOPLIST_xl_1737"/>
      <sheetName val="[SHOPLIST.xls]_SHOPLIST_xl_1738"/>
      <sheetName val="[SHOPLIST.xls]_SHOPLIST_xl_1739"/>
      <sheetName val="[SHOPLIST.xls]_SHOPLIST_xl_1740"/>
      <sheetName val="[SHOPLIST.xls]_SHOPLIST_xl_1741"/>
      <sheetName val="[SHOPLIST.xls]_SHOPLIST_xl_1742"/>
      <sheetName val="[SHOPLIST.xls]_SHOPLIST_xl_1743"/>
      <sheetName val="[SHOPLIST.xls]_SHOPLIST_xl_1744"/>
      <sheetName val="[SHOPLIST.xls]_SHOPLIST_xl_1745"/>
      <sheetName val="[SHOPLIST.xls]_SHOPLIST_xl_1746"/>
      <sheetName val="[SHOPLIST.xls]_SHOPLIST_xl_1747"/>
      <sheetName val="[SHOPLIST.xls]_SHOPLIST_xl_1748"/>
      <sheetName val="[SHOPLIST.xls]_SHOPLIST_xl_1749"/>
      <sheetName val="[SHOPLIST.xls]_SHOPLIST_xl_1750"/>
      <sheetName val="[SHOPLIST.xls]_SHOPLIST_xl_1751"/>
      <sheetName val="[SHOPLIST.xls]_SHOPLIST_xl_1752"/>
      <sheetName val="[SHOPLIST.xls]_SHOPLIST_xl_1753"/>
      <sheetName val="[SHOPLIST.xls]_SHOPLIST_xl_1754"/>
      <sheetName val="[SHOPLIST.xls]_SHOPLIST_xl_1755"/>
      <sheetName val="[SHOPLIST.xls]_SHOPLIST_xl_1756"/>
      <sheetName val="[SHOPLIST.xls]_SHOPLIST_xl_1757"/>
      <sheetName val="[SHOPLIST.xls]_SHOPLIST_xl_1758"/>
      <sheetName val="[SHOPLIST.xls]_SHOPLIST_xl_1759"/>
      <sheetName val="[SHOPLIST.xls]_SHOPLIST_xl_1760"/>
      <sheetName val="[SHOPLIST.xls]_SHOPLIST_xl_1761"/>
      <sheetName val="[SHOPLIST.xls]_SHOPLIST_xl_1762"/>
      <sheetName val="[SHOPLIST.xls]_SHOPLIST_xl_1763"/>
      <sheetName val="[SHOPLIST.xls]_SHOPLIST_xl_1764"/>
      <sheetName val="[SHOPLIST.xls]_SHOPLIST_xl_1765"/>
      <sheetName val="[SHOPLIST.xls]_SHOPLIST_xl_1766"/>
      <sheetName val="[SHOPLIST.xls]_SHOPLIST_xl_1767"/>
      <sheetName val="[SHOPLIST.xls]_SHOPLIST_xl_1768"/>
      <sheetName val="[SHOPLIST.xls]_SHOPLIST_xl_1769"/>
      <sheetName val="[SHOPLIST.xls]_SHOPLIST_xl_1770"/>
      <sheetName val="[SHOPLIST.xls]_SHOPLIST_xl_1771"/>
      <sheetName val="[SHOPLIST.xls]_SHOPLIST_xl_1772"/>
      <sheetName val="[SHOPLIST.xls]_SHOPLIST_xl_1773"/>
      <sheetName val="[SHOPLIST.xls]_SHOPLIST_xl_1774"/>
      <sheetName val="[SHOPLIST.xls]_SHOPLIST_xl_1775"/>
      <sheetName val="[SHOPLIST.xls]_SHOPLIST_xl_1776"/>
      <sheetName val="[SHOPLIST.xls]_SHOPLIST_xl_1777"/>
      <sheetName val="[SHOPLIST.xls]_SHOPLIST_xl_1778"/>
      <sheetName val="[SHOPLIST.xls]_SHOPLIST_xl_1779"/>
      <sheetName val="[SHOPLIST.xls]_SHOPLIST_xl_1780"/>
      <sheetName val="[SHOPLIST.xls]_SHOPLIST_xl_1781"/>
      <sheetName val="[SHOPLIST.xls]_SHOPLIST_xl_1782"/>
      <sheetName val="[SHOPLIST.xls]_SHOPLIST_xl_1783"/>
      <sheetName val="[SHOPLIST.xls]_SHOPLIST_xl_1784"/>
      <sheetName val="[SHOPLIST.xls]_SHOPLIST_xl_1785"/>
      <sheetName val="[SHOPLIST.xls]_SHOPLIST_xl_1786"/>
      <sheetName val="[SHOPLIST.xls]_SHOPLIST_xl_1787"/>
      <sheetName val="[SHOPLIST.xls]_SHOPLIST_xl_1788"/>
      <sheetName val="[SHOPLIST.xls]_SHOPLIST_xl_1789"/>
      <sheetName val="[SHOPLIST.xls]_SHOPLIST_xl_1790"/>
      <sheetName val="[SHOPLIST.xls]_SHOPLIST_xl_1791"/>
      <sheetName val="[SHOPLIST.xls]_SHOPLIST_xl_1792"/>
      <sheetName val="[SHOPLIST.xls]_SHOPLIST_xl_1793"/>
      <sheetName val="[SHOPLIST.xls]_SHOPLIST_xl_1794"/>
      <sheetName val="[SHOPLIST.xls]_SHOPLIST_xl_1795"/>
      <sheetName val="[SHOPLIST.xls]_SHOPLIST_xl_1796"/>
      <sheetName val="[SHOPLIST.xls]_SHOPLIST_xl_1797"/>
      <sheetName val="[SHOPLIST.xls]_SHOPLIST_xl_1798"/>
      <sheetName val="[SHOPLIST.xls]_SHOPLIST_xl_1799"/>
      <sheetName val="[SHOPLIST.xls]_SHOPLIST_xl_1800"/>
      <sheetName val="[SHOPLIST.xls]_SHOPLIST_xl_1801"/>
      <sheetName val="[SHOPLIST.xls]_SHOPLIST_xl_1802"/>
      <sheetName val="[SHOPLIST.xls]_SHOPLIST_xl_1803"/>
      <sheetName val="[SHOPLIST.xls]_SHOPLIST_xl_1804"/>
      <sheetName val="[SHOPLIST.xls]_SHOPLIST_xl_1805"/>
      <sheetName val="[SHOPLIST.xls]_SHOPLIST_xl_1806"/>
      <sheetName val="[SHOPLIST.xls]_SHOPLIST_xl_1807"/>
      <sheetName val="[SHOPLIST.xls]_SHOPLIST_xl_1808"/>
      <sheetName val="[SHOPLIST.xls]_SHOPLIST_xl_1809"/>
      <sheetName val="[SHOPLIST.xls]_SHOPLIST_xl_1810"/>
      <sheetName val="[SHOPLIST.xls]_SHOPLIST_xl_1811"/>
      <sheetName val="[SHOPLIST.xls]_SHOPLIST_xl_1812"/>
      <sheetName val="[SHOPLIST.xls]_SHOPLIST_xl_1813"/>
      <sheetName val="[SHOPLIST.xls]_SHOPLIST_xl_1814"/>
      <sheetName val="[SHOPLIST.xls]_SHOPLIST_xl_1815"/>
      <sheetName val="[SHOPLIST.xls]_SHOPLIST_xl_1816"/>
      <sheetName val="[SHOPLIST.xls]_SHOPLIST_xl_1817"/>
      <sheetName val="[SHOPLIST.xls]_SHOPLIST_xl_1818"/>
      <sheetName val="[SHOPLIST.xls]_SHOPLIST_xl_1819"/>
      <sheetName val="[SHOPLIST.xls]_SHOPLIST_xl_1820"/>
      <sheetName val="[SHOPLIST.xls]_SHOPLIST_xl_1821"/>
      <sheetName val="[SHOPLIST.xls]_SHOPLIST_xl_1822"/>
      <sheetName val="[SHOPLIST.xls]_SHOPLIST_xl_1823"/>
      <sheetName val="[SHOPLIST.xls]_SHOPLIST_xl_1824"/>
      <sheetName val="[SHOPLIST.xls]_SHOPLIST_xl_1825"/>
      <sheetName val="[SHOPLIST.xls]_SHOPLIST_xl_1826"/>
      <sheetName val="[SHOPLIST.xls]_SHOPLIST_xl_1827"/>
      <sheetName val="[SHOPLIST.xls]_SHOPLIST_xl_1828"/>
      <sheetName val="[SHOPLIST.xls]_SHOPLIST_xl_1829"/>
      <sheetName val="[SHOPLIST.xls]_SHOPLIST_xl_1830"/>
      <sheetName val="[SHOPLIST.xls]_SHOPLIST_xl_1831"/>
      <sheetName val="[SHOPLIST.xls]_SHOPLIST_xl_1832"/>
      <sheetName val="[SHOPLIST.xls]_SHOPLIST_xl_1833"/>
      <sheetName val="[SHOPLIST.xls]_SHOPLIST_xl_1834"/>
      <sheetName val="[SHOPLIST.xls]_SHOPLIST_xl_1835"/>
      <sheetName val="[SHOPLIST.xls]_SHOPLIST_xl_1836"/>
      <sheetName val="[SHOPLIST.xls]_SHOPLIST_xl_1837"/>
      <sheetName val="[SHOPLIST.xls]_SHOPLIST_xl_1838"/>
      <sheetName val="[SHOPLIST.xls]_SHOPLIST_xl_1839"/>
      <sheetName val="[SHOPLIST.xls]_SHOPLIST_xl_1840"/>
      <sheetName val="[SHOPLIST.xls]_SHOPLIST_xl_1841"/>
      <sheetName val="[SHOPLIST.xls]_SHOPLIST_xl_1842"/>
      <sheetName val="[SHOPLIST.xls]_SHOPLIST_xl_1843"/>
      <sheetName val="[SHOPLIST.xls]_SHOPLIST_xl_1844"/>
      <sheetName val="[SHOPLIST.xls]_SHOPLIST_xl_1845"/>
      <sheetName val="[SHOPLIST.xls]_SHOPLIST_xl_1846"/>
      <sheetName val="[SHOPLIST.xls]_SHOPLIST_xl_1847"/>
      <sheetName val="[SHOPLIST.xls]_SHOPLIST_xl_1848"/>
      <sheetName val="[SHOPLIST.xls]_SHOPLIST_xl_1849"/>
      <sheetName val="[SHOPLIST.xls]_SHOPLIST_xl_1850"/>
      <sheetName val="[SHOPLIST.xls]_SHOPLIST_xl_1851"/>
      <sheetName val="[SHOPLIST.xls]_SHOPLIST_xl_1852"/>
      <sheetName val="[SHOPLIST.xls]_SHOPLIST_xl_1853"/>
      <sheetName val="[SHOPLIST.xls]_SHOPLIST_xl_1854"/>
      <sheetName val="[SHOPLIST.xls]_SHOPLIST_xl_1855"/>
      <sheetName val="[SHOPLIST.xls]_SHOPLIST_xl_1856"/>
      <sheetName val="[SHOPLIST.xls]_SHOPLIST_xl_1857"/>
      <sheetName val="[SHOPLIST.xls]_SHOPLIST_xl_1858"/>
      <sheetName val="[SHOPLIST.xls]_SHOPLIST_xl_1859"/>
      <sheetName val="[SHOPLIST.xls]_SHOPLIST_xl_1860"/>
      <sheetName val="[SHOPLIST.xls]_SHOPLIST_xl_1861"/>
      <sheetName val="[SHOPLIST.xls]_SHOPLIST_xl_1862"/>
      <sheetName val="[SHOPLIST.xls]_SHOPLIST_xl_1863"/>
      <sheetName val="[SHOPLIST.xls]_SHOPLIST_xl_1864"/>
      <sheetName val="[SHOPLIST.xls]_SHOPLIST_xl_1865"/>
      <sheetName val="[SHOPLIST.xls]_SHOPLIST_xl_1866"/>
      <sheetName val="[SHOPLIST.xls]_SHOPLIST_xl_1867"/>
      <sheetName val="[SHOPLIST.xls]_SHOPLIST_xl_1868"/>
      <sheetName val="[SHOPLIST.xls]_SHOPLIST_xl_1869"/>
      <sheetName val="[SHOPLIST.xls]_SHOPLIST_xl_1870"/>
      <sheetName val="[SHOPLIST.xls]_SHOPLIST_xl_1871"/>
      <sheetName val="[SHOPLIST.xls]_SHOPLIST_xl_1872"/>
      <sheetName val="[SHOPLIST.xls]_SHOPLIST_xl_1873"/>
      <sheetName val="[SHOPLIST.xls]_SHOPLIST_xl_1874"/>
      <sheetName val="[SHOPLIST.xls]_SHOPLIST_xl_1875"/>
      <sheetName val="Structured Cabling"/>
      <sheetName val="Technical"/>
      <sheetName val="NPV"/>
      <sheetName val="P Staff fac"/>
      <sheetName val="foot-slab_reinø"/>
      <sheetName val="Internal"/>
      <sheetName val="maingirder"/>
      <sheetName val="basic-data"/>
      <sheetName val="Enquire"/>
      <sheetName val="ROY"/>
      <sheetName val="12"/>
      <sheetName val="BS "/>
      <sheetName val="Accounts"/>
      <sheetName val=" Est "/>
      <sheetName val="[SIOPLIST.yls]_SHOPLIST_xls_491"/>
      <sheetName val="[SIOPLHST.yls]^SHOQLIST_xls_508"/>
      <sheetName val="[SHOPLIST.xls]_SHOQLISU_xlr_524"/>
      <sheetName val="[SIOPLHST.xls]_SHOPLIST_xlr_535"/>
      <sheetName val="[SHOPLIST.xls]^SHOPLIST_xls_537"/>
      <sheetName val="[SHOPLIST.xls]_SHOPLIST_xlr_539"/>
      <sheetName val="[SHOPLIST_xls]70,/0_x000"/>
      <sheetName val="satış_planı_(2)"/>
      <sheetName val="B_Room_W_Done_Progress"/>
      <sheetName val="SUMMARY_(ROOM)"/>
      <sheetName val="W_D_Prgress_Public_area"/>
      <sheetName val="SUMMARY_Public"/>
      <sheetName val="Cover_Page4"/>
      <sheetName val="Approved_INR_Claimed_Log_(2)4"/>
      <sheetName val="INR_Data4"/>
      <sheetName val="Dec_OCR4"/>
      <sheetName val="OCR_(APR4"/>
      <sheetName val="Survey_4"/>
      <sheetName val="INR_Summary_Sheet4"/>
      <sheetName val="ITR_Form_(Rev0)4"/>
      <sheetName val="ITR_Form_(SS)4"/>
      <sheetName val="ITR_Form_(Rev1)4"/>
      <sheetName val="Method_Statements4"/>
      <sheetName val="SI_224"/>
      <sheetName val="TO_List4"/>
      <sheetName val="CCTV_DATA4"/>
      <sheetName val="FAL_intern4"/>
      <sheetName val="B_Room_W_Done_Progress1"/>
      <sheetName val="SUMMARY_(ROOM)1"/>
      <sheetName val="W_D_Prgress_Public_area1"/>
      <sheetName val="SUMMARY_Public1"/>
      <sheetName val="Tender_Stage"/>
      <sheetName val="Delay_Clasifications"/>
      <sheetName val="PA_Milestones"/>
      <sheetName val="Finansal_tamamlanma_Eğrisi8"/>
      <sheetName val="Dropdown_List8"/>
      <sheetName val="HB_CEC_schd_4_28"/>
      <sheetName val="HB_CEC_schd_4_38"/>
      <sheetName val="HB_CEC_schd_5_28"/>
      <sheetName val="HB_CEC_schd_6_28"/>
      <sheetName val="HB_CEC_schd_7_28"/>
      <sheetName val="HB_CEC_schd_9_28"/>
      <sheetName val="Doha_Farm8"/>
      <sheetName val="New_Bld8"/>
      <sheetName val="Cover_Page5"/>
      <sheetName val="Approved_INR_Claimed_Log_(2)5"/>
      <sheetName val="INR_Data5"/>
      <sheetName val="Dec_OCR5"/>
      <sheetName val="OCR_(APR5"/>
      <sheetName val="Survey_5"/>
      <sheetName val="INR_Summary_Sheet5"/>
      <sheetName val="ITR_Form_(Rev0)5"/>
      <sheetName val="ITR_Form_(SS)5"/>
      <sheetName val="ITR_Form_(Rev1)5"/>
      <sheetName val="Method_Statements5"/>
      <sheetName val="SI_225"/>
      <sheetName val="TO_List5"/>
      <sheetName val="CCTV_DATA5"/>
      <sheetName val="FAL_intern5"/>
      <sheetName val="Spacing_of_Delineators2"/>
      <sheetName val="VESSELS_2"/>
      <sheetName val="SoW_Assess_Blank_Form2"/>
      <sheetName val="VO_Breakdown2"/>
      <sheetName val="Measurement_Sheet2"/>
      <sheetName val="Schedule_of_Drawings2"/>
      <sheetName val="SI_Schedule2"/>
      <sheetName val="ContraCharge_Schedule2"/>
      <sheetName val="Item_List_OLD2"/>
      <sheetName val="B_Room_W_Done_Progress2"/>
      <sheetName val="SUMMARY_(ROOM)2"/>
      <sheetName val="W_D_Prgress_Public_area2"/>
      <sheetName val="SUMMARY_Public2"/>
      <sheetName val="[SHOPLIST_xls][SHOPLIST_xls]239"/>
      <sheetName val="[SHOPLIST_xls][SHOPLIST_xls]240"/>
      <sheetName val="[SHOPLIST_xls][SHOPLIST_xls]241"/>
      <sheetName val="[SHOPLIST_xls][SHOPLIST_xls]242"/>
      <sheetName val="[SHOPLIST_xls][SHOPLIST_xls]243"/>
      <sheetName val="[SHOPLIST_xls][SHOPLIST_xls]244"/>
      <sheetName val="[SHOPLIST_xls][SHOPLIST_xls]245"/>
      <sheetName val="[SHOPLIST_xls][SHOPLIST_xls]246"/>
      <sheetName val="[SHOPLIST_xls][SHOPLIST_xls]247"/>
      <sheetName val="[SHOPLIST_xls][SHOPLIST_xls]248"/>
      <sheetName val="[SHOPLIST_xls][SHOPLIST_xls]249"/>
      <sheetName val="[SHOPLIST_xls][SHOPLIST_xls]250"/>
      <sheetName val="[SHOPLIST_xls][SHOPLIST_xls]251"/>
      <sheetName val="[SHOPLIST_xls][SHOPLIST_xls]252"/>
      <sheetName val="[SHOPLIST_xls][SHOPLIST_xls]253"/>
      <sheetName val="[SHOPLIST_xls][SHOPLIST_xls]254"/>
      <sheetName val="[SHOPLIST_xls][SHOPLIST_xls]255"/>
      <sheetName val="[SHOPLIST_xls][SHOPLIST_xls]256"/>
      <sheetName val="[SHOPLIST_xls][SHOPLIST_xls]257"/>
      <sheetName val="[SHOPLIST_xls][SHOPLIST_xls]258"/>
      <sheetName val="[SHOPLIST_xls][SHOPLIST_xls]259"/>
      <sheetName val="[SHOPLIST_xls][SHOPLIST_xls]260"/>
      <sheetName val="[SHOPLIST_xls][SHOPLIST_xls]261"/>
      <sheetName val="[SHOPLIST_xls][SHOPLIST_xls]262"/>
      <sheetName val="[SHOPLIST_xls][SHOPLIST_xls]263"/>
      <sheetName val="[SHOPLIST_xls][SHOPLIST_xls]264"/>
      <sheetName val="[SHOPLIST_xls][SHOPLIST_xls]265"/>
      <sheetName val="[SHOPLIST_xls][SHOPLIST_xls]266"/>
      <sheetName val="[SHOPLIST_xls][SHOPLIST_xls]267"/>
      <sheetName val="[SHOPLIST_xls][SHOPLIST_xls]268"/>
      <sheetName val="[SHOPLIST_xls][SHOPLIST_xls]269"/>
      <sheetName val="[SHOPLIST_xls][SHOPLIST_xls]270"/>
      <sheetName val="[SHOPLIST_xls][SHOPLIST_xls]271"/>
      <sheetName val="[SHOPLIST_xls][SHOPLIST_xls]272"/>
      <sheetName val="[SHOPLIST_xls][SHOPLIST_xls]273"/>
      <sheetName val="[SHOPLIST_xls][SHOPLIST_xls]274"/>
      <sheetName val="[SHOPLIST_xls][SHOPLIST_xls]275"/>
      <sheetName val="[SHOPLIST_xls][SHOPLIST_xls]276"/>
      <sheetName val="[SHOPLIST_xls][SHOPLIST_xls]277"/>
      <sheetName val="[SHOPLIST_xls][SHOPLIST_xls]278"/>
      <sheetName val="[SHOPLIST_xls][SHOPLIST_xls]279"/>
      <sheetName val="[SHOPLIST_xls][SHOPLIST_xls]280"/>
      <sheetName val="[SHOPLIST_xls][SHOPLIST_xls]281"/>
      <sheetName val="[SHOPLIST_xls][SHOPLIST_xls]282"/>
      <sheetName val="[SHOPLIST_xls][SHOPLIST_xls]283"/>
      <sheetName val="[SHOPLIST_xls][SHOPLIST_xls]284"/>
      <sheetName val="[SHOPLIST_xls][SHOPLIST_xls]285"/>
      <sheetName val="[SHOPLIST_xls][SHOPLIST_xls]286"/>
      <sheetName val="Tender_Stage1"/>
      <sheetName val="Delay_Clasifications1"/>
      <sheetName val="PA_Milestones1"/>
      <sheetName val="Dropdown Lists"/>
      <sheetName val="AOR"/>
      <sheetName val="SGOLD FEB"/>
      <sheetName val="VC2 8.98"/>
      <sheetName val="MPC"/>
      <sheetName val="Attachment 1"/>
      <sheetName val="SEX"/>
      <sheetName val="Liệt kê"/>
      <sheetName val="조명시설"/>
      <sheetName val="Du thau"/>
      <sheetName val="Door &amp; Window- Schedule"/>
      <sheetName val="GIÁ TRỊ GĐ2"/>
      <sheetName val="GIẤY ĐỀ NGHỊ THANH TOÁN GĐ1"/>
      <sheetName val="GIẤY ĐỀ NGHỊ THANH TOÁN GĐ2"/>
      <sheetName val="bìa trước"/>
      <sheetName val="bìa sau"/>
      <sheetName val="DANH MỤC"/>
      <sheetName val="DNTT"/>
      <sheetName val="THGT"/>
      <sheetName val="THKL"/>
      <sheetName val="BBNT"/>
      <sheetName val="BẢNG THDG"/>
      <sheetName val="BẢNG DG"/>
      <sheetName val="BẢNG THỐNG KÊ"/>
      <sheetName val="HVAC-full"/>
      <sheetName val="HUTKHOI 2"/>
      <sheetName val="WC 2"/>
      <sheetName val="GIO TUOI 2"/>
      <sheetName val="GIO THẢI 2"/>
      <sheetName val="TAO AP"/>
      <sheetName val="入力作成表"/>
      <sheetName val="gvl"/>
      <sheetName val="Buy vs. Lease Car"/>
      <sheetName val="BOQ(MECH)"/>
      <sheetName val="BOQ(ELEC) "/>
      <sheetName val="CH-01"/>
      <sheetName val="CH-02-03"/>
      <sheetName val="CH-06-07"/>
      <sheetName val="CH-08"/>
      <sheetName val="CH-14"/>
      <sheetName val="CH-15"/>
      <sheetName val="CH-16"/>
      <sheetName val="CH-19-20"/>
      <sheetName val="Điện căn hộ04"/>
      <sheetName val="Điện căn hộ05"/>
      <sheetName val="Điện căn hộ09"/>
      <sheetName val="Điện căn hộ10"/>
      <sheetName val="Điện căn hộ11"/>
      <sheetName val="Điện căn hộ12"/>
      <sheetName val="Điện căn hộ13"/>
      <sheetName val="Điện căn hộ17"/>
      <sheetName val="Điện căn hộ 18"/>
      <sheetName val="Điện căn hộ 21"/>
      <sheetName val="MC"/>
      <sheetName val="CS+OC+CSSC HL"/>
      <sheetName val="CN CH"/>
      <sheetName val="Tong hop"/>
      <sheetName val="입찰안"/>
      <sheetName val="MTO REV_2_ARMOR_"/>
      <sheetName val="負荷集計（断熱不燃）"/>
      <sheetName val="Vat tu XD"/>
      <sheetName val="Nhan cong"/>
      <sheetName val="BXLDL"/>
      <sheetName val="PS-Labour_M"/>
      <sheetName val="설계내역서"/>
      <sheetName val="402"/>
      <sheetName val="BMS"/>
      <sheetName val="sort2"/>
      <sheetName val="個案9411"/>
      <sheetName val="Ｎｏ.13"/>
      <sheetName val="Budget Code"/>
      <sheetName val="Goi thau"/>
      <sheetName val="Bill 1.CPC"/>
      <sheetName val="Bill 2.BoQ  (2)"/>
      <sheetName val="Bảng TH cửa CC"/>
      <sheetName val="Bảng TH PK"/>
      <sheetName val="Chi tiết"/>
      <sheetName val="Bill 3.PL"/>
      <sheetName val="Bill 4.Do boc KL"/>
      <sheetName val="Bill5. VT CDT cap"/>
      <sheetName val="I.1"/>
      <sheetName val="I.2"/>
      <sheetName val="I.3"/>
      <sheetName val="I.4"/>
      <sheetName val="I.5"/>
      <sheetName val="Bc"/>
      <sheetName val="CPBTXM-THUONG"/>
      <sheetName val="Doi_so"/>
      <sheetName val="CỘT_+_VÁCH_B2-B4"/>
      <sheetName val="Du_thau"/>
      <sheetName val="Door_&amp;_Window-_Schedule"/>
      <sheetName val="Buy_vs__Lease_Car"/>
      <sheetName val="GIÁ_TRỊ_GĐ2"/>
      <sheetName val="GIẤY_ĐỀ_NGHỊ_THANH_TOÁN_GĐ1"/>
      <sheetName val="GIẤY_ĐỀ_NGHỊ_THANH_TOÁN_GĐ2"/>
      <sheetName val="bìa_trước"/>
      <sheetName val="bìa_sau"/>
      <sheetName val="DANH_MỤC"/>
      <sheetName val="BẢNG_THDG"/>
      <sheetName val="BẢNG_DG"/>
      <sheetName val="BẢNG_THỐNG_KÊ"/>
      <sheetName val="HUTKHOI_2"/>
      <sheetName val="WC_2"/>
      <sheetName val="GIO_TUOI_2"/>
      <sheetName val="GIO_THẢI_2"/>
      <sheetName val="TAO_AP"/>
      <sheetName val="Vat_tu_XD"/>
      <sheetName val="BOQ(ELEC)_"/>
      <sheetName val="Điện_căn_hộ04"/>
      <sheetName val="Điện_căn_hộ05"/>
      <sheetName val="Điện_căn_hộ09"/>
      <sheetName val="Điện_căn_hộ10"/>
      <sheetName val="Điện_căn_hộ11"/>
      <sheetName val="Điện_căn_hộ12"/>
      <sheetName val="Điện_căn_hộ13"/>
      <sheetName val="Điện_căn_hộ17"/>
      <sheetName val="Điện_căn_hộ_18"/>
      <sheetName val="Điện_căn_hộ_21"/>
      <sheetName val="CS+OC+CSSC_HL"/>
      <sheetName val="CN_CH"/>
      <sheetName val="Tong_hop"/>
      <sheetName val="MTO_REV_2_ARMOR_"/>
      <sheetName val="Geneí¬_x0008_"/>
      <sheetName val="70_x0000_,_0_"/>
      <sheetName val="70_x0000_,/0_x0000_"/>
      <sheetName val="eqpmad2"/>
      <sheetName val="결과조달"/>
      <sheetName val="SG"/>
      <sheetName val="LEGEND"/>
      <sheetName val="264"/>
      <sheetName val="A. Electrical"/>
      <sheetName val="ESTI_"/>
      <sheetName val="DI_ESTI"/>
      <sheetName val="HD-XUAT"/>
      <sheetName val="Priced BOQ"/>
      <sheetName val="TH thiet bi"/>
      <sheetName val="TH vat tu"/>
      <sheetName val="TH may TC"/>
      <sheetName val="Bang phan tich"/>
      <sheetName val="DM Chi phi"/>
      <sheetName val="SP10"/>
      <sheetName val="SORT"/>
      <sheetName val="Nhan_cong"/>
      <sheetName val="Liệt_kê"/>
      <sheetName val="Ｎｏ_13"/>
      <sheetName val="Budget_Code"/>
      <sheetName val="Gra¦_x0004_)???VW????????? U"/>
      <sheetName val="/VW?VU?)???)???_x0001_???tÏØ0_x0009__x0008_??_x0009__x0008_"/>
      <sheetName val="/VW?VU?)???)???_x0001_???tÏØ0 _x0008_?? _x0008_"/>
      <sheetName val="[SHOPLIST.xls]70?,/0?s«_x0008_i?Æø_x0003_í¬"/>
      <sheetName val="Geneí¬_x005f_x0008_i_x005f_x005f_x000"/>
      <sheetName val="ConferenceCentre?옰ʒ䄂ʒ鵠ʐ䄂ʒ"/>
      <sheetName val="Geneí¬_x0008_i??_x0"/>
      <sheetName val="70?,_0?s«_x0008_i_x"/>
      <sheetName val="Gra¦_x0004_)??_x0"/>
      <sheetName val="_VW?VU?)?_x"/>
      <sheetName val="_SHOPLIST.xls_70?,_0_x000"/>
      <sheetName val="????_x0"/>
      <sheetName val="70?,/0?s«_x0008_i_x"/>
      <sheetName val="ConferenceCentre?옰ʒ"/>
      <sheetName val="70?,_0?"/>
      <sheetName val="??_x005"/>
      <sheetName val="[SHOPLIST.xls]70?,/0?s«_x0008_i_x"/>
      <sheetName val="70?,_0_"/>
      <sheetName val="70?,/0?"/>
      <sheetName val="Geneí¬ i?? ?0."/>
      <sheetName val="70?,/0?s« i?Æø í¬ i?"/>
      <sheetName val="[SHOPLIST.xls]70?,/0?s« i?Æø í¬"/>
      <sheetName val="ConferenceCentre?옰ʒ䄂ʒ鵠ʐ䄂ʒ閐̐脭め_x0005_?"/>
      <sheetName val="[SHOPLIST.xls]/VW?VU?)???)???"/>
      <sheetName val="CTG"/>
      <sheetName val="VO-MC"/>
      <sheetName val="VO-Curtain Wall"/>
      <sheetName val="VO-M&amp;E"/>
      <sheetName val="Bar.Sched"/>
      <sheetName val="公寓材料表"/>
      <sheetName val="ANL"/>
      <sheetName val="Btra"/>
      <sheetName val="電気設備表"/>
      <sheetName val="BQ_SUM"/>
      <sheetName val="BQ_T"/>
      <sheetName val="TK T2"/>
      <sheetName val="TĐ-L2"/>
      <sheetName val="T2.CAMERA"/>
      <sheetName val="T2.LOA"/>
      <sheetName val="T2.TRUNKING"/>
      <sheetName val="T2.MANG"/>
      <sheetName val="IBASE"/>
      <sheetName val="FAB별"/>
      <sheetName val="BAOGIATHANG"/>
      <sheetName val="DAODAT"/>
      <sheetName val="vanchuyen TC"/>
      <sheetName val="Bill 1_Prelim"/>
      <sheetName val="Bill 2_Bored Pile"/>
      <sheetName val="GAEYO"/>
      <sheetName val="갑지1"/>
      <sheetName val="PL-F&amp;B"/>
      <sheetName val="GiaVL"/>
      <sheetName val="갑지(추정)"/>
      <sheetName val="概総括1"/>
      <sheetName val="_x005f_x005f_x005f_x0000__x005f_x005f_x005f_x0000__x005"/>
      <sheetName val="Gra¦_x005f_x0004_)_x005f_x0000__x005f_x0000__x0"/>
      <sheetName val="_VW_x005f_x0000_VU_x005f_x0000_)_x005f_x0000__x"/>
      <sheetName val="Gra¦_x005f_x0004_)"/>
      <sheetName val="Geneí¬_x005f_x005f_x005f_x0008_i_x000"/>
      <sheetName val="Geneí¬_x005f_x0008_i___x005f_x0014__0."/>
      <sheetName val="70_,_0_s«_x005f_x0008_i_Æø_x005f_x0003_í¬_x"/>
      <sheetName val="Cac HS hieu chinh"/>
      <sheetName val="Cước CG"/>
      <sheetName val="gia tri theo phong"/>
      <sheetName val="DMCP"/>
      <sheetName val="BocXep"/>
      <sheetName val="TinhGiaMTC"/>
      <sheetName val="Truot_nen"/>
      <sheetName val="HĐ"/>
      <sheetName val="Doi_so1"/>
      <sheetName val="CỘT_+_VÁCH_B2-B41"/>
      <sheetName val="Du_thau1"/>
      <sheetName val="Door_&amp;_Window-_Schedule1"/>
      <sheetName val="Buy_vs__Lease_Car1"/>
      <sheetName val="GIÁ_TRỊ_GĐ21"/>
      <sheetName val="GIẤY_ĐỀ_NGHỊ_THANH_TOÁN_GĐ11"/>
      <sheetName val="GIẤY_ĐỀ_NGHỊ_THANH_TOÁN_GĐ21"/>
      <sheetName val="bìa_trước1"/>
      <sheetName val="bìa_sau1"/>
      <sheetName val="DANH_MỤC1"/>
      <sheetName val="BẢNG_THDG1"/>
      <sheetName val="BẢNG_DG1"/>
      <sheetName val="BẢNG_THỐNG_KÊ1"/>
      <sheetName val="HUTKHOI_21"/>
      <sheetName val="WC_21"/>
      <sheetName val="GIO_TUOI_21"/>
      <sheetName val="GIO_THẢI_21"/>
      <sheetName val="TAO_AP1"/>
      <sheetName val="BOQ(ELEC)_1"/>
      <sheetName val="Điện_căn_hộ041"/>
      <sheetName val="Điện_căn_hộ051"/>
      <sheetName val="Điện_căn_hộ091"/>
      <sheetName val="Điện_căn_hộ101"/>
      <sheetName val="Điện_căn_hộ111"/>
      <sheetName val="Điện_căn_hộ121"/>
      <sheetName val="Điện_căn_hộ131"/>
      <sheetName val="Điện_căn_hộ171"/>
      <sheetName val="Điện_căn_hộ_181"/>
      <sheetName val="Điện_căn_hộ_211"/>
      <sheetName val="CS+OC+CSSC_HL1"/>
      <sheetName val="CN_CH1"/>
      <sheetName val="Tong_hop1"/>
      <sheetName val="MTO_REV_2_ARMOR_1"/>
      <sheetName val="Liệt_kê1"/>
      <sheetName val="Vat_tu_XD1"/>
      <sheetName val="Nhan_cong1"/>
      <sheetName val="Ｎｏ_131"/>
      <sheetName val="Budget_Code1"/>
      <sheetName val="Geneí¬"/>
      <sheetName val="Goi_thau"/>
      <sheetName val="Bill_1_CPC"/>
      <sheetName val="Bill_2_BoQ__(2)"/>
      <sheetName val="Bảng_TH_cửa_CC"/>
      <sheetName val="Bảng_TH_PK"/>
      <sheetName val="Chi_tiết"/>
      <sheetName val="Bill_3_PL"/>
      <sheetName val="Bill_4_Do_boc_KL"/>
      <sheetName val="Bill5__VT_CDT_cap"/>
      <sheetName val="I_1"/>
      <sheetName val="I_2"/>
      <sheetName val="I_3"/>
      <sheetName val="I_4"/>
      <sheetName val="I_5"/>
      <sheetName val="A__Electrical"/>
      <sheetName val="_SHOPLIST_xls_70,_0s«iÆøí¬1"/>
      <sheetName val="Priced_BOQ"/>
      <sheetName val="TH_thiet_bi"/>
      <sheetName val="TH_vat_tu"/>
      <sheetName val="TH_may_TC"/>
      <sheetName val="Bang_phan_tich"/>
      <sheetName val="DM_Chi_phi"/>
      <sheetName val="Gra¦)???VW?????????_U"/>
      <sheetName val="/VW?VU?)???)??????tÏØ0 ?? "/>
      <sheetName val="/VW?VU?)???)??????tÏØ0_??_"/>
      <sheetName val="[SHOPLIST_xls]70?,/0?s«i?Æøí¬"/>
      <sheetName val="Geneí¬i??_x0"/>
      <sheetName val="70?,_0?s«i_x"/>
      <sheetName val="Gra¦)??_x0"/>
      <sheetName val="_SHOPLIST_xls_70?,_0_x000"/>
      <sheetName val="70?,/0?s«i_x"/>
      <sheetName val="[SHOPLIST_xls]70?,/0?s«i_x"/>
      <sheetName val="Geneí¬_i??_?0_"/>
      <sheetName val="70?,/0?s«_i?Æø_í¬_i?"/>
      <sheetName val="[SHOPLIST_xls]70?,/0?s«_i?Æø_í¬"/>
      <sheetName val="ConferenceCentre?옰ʒ䄂ʒ鵠ʐ䄂ʒ閐̐脭め?"/>
      <sheetName val="[SHOPLIST_xls]/VW?VU?)???)???"/>
      <sheetName val="VO-Curtain_Wall"/>
      <sheetName val="Bar_Sched"/>
      <sheetName val="[SHOPLIST.xls]70_x0000_,/0_x0000_"/>
      <sheetName val="Fitout"/>
      <sheetName val="Bill of Qty MEP"/>
      <sheetName val="6MONTHS"/>
      <sheetName val="諸経費"/>
      <sheetName val="清水計算営業税率関連"/>
      <sheetName val="Bill 3- Restaurant 1"/>
      <sheetName val="PEBBill 2- Food Court"/>
      <sheetName val="PEBBill 3- Restaurant 1"/>
      <sheetName val="PEBBill 4- Restaurant 2 &amp;3"/>
      <sheetName val="Steeldoor"/>
      <sheetName val="Du toan"/>
      <sheetName val="Keothep"/>
      <sheetName val="TEMP"/>
      <sheetName val="PTdam"/>
      <sheetName val="09. DATABASE"/>
      <sheetName val="Chi tiet gia DT"/>
      <sheetName val="Gia DT bo Sung"/>
      <sheetName val="PT gia DT"/>
      <sheetName val="Phan tich vat tu"/>
      <sheetName val="PTgia DT BS"/>
      <sheetName val="FP-Labour_M"/>
      <sheetName val="GTNC"/>
      <sheetName val="2nd-corridor"/>
      <sheetName val="2nd-back corridor"/>
      <sheetName val="1st-Multi-function room"/>
      <sheetName val="2nd-Multi-function room"/>
      <sheetName val="2nd-Meeting room"/>
      <sheetName val="1st-Lobby"/>
      <sheetName val="2nd-Lobby"/>
      <sheetName val="1st-corridor"/>
      <sheetName val="1st-back chamber"/>
      <sheetName val="1st-Toilet"/>
      <sheetName val="2nd-Toilet"/>
      <sheetName val="Hot-Piping"/>
      <sheetName val="Doi_so2"/>
      <sheetName val="CỘT_+_VÁCH_B2-B42"/>
      <sheetName val="Du_thau2"/>
      <sheetName val="Door_&amp;_Window-_Schedule2"/>
      <sheetName val="GIÁ_TRỊ_GĐ22"/>
      <sheetName val="GIẤY_ĐỀ_NGHỊ_THANH_TOÁN_GĐ12"/>
      <sheetName val="GIẤY_ĐỀ_NGHỊ_THANH_TOÁN_GĐ22"/>
      <sheetName val="bìa_trước2"/>
      <sheetName val="bìa_sau2"/>
      <sheetName val="DANH_MỤC2"/>
      <sheetName val="BẢNG_THDG2"/>
      <sheetName val="BẢNG_DG2"/>
      <sheetName val="BẢNG_THỐNG_KÊ2"/>
      <sheetName val="HUTKHOI_22"/>
      <sheetName val="WC_22"/>
      <sheetName val="GIO_TUOI_22"/>
      <sheetName val="GIO_THẢI_22"/>
      <sheetName val="TAO_AP2"/>
      <sheetName val="Điện_căn_hộ042"/>
      <sheetName val="Điện_căn_hộ052"/>
      <sheetName val="Điện_căn_hộ092"/>
      <sheetName val="Điện_căn_hộ102"/>
      <sheetName val="Điện_căn_hộ112"/>
      <sheetName val="Điện_căn_hộ122"/>
      <sheetName val="Điện_căn_hộ132"/>
      <sheetName val="Điện_căn_hộ172"/>
      <sheetName val="Điện_căn_hộ_182"/>
      <sheetName val="Điện_căn_hộ_212"/>
      <sheetName val="CS+OC+CSSC_HL2"/>
      <sheetName val="CN_CH2"/>
      <sheetName val="Tong_hop2"/>
      <sheetName val="BOQ(ELEC)_2"/>
      <sheetName val="Buy_vs__Lease_Car2"/>
      <sheetName val="Vat_tu_XD2"/>
      <sheetName val="Liệt_kê2"/>
      <sheetName val="Nhan_cong2"/>
      <sheetName val="MTO_REV_2_ARMOR_2"/>
      <sheetName val="Goi_thau1"/>
      <sheetName val="Bill_1_CPC1"/>
      <sheetName val="Bill_2_BoQ__(2)1"/>
      <sheetName val="Bảng_TH_cửa_CC1"/>
      <sheetName val="Bảng_TH_PK1"/>
      <sheetName val="Chi_tiết1"/>
      <sheetName val="Bill_3_PL1"/>
      <sheetName val="Bill_4_Do_boc_KL1"/>
      <sheetName val="Bill5__VT_CDT_cap1"/>
      <sheetName val="I_11"/>
      <sheetName val="I_21"/>
      <sheetName val="I_31"/>
      <sheetName val="I_41"/>
      <sheetName val="I_51"/>
      <sheetName val="Ｎｏ_132"/>
      <sheetName val="Budget_Code2"/>
      <sheetName val="Priced_BOQ1"/>
      <sheetName val="A__Electrical1"/>
      <sheetName val="_SHOPLIST_xls_70,_0s«iÆøí¬2"/>
      <sheetName val="TH_thiet_bi1"/>
      <sheetName val="TH_vat_tu1"/>
      <sheetName val="TH_may_TC1"/>
      <sheetName val="Bang_phan_tich1"/>
      <sheetName val="DM_Chi_phi1"/>
      <sheetName val="_SHOPLIST_xls_70?,_0_x0001"/>
      <sheetName val="Geneí¬_i??_?0_1"/>
      <sheetName val="70?,/0?s«_i?Æø_í¬_i?1"/>
      <sheetName val="[SHOPLIST_xls]70?,/0?s«_i?Æø_í1"/>
      <sheetName val="[SHOPLIST_xls]/VW?VU?)???)??1"/>
      <sheetName val="VO-Curtain_Wall1"/>
      <sheetName val="Bar_Sched1"/>
      <sheetName val="Bill_1_Prelim"/>
      <sheetName val="Bill_2_Bored_Pile"/>
      <sheetName val="vanchuyen_TC"/>
      <sheetName val="TK_T2"/>
      <sheetName val="T2_CAMERA"/>
      <sheetName val="T2_LOA"/>
      <sheetName val="T2_TRUNKING"/>
      <sheetName val="T2_MANG"/>
      <sheetName val="[SHOPLIST_xls]70,/0"/>
      <sheetName val="/VW?VU?)???)??????tÏØ0_??_1"/>
      <sheetName val="Bill_of_Qty_MEP"/>
      <sheetName val="TT DZ35"/>
      <sheetName val="물량표"/>
      <sheetName val="TONGKE-HT"/>
      <sheetName val="Gra¦_x0004_)___VW_________ U"/>
      <sheetName val="_VW_VU_)___)____x0001____tÏØ0 _x0008___ _x0008_"/>
      <sheetName val="_SHOPLIST.xls_70_,_0_s«_x0008_i_Æø_x0003_í¬"/>
      <sheetName val="ConferenceCentre_옰ʒ䄂ʒ鵠ʐ䄂ʒ"/>
      <sheetName val="Geneí¬_x0008_i___x0"/>
      <sheetName val="70_,_0_s«_x0008_i_x"/>
      <sheetName val="Gra¦_x0004_)___x0"/>
      <sheetName val="_VW_VU_)__x"/>
      <sheetName val="_SHOPLIST.xls_70_,_0_x000"/>
      <sheetName val="_____x0"/>
      <sheetName val="ConferenceCentre_옰ʒ"/>
      <sheetName val="70_,_0_"/>
      <sheetName val="___x005"/>
      <sheetName val="_SHOPLIST.xls_70_,_0_s«_x0008_i_x"/>
      <sheetName val="Geneí¬ i__ _0."/>
      <sheetName val="70_,_0_s« i_Æø í¬ i_"/>
      <sheetName val="_SHOPLIST.xls_70_,_0_s« i_Æø í¬"/>
      <sheetName val="ConferenceCentre_옰ʒ䄂ʒ鵠ʐ䄂ʒ閐̐脭め_x0005__"/>
      <sheetName val="_SHOPLIST.xls__VW_VU_)___)___"/>
      <sheetName val="_SHOPLIST.xls_70___0_s__i_____2"/>
      <sheetName val="_SHOPLIST.xls__VW__VU_________2"/>
      <sheetName val="_SHOPLIST.xls__VW__VU_________3"/>
      <sheetName val="_SHOPLIST.xls_70_x005f_x0000___0_x0_2"/>
      <sheetName val="_SHOPLIST.xls__SHOPLIST.xls_7_2"/>
      <sheetName val="_SHOPLIST.xls__SHOPLIST.xls_7_3"/>
      <sheetName val="_SHOPLIST.xls_70_x005f_x005f_x005f_x0000__2"/>
      <sheetName val="_SHOPLIST.xls_70___0_s__i_____3"/>
      <sheetName val="_SHOPLIST.xls__SHOPLIST.xls___2"/>
      <sheetName val="_SHOPLIST.xls__SHOPLIST_xls_7_2"/>
      <sheetName val="_SHOPLIST.xls__SHOPLIST_xls_7_3"/>
      <sheetName val="_SHOPLIST.xls__SHOPLIST.xls___3"/>
      <sheetName val="_SHOPLIST.xls__SHOPLIST.xls___4"/>
      <sheetName val="_SHOPLIST.xls__SHOPLIST_xls_7_4"/>
      <sheetName val="_SHOPLIST.xls__SHOPLIST.xls___5"/>
      <sheetName val="_SHOPLIST.xls__SHOPLIST.xls_7_4"/>
      <sheetName val="_SHOPLIST.xls__SHOPLIST.xls_7_5"/>
      <sheetName val="_SHOPLIST.xls_70_x005f_x0000___0_x0_3"/>
      <sheetName val="_SHOPLIST.xls__SHOPLIST_xls_7_5"/>
      <sheetName val="_SHOPLIST.xls__SHOPLIST_xls___2"/>
      <sheetName val="_SHOPLIST.xls__SHOPLIST_xls___3"/>
      <sheetName val="_SHOPLIST.xls__SHOPLIST_xls___4"/>
      <sheetName val="_SHOPLIST.xls_70,_0s«i_x"/>
      <sheetName val="_SHOPLIST_xls_70,_0s«i_x"/>
      <sheetName val="Gra¦)___VW__________U"/>
      <sheetName val="_VW_VU_)___)______tÏØ0 __ "/>
      <sheetName val="_VW_VU_)___)______tÏØ0____"/>
      <sheetName val="_SHOPLIST_xls_70_,_0_s«i_Æøí¬"/>
      <sheetName val="Geneí¬i___x0"/>
      <sheetName val="70_,_0_s«i_x"/>
      <sheetName val="Gra¦)___x0"/>
      <sheetName val="_SHOPLIST_xls_70_,_0_x000"/>
      <sheetName val="_SHOPLIST_xls_70_,_0_s«i_x"/>
      <sheetName val="Geneí¬_i____0_"/>
      <sheetName val="70_,_0_s«_i_Æø_í¬_i_"/>
      <sheetName val="_SHOPLIST_xls_70_,_0_s«_i_Æø_í¬"/>
      <sheetName val="ConferenceCentre_옰ʒ䄂ʒ鵠ʐ䄂ʒ閐̐脭め_"/>
      <sheetName val="_SHOPLIST_xls__VW_VU_)___)___"/>
      <sheetName val="_SHOPLIST.xls__SHOPLIST_xls___5"/>
      <sheetName val="_SHOPLIST.xls_70___0_s__i_____4"/>
      <sheetName val="_SHOPLIST.xls__SHOPLIST.xls_7_6"/>
      <sheetName val="_SHOPLIST.xls__SHOPLIST.xls___6"/>
      <sheetName val="B100-Cable Rack"/>
      <sheetName val="4.1 G Ammount"/>
      <sheetName val="PLUMBING WORK ADDITIONS"/>
      <sheetName val="Dropdown Attributes"/>
      <sheetName val="Ramp data"/>
      <sheetName val="Lower Ground"/>
      <sheetName val="Income"/>
      <sheetName val="Letting"/>
      <sheetName val="UBR"/>
      <sheetName val="PPlay_Data"/>
      <sheetName val="Cap Cost"/>
      <sheetName val="Control"/>
      <sheetName val="RLV Calc"/>
      <sheetName val="Costs (dev)"/>
      <sheetName val="Bluewater NPV - sell January"/>
      <sheetName val="Calcs"/>
      <sheetName val="Upper Ground"/>
      <sheetName val="D&amp;C Calcs"/>
      <sheetName val="CA Upside_Downside Old"/>
      <sheetName val="ConferenceCentre______________2"/>
      <sheetName val="[SHOPLIST_xls]70,/0s«iÆøí¬i24"/>
      <sheetName val="[SHOPLIST_xls]70,/0s«iÆøí¬i111"/>
      <sheetName val="[SHOPLIST_xls]70,/0s«_iÆø_í¬4"/>
      <sheetName val="[SHOPLIST_xls]70,/0s«iÆøí¬i25"/>
      <sheetName val="[SHOPLIST_xls]70,/0s«iÆøí¬i34"/>
      <sheetName val="_boaboard_(1)2"/>
      <sheetName val="2.2 STAFF Scedule"/>
      <sheetName val="BoatTMP"/>
      <sheetName val="foot-slab_reinl"/>
      <sheetName val="Admin TAKE OFF"/>
      <sheetName val="70,_0_"/>
      <sheetName val="70,/0"/>
      <sheetName val="Goc CC"/>
      <sheetName val="shuttering"/>
      <sheetName val="CFS3"/>
      <sheetName val="14267"/>
      <sheetName val="VD-CALC"/>
      <sheetName val="内訳書"/>
      <sheetName val="5.1-AB"/>
      <sheetName val="[SHOPLIST.xls]70_x005f_x005f_x005f_x0000_11"/>
      <sheetName val="IPL_SCHEDULE"/>
      <sheetName val="Currency Rate"/>
      <sheetName val="sc"/>
      <sheetName val="[SHOPLIST_xls]70,/0s«iÆøí¬i26"/>
      <sheetName val="Joseph_Record4"/>
      <sheetName val="[SHOPLIST_xls]70,/0s«iÆøí¬i112"/>
      <sheetName val="[SHOPLIST_xls]70,/0s«_iÆø_í¬5"/>
      <sheetName val="[SHOPLIST_xls]70,/0s«iÆøí¬i27"/>
      <sheetName val="[SHOPLIST_xls]70,/0s«iÆøí¬i35"/>
      <sheetName val="Drop_down3"/>
      <sheetName val="_boaboard_(1)3"/>
      <sheetName val="#3E1_GCR"/>
      <sheetName val="[SHOPLIST_xls]70___0_s__i____26"/>
      <sheetName val="BT3-Package_05"/>
      <sheetName val="Свод_(Бюджет)"/>
      <sheetName val="Свод_(понедельно)"/>
      <sheetName val="Статьи_расходов"/>
      <sheetName val="[SHOPLIST_xls]70,/0s«iÆøí¬i61"/>
      <sheetName val="[SHOPLIST_xls]/VW18"/>
      <sheetName val="[SHOPLIST_xls]70,/0s«iÆøí¬i71"/>
      <sheetName val="[SHOPLIST_xls]/VW21"/>
      <sheetName val="[SHOPLIST_xls]70,/0s«_iÆø_í¬_18"/>
      <sheetName val="[SHOPLIST_xls]70?,/0?s«i?Æøí¬18"/>
      <sheetName val="[SHOPLIST_xls]70,/0s«_iÆø_í¬_19"/>
      <sheetName val="[SHOPLIST_xls]70?,/0?s«i?Æøí¬19"/>
      <sheetName val="[SHOPLIST_xls]70,/0s«iÆøí¬i81"/>
      <sheetName val="[SHOPLIST_xls]/VW31"/>
      <sheetName val="[SHOPLIST_xls]70,/0s«_iÆø_í¬_20"/>
      <sheetName val="[SHOPLIST_xls]70?,/0?s«i?Æøí¬20"/>
      <sheetName val="[SHOPLIST_xls]70,/0s«iÆøí¬i131"/>
      <sheetName val="[SHOPLIST_xls]/VW81"/>
      <sheetName val="[SHOPLIST_xls]70,/0s«_iÆø_í¬_21"/>
      <sheetName val="[SHOPLIST_xls]70?,/0?s«i?Æøí¬21"/>
      <sheetName val="[SHOPLIST_xls]70,/0s«iÆøí¬i101"/>
      <sheetName val="[SHOPLIST_xls]/VW51"/>
      <sheetName val="[SHOPLIST_xls]70,/0s«_iÆø_í¬_22"/>
      <sheetName val="[SHOPLIST_xls]70?,/0?s«i?Æøí¬22"/>
      <sheetName val="[SHOPLIST_xls]70,/0s«iÆøí¬i91"/>
      <sheetName val="[SHOPLIST_xls]/VW41"/>
      <sheetName val="[SHOPLIST_xls]70,/0s«_iÆø_í¬_23"/>
      <sheetName val="[SHOPLIST_xls]70?,/0?s«i?Æøí¬23"/>
      <sheetName val="[SHOPLIST_xls]70,/0s«iÆøí¬i121"/>
      <sheetName val="[SHOPLIST_xls]/VW71"/>
      <sheetName val="[SHOPLIST_xls]70,/0s«_iÆø_í¬_24"/>
      <sheetName val="[SHOPLIST_xls]70?,/0?s«i?Æøí¬24"/>
      <sheetName val="[SHOPLIST_xls]/VW61"/>
      <sheetName val="[SHOPLIST_xls]70,/0s«_iÆø_í¬_25"/>
      <sheetName val="[SHOPLIST_xls]70?,/0?s«i?Æøí¬25"/>
      <sheetName val="[SHOPLIST_xls]70,/0s«iÆøí¬i141"/>
      <sheetName val="[SHOPLIST_xls]/VW91"/>
      <sheetName val="[SHOPLIST_xls]70,/0s«_iÆø_í¬_26"/>
      <sheetName val="[SHOPLIST_xls]70?,/0?s«i?Æøí¬26"/>
      <sheetName val="[SHOPLIST_xls]70,/0s«iÆøí¬i151"/>
      <sheetName val="[SHOPLIST_xls]/VW101"/>
      <sheetName val="[SHOPLIST_xls]70,/0s«_iÆø_í¬_27"/>
      <sheetName val="[SHOPLIST_xls]70?,/0?s«i?Æøí¬27"/>
      <sheetName val="[SHOPLIST_xls]70,/0s�i����i"/>
      <sheetName val="Slide 6 - Returns &amp; NWC"/>
      <sheetName val="cables"/>
      <sheetName val="eval"/>
      <sheetName val="calcul"/>
      <sheetName val="foot-slab_rein_x000c__x0002_"/>
      <sheetName val="Income_Statement1"/>
      <sheetName val="Schedules_PL"/>
      <sheetName val="Schedules_BS"/>
      <sheetName val="Summary-margin_calc"/>
      <sheetName val="Cost_Any."/>
      <sheetName val="CAUSTIC"/>
      <sheetName val="12. Ins &amp; Bonds"/>
      <sheetName val="3. Staff Facilities"/>
      <sheetName val="11. Clients Requirements"/>
      <sheetName val="Legal Risk Analysis"/>
      <sheetName val="pri-com"/>
      <sheetName val="Detail In Door Stad"/>
      <sheetName val="8. Cover"/>
      <sheetName val="Cost_Rates"/>
      <sheetName val="Qty_SR"/>
      <sheetName val="EW_SR"/>
      <sheetName val="CRUDE-D"/>
      <sheetName val="POSTLPG"/>
      <sheetName val="S'PORE-D"/>
      <sheetName val="POSTF1"/>
      <sheetName val="POSTHD1"/>
      <sheetName val="PO97(02)"/>
      <sheetName val="[SHOPLIST_xls]/VW3"/>
      <sheetName val="P-Ins_&amp;_Bonds4"/>
      <sheetName val="Admin_TAKE_OFF1"/>
      <sheetName val="Admin_TAKE_OFF"/>
      <sheetName val="[SHOPLIST_xls]/VW2"/>
      <sheetName val="P-Ins_&amp;_Bonds3"/>
      <sheetName val="Assmpns"/>
      <sheetName val="Drop_Down_Data6"/>
      <sheetName val="Rules_6"/>
      <sheetName val="L3-WBS_Mapping6"/>
      <sheetName val="Update_list6"/>
      <sheetName val="Sinh_Nam_systems6"/>
      <sheetName val="DIE_profile6"/>
      <sheetName val="Import_tax6"/>
      <sheetName val="TONG_HOP_VL-NC6"/>
      <sheetName val="TONGKE3p_6"/>
      <sheetName val="TH_VL,_NC,_DDHT_Thanhphuoc6"/>
      <sheetName val="DON_GIA6"/>
      <sheetName val="CHITIET_VL-NC6"/>
      <sheetName val="TH_kinh_phi6"/>
      <sheetName val="KLDT_DIEN6"/>
      <sheetName val="Dinh_muc_CP_KTCB_khac6"/>
      <sheetName val="quotation_6"/>
      <sheetName val="Bill_5_-_Carpark6"/>
      <sheetName val="BOQ_-_summary__36"/>
      <sheetName val="NKSC_thue6"/>
      <sheetName val="05__Data_Cash_Flow6"/>
      <sheetName val="MTO_REV_2(ARMOR)6"/>
      <sheetName val="BAFO_CCL_Submission6"/>
      <sheetName val="P-Ins_&amp;_Bonds5"/>
      <sheetName val="[SHOPLIST_xls]/VW4"/>
      <sheetName val="Admin_TAKE_OFF2"/>
      <sheetName val="[SHOPLIST_xls][SHOPLIST_xls]769"/>
      <sheetName val="[SHOPLIST_xls][SHOPLIST_xls]770"/>
      <sheetName val="[SHOPLIST_xls][SHOPLIST_xls]771"/>
      <sheetName val="[SHOPLIST_xls][SHOPLIST_xls]772"/>
      <sheetName val="[SHOPLIST_xls][SHOPLIST_xls]773"/>
      <sheetName val="[SHOPLIST_xls][SHOPLIST_xls]774"/>
      <sheetName val="[SHOPLIST_xls][SHOPLIST_xls]287"/>
      <sheetName val="[SHOPLIST_xls][SHOPLIST_xls]288"/>
      <sheetName val="[SHOPLIST_xls][SHOPLIST_xls]289"/>
      <sheetName val="[SHOPLIST_xls][SHOPLIST_xls]290"/>
      <sheetName val="[SHOPLIST_xls][SHOPLIST_xls]291"/>
      <sheetName val="[SHOPLIST_xls][SHOPLIST_xls]292"/>
      <sheetName val="[SHOPLIST_xls][SHOPLIST_xls]293"/>
      <sheetName val="[SHOPLIST_xls][SHOPLIST_xls]294"/>
      <sheetName val="[SHOPLIST_xls][SHOPLIST_xls]295"/>
      <sheetName val="[SHOPLIST_xls][SHOPLIST_xls]296"/>
      <sheetName val="[SHOPLIST_xls][SHOPLIST_xls]297"/>
      <sheetName val="[SHOPLIST_xls][SHOPLIST_xls]298"/>
      <sheetName val="[SHOPLIST_xls][SHOPLIST_xls]299"/>
      <sheetName val="[SHOPLIST_xls][SHOPLIST_xls]300"/>
      <sheetName val="[SHOPLIST_xls][SHOPLIST_xls]301"/>
      <sheetName val="[SHOPLIST_xls][SHOPLIST_xls]302"/>
      <sheetName val="[SHOPLIST_xls][SHOPLIST_xls]303"/>
      <sheetName val="[SHOPLIST_xls][SHOPLIST_xls]304"/>
      <sheetName val="[SHOPLIST_xls][SHOPLIST_xls]305"/>
      <sheetName val="[SHOPLIST_xls][SHOPLIST_xls]306"/>
      <sheetName val="[SHOPLIST_xls][SHOPLIST_xls]307"/>
      <sheetName val="[SHOPLIST_xls][SHOPLIST_xls]308"/>
      <sheetName val="[SHOPLIST_xls][SHOPLIST_xls]309"/>
      <sheetName val="[SHOPLIST_xls][SHOPLIST_xls]310"/>
      <sheetName val="[SHOPLIST_xls][SHOPLIST_xls]311"/>
      <sheetName val="[SHOPLIST_xls][SHOPLIST_xls]312"/>
      <sheetName val="[SHOPLIST_xls][SHOPLIST_xls]313"/>
      <sheetName val="[SHOPLIST_xls][SHOPLIST_xls]314"/>
      <sheetName val="[SHOPLIST_xls][SHOPLIST_xls]315"/>
      <sheetName val="[SHOPLIST_xls][SHOPLIST_xls]316"/>
      <sheetName val="[SHOPLIST_xls][SHOPLIST_xls]317"/>
      <sheetName val="[SHOPLIST_xls][SHOPLIST_xls]318"/>
      <sheetName val="[SHOPLIST_xls][SHOPLIST_xls]319"/>
      <sheetName val="[SHOPLIST_xls][SHOPLIST_xls]320"/>
      <sheetName val="[SHOPLIST_xls][SHOPLIST_xls]321"/>
      <sheetName val="[SHOPLIST_xls][SHOPLIST_xls]322"/>
      <sheetName val="[SHOPLIST_xls][SHOPLIST_xls]323"/>
      <sheetName val="[SHOPLIST_xls][SHOPLIST_xls]324"/>
      <sheetName val="[SHOPLIST_xls][SHOPLIST_xls]325"/>
      <sheetName val="[SHOPLIST_xls][SHOPLIST_xls]326"/>
      <sheetName val="[SHOPLIST_xls][SHOPLIST_xls]327"/>
      <sheetName val="[SHOPLIST_xls][SHOPLIST_xls]328"/>
      <sheetName val="[SHOPLIST_xls][SHOPLIST_xls]329"/>
      <sheetName val="[SHOPLIST_xls][SHOPLIST_xls]330"/>
      <sheetName val="[SHOPLIST_xls][SHOPLIST_xls]331"/>
      <sheetName val="[SHOPLIST_xls][SHOPLIST_xls]332"/>
      <sheetName val="[SHOPLIST_xls][SHOPLIST_xls]333"/>
      <sheetName val="[SHOPLIST_xls][SHOPLIST_xls]334"/>
      <sheetName val="[SHOPLIST_xls][SHOPLIST_xls]335"/>
      <sheetName val="[SHOPLIST_xls][SHOPLIST_xls]336"/>
      <sheetName val="[SHOPLIST_xls][SHOPLIST_xls]337"/>
      <sheetName val="[SHOPLIST_xls][SHOPLIST_xls]338"/>
      <sheetName val="[SHOPLIST_xls][SHOPLIST_xls]339"/>
      <sheetName val="[SHOPLIST_xls][SHOPLIST_xls]340"/>
      <sheetName val="[SHOPLIST_xls][SHOPLIST_xls]775"/>
      <sheetName val="[SHOPLIST_xls][SHOPLIST_xls]341"/>
      <sheetName val="[SHOPLIST_xls][SHOPLIST_xls]342"/>
      <sheetName val="[SHOPLIST_xls][SHOPLIST_xls]776"/>
      <sheetName val="[SHOPLIST_xls]/VWVU))3"/>
      <sheetName val="[SHOPLIST_xls][SHOPLIST_xls]343"/>
      <sheetName val="[SHOPLIST_xls][SHOPLIST_xls]344"/>
      <sheetName val="[SHOPLIST_xls][SHOPLIST_xls]345"/>
      <sheetName val="[SHOPLIST_xls][SHOPLIST_xls]346"/>
      <sheetName val="[SHOPLIST_xls][SHOPLIST_xls]347"/>
      <sheetName val="[SHOPLIST_xls][SHOPLIST_xls]348"/>
      <sheetName val="[SHOPLIST_xls][SHOPLIST_xls]349"/>
      <sheetName val="[SHOPLIST_xls][SHOPLIST_xls]350"/>
      <sheetName val="EATON_SUMMARY2"/>
      <sheetName val="Outline_Cost_-_Five_star_Hotel2"/>
      <sheetName val="Schedules_PL1"/>
      <sheetName val="Schedules_BS1"/>
      <sheetName val="Drop_Down_Data7"/>
      <sheetName val="Rules_7"/>
      <sheetName val="L3-WBS_Mapping7"/>
      <sheetName val="[SHOPLIST_xls][SHOPLIST_xls]777"/>
      <sheetName val="[SHOPLIST_xls][SHOPLIST_xls]778"/>
      <sheetName val="[SHOPLIST_xls][SHOPLIST_xls]779"/>
      <sheetName val="Update_list7"/>
      <sheetName val="Sinh_Nam_systems7"/>
      <sheetName val="DIE_profile7"/>
      <sheetName val="Import_tax7"/>
      <sheetName val="TONG_HOP_VL-NC7"/>
      <sheetName val="TONGKE3p_7"/>
      <sheetName val="TH_VL,_NC,_DDHT_Thanhphuoc7"/>
      <sheetName val="DON_GIA7"/>
      <sheetName val="CHITIET_VL-NC7"/>
      <sheetName val="TH_kinh_phi7"/>
      <sheetName val="KLDT_DIEN7"/>
      <sheetName val="Dinh_muc_CP_KTCB_khac7"/>
      <sheetName val="quotation_7"/>
      <sheetName val="Bill_5_-_Carpark7"/>
      <sheetName val="BOQ_-_summary__37"/>
      <sheetName val="NKSC_thue7"/>
      <sheetName val="05__Data_Cash_Flow7"/>
      <sheetName val="MTO_REV_2(ARMOR)7"/>
      <sheetName val="BAFO_CCL_Submission7"/>
      <sheetName val="MASTER_RATE_ANALYSIS6"/>
      <sheetName val="Basic_Rate6"/>
      <sheetName val="P-Ins_&amp;_Bonds6"/>
      <sheetName val="[SHOPLIST_xls]/VW5"/>
      <sheetName val="Admin_TAKE_OFF3"/>
      <sheetName val="[SHOPLIST_xls][SHOPLIST_xls]780"/>
      <sheetName val="[SHOPLIST_xls][SHOPLIST_xls]351"/>
      <sheetName val="[SHOPLIST_xls][SHOPLIST_xls]781"/>
      <sheetName val="[SHOPLIST_xls][SHOPLIST_xls]352"/>
      <sheetName val="[SHOPLIST_xls][SHOPLIST_xls]353"/>
      <sheetName val="[SHOPLIST_xls][SHOPLIST_xls]354"/>
      <sheetName val="[SHOPLIST_xls][SHOPLIST_xls]355"/>
      <sheetName val="[SHOPLIST_xls][SHOPLIST_xls]356"/>
      <sheetName val="[SHOPLIST_xls][SHOPLIST_xls]782"/>
      <sheetName val="[SHOPLIST_xls][SHOPLIST_xls]783"/>
      <sheetName val="[SHOPLIST_xls][SHOPLIST_xls]784"/>
      <sheetName val="[SHOPLIST_xls][SHOPLIST_xls]785"/>
      <sheetName val="[SHOPLIST_xls][SHOPLIST_xls]786"/>
      <sheetName val="[SHOPLIST_xls][SHOPLIST_xls]787"/>
      <sheetName val="[SHOPLIST_xls][SHOPLIST_xls]788"/>
      <sheetName val="[SHOPLIST_xls][SHOPLIST_xls]789"/>
      <sheetName val="[SHOPLIST_xls][SHOPLIST_xls]357"/>
      <sheetName val="[SHOPLIST_xls][SHOPLIST_xls]790"/>
      <sheetName val="[SHOPLIST_xls][SHOPLIST_xls]791"/>
      <sheetName val="[SHOPLIST_xls][SHOPLIST_xls]358"/>
      <sheetName val="[SHOPLIST_xls][SHOPLIST_xls]359"/>
      <sheetName val="[SHOPLIST_xls][SHOPLIST_xls]360"/>
      <sheetName val="[SHOPLIST_xls][SHOPLIST_xls]361"/>
      <sheetName val="[SHOPLIST_xls][SHOPLIST_xls]792"/>
      <sheetName val="[SHOPLIST_xls][SHOPLIST_xls]362"/>
      <sheetName val="[SHOPLIST_xls][SHOPLIST_xls]363"/>
      <sheetName val="[SHOPLIST_xls][SHOPLIST_xls]364"/>
      <sheetName val="[SHOPLIST_xls][SHOPLIST_xls]365"/>
      <sheetName val="[SHOPLIST_xls][SHOPLIST_xls]366"/>
      <sheetName val="[SHOPLIST_xls][SHOPLIST_xls]367"/>
      <sheetName val="[SHOPLIST_xls][SHOPLIST_xls]368"/>
      <sheetName val="[SHOPLIST_xls][SHOPLIST_xls]369"/>
      <sheetName val="[SHOPLIST_xls][SHOPLIST_xls]370"/>
      <sheetName val="[SHOPLIST_xls][SHOPLIST_xls]371"/>
      <sheetName val="[SHOPLIST_xls][SHOPLIST_xls]372"/>
      <sheetName val="[SHOPLIST_xls][SHOPLIST_xls]373"/>
      <sheetName val="[SHOPLIST_xls][SHOPLIST_xls]374"/>
      <sheetName val="[SHOPLIST_xls][SHOPLIST_xls]375"/>
      <sheetName val="[SHOPLIST_xls][SHOPLIST_xls]376"/>
      <sheetName val="[SHOPLIST_xls][SHOPLIST_xls]377"/>
      <sheetName val="[SHOPLIST_xls][SHOPLIST_xls]378"/>
      <sheetName val="[SHOPLIST_xls][SHOPLIST_xls]379"/>
      <sheetName val="[SHOPLIST_xls][SHOPLIST_xls]380"/>
      <sheetName val="[SHOPLIST_xls][SHOPLIST_xls]381"/>
      <sheetName val="[SHOPLIST_xls][SHOPLIST_xls]382"/>
      <sheetName val="[SHOPLIST_xls][SHOPLIST_xls]383"/>
      <sheetName val="[SHOPLIST_xls][SHOPLIST_xls]384"/>
      <sheetName val="[SHOPLIST_xls][SHOPLIST_xls]385"/>
      <sheetName val="[SHOPLIST_xls][SHOPLIST_xls]386"/>
      <sheetName val="[SHOPLIST_xls][SHOPLIST_xls]387"/>
      <sheetName val="[SHOPLIST_xls][SHOPLIST_xls]388"/>
      <sheetName val="[SHOPLIST_xls][SHOPLIST_xls]389"/>
      <sheetName val="[SHOPLIST_xls][SHOPLIST_xls]390"/>
      <sheetName val="[SHOPLIST_xls][SHOPLIST_xls]391"/>
      <sheetName val="[SHOPLIST_xls][SHOPLIST_xls]392"/>
      <sheetName val="[SHOPLIST_xls][SHOPLIST_xls]393"/>
      <sheetName val="[SHOPLIST_xls][SHOPLIST_xls]394"/>
      <sheetName val="[SHOPLIST_xls][SHOPLIST_xls]395"/>
      <sheetName val="[SHOPLIST_xls][SHOPLIST_xls]396"/>
      <sheetName val="[SHOPLIST_xls][SHOPLIST_xls]397"/>
      <sheetName val="[SHOPLIST_xls][SHOPLIST_xls]398"/>
      <sheetName val="[SHOPLIST_xls][SHOPLIST_xls]399"/>
      <sheetName val="[SHOPLIST_xls][SHOPLIST_xls]400"/>
      <sheetName val="[SHOPLIST_xls][SHOPLIST_xls]401"/>
      <sheetName val="[SHOPLIST_xls][SHOPLIST_xls]402"/>
      <sheetName val="[SHOPLIST_xls][SHOPLIST_xls]403"/>
      <sheetName val="[SHOPLIST_xls][SHOPLIST_xls]404"/>
      <sheetName val="[SHOPLIST_xls][SHOPLIST_xls]405"/>
      <sheetName val="[SHOPLIST_xls][SHOPLIST_xls]406"/>
      <sheetName val="[SHOPLIST_xls][SHOPLIST_xls]407"/>
      <sheetName val="[SHOPLIST_xls][SHOPLIST_xls]408"/>
      <sheetName val="[SHOPLIST_xls][SHOPLIST_xls]409"/>
      <sheetName val="[SHOPLIST_xls][SHOPLIST_xls]410"/>
      <sheetName val="[SHOPLIST_xls][SHOPLIST_xls]411"/>
      <sheetName val="[SHOPLIST_xls][SHOPLIST_xls]412"/>
      <sheetName val="[SHOPLIST_xls][SHOPLIST_xls]413"/>
      <sheetName val="[SHOPLIST_xls][SHOPLIST_xls]414"/>
      <sheetName val="[SHOPLIST_xls][SHOPLIST_xls]415"/>
      <sheetName val="[SHOPLIST_xls][SHOPLIST_xls]416"/>
      <sheetName val="[SHOPLIST_xls][SHOPLIST_xls]417"/>
      <sheetName val="[SHOPLIST_xls][SHOPLIST_xls]418"/>
      <sheetName val="[SHOPLIST_xls][SHOPLIST_xls]419"/>
      <sheetName val="[SHOPLIST_xls][SHOPLIST_xls]420"/>
      <sheetName val="[SHOPLIST_xls][SHOPLIST_xls]421"/>
      <sheetName val="[SHOPLIST_xls][SHOPLIST_xls]422"/>
      <sheetName val="[SHOPLIST_xls][SHOPLIST_xls]423"/>
      <sheetName val="[SHOPLIST_xls][SHOPLIST_xls]424"/>
      <sheetName val="[SHOPLIST_xls][SHOPLIST_xls]425"/>
      <sheetName val="[SHOPLIST_xls][SHOPLIST_xls]426"/>
      <sheetName val="[SHOPLIST_xls][SHOPLIST_xls]427"/>
      <sheetName val="[SHOPLIST_xls][SHOPLIST_xls]428"/>
      <sheetName val="[SHOPLIST_xls][SHOPLIST_xls]429"/>
      <sheetName val="[SHOPLIST_xls][SHOPLIST_xls]430"/>
      <sheetName val="[SHOPLIST_xls][SHOPLIST_xls]431"/>
      <sheetName val="[SHOPLIST_xls][SHOPLIST_xls]432"/>
      <sheetName val="[SHOPLIST_xls][SHOPLIST_xls]433"/>
      <sheetName val="[SHOPLIST_xls][SHOPLIST_xls]434"/>
      <sheetName val="[SHOPLIST_xls][SHOPLIST_xls]435"/>
      <sheetName val="[SHOPLIST_xls][SHOPLIST_xls]436"/>
      <sheetName val="[SHOPLIST_xls][SHOPLIST_xls]437"/>
      <sheetName val="[SHOPLIST_xls][SHOPLIST_xls]438"/>
      <sheetName val="[SHOPLIST_xls][SHOPLIST_xls]439"/>
      <sheetName val="[SHOPLIST_xls][SHOPLIST_xls]440"/>
      <sheetName val="[SHOPLIST_xls][SHOPLIST_xls]441"/>
      <sheetName val="[SHOPLIST_xls][SHOPLIST_xls]442"/>
      <sheetName val="[SHOPLIST_xls][SHOPLIST_xls]443"/>
      <sheetName val="[SHOPLIST_xls][SHOPLIST_xls]444"/>
      <sheetName val="[SHOPLIST_xls][SHOPLIST_xls]445"/>
      <sheetName val="[SHOPLIST_xls][SHOPLIST_xls]446"/>
      <sheetName val="[SHOPLIST_xls][SHOPLIST_xls]447"/>
      <sheetName val="[SHOPLIST_xls][SHOPLIST_xls]448"/>
      <sheetName val="[SHOPLIST_xls][SHOPLIST_xls]449"/>
      <sheetName val="[SHOPLIST_xls][SHOPLIST_xls]450"/>
      <sheetName val="[SHOPLIST_xls][SHOPLIST_xls]451"/>
      <sheetName val="[SHOPLIST_xls][SHOPLIST_xls]452"/>
      <sheetName val="[SHOPLIST_xls][SHOPLIST_xls]453"/>
      <sheetName val="[SHOPLIST_xls][SHOPLIST_xls]454"/>
      <sheetName val="[SHOPLIST_xls][SHOPLIST_xls]455"/>
      <sheetName val="[SHOPLIST_xls][SHOPLIST_xls]456"/>
      <sheetName val="[SHOPLIST_xls][SHOPLIST_xls]457"/>
      <sheetName val="[SHOPLIST_xls][SHOPLIST_xls]458"/>
      <sheetName val="[SHOPLIST_xls][SHOPLIST_xls]459"/>
      <sheetName val="[SHOPLIST_xls][SHOPLIST_xls]460"/>
      <sheetName val="[SHOPLIST_xls][SHOPLIST_xls]461"/>
      <sheetName val="[SHOPLIST_xls][SHOPLIST_xls]462"/>
      <sheetName val="[SHOPLIST_xls][SHOPLIST_xls]793"/>
      <sheetName val="[SHOPLIST_xls][SHOPLIST_xls]463"/>
      <sheetName val="[SHOPLIST_xls][SHOPLIST_xls]464"/>
      <sheetName val="[SHOPLIST_xls][SHOPLIST_xls]794"/>
      <sheetName val="[SHOPLIST_xls]/VWVU))4"/>
      <sheetName val="VESSELS_3"/>
      <sheetName val="[SHOPLIST_xls][SHOPLIST_xls]465"/>
      <sheetName val="[SHOPLIST_xls][SHOPLIST_xls]466"/>
      <sheetName val="[SHOPLIST_xls][SHOPLIST_xls]467"/>
      <sheetName val="[SHOPLIST_xls][SHOPLIST_xls]468"/>
      <sheetName val="[SHOPLIST_xls][SHOPLIST_xls]469"/>
      <sheetName val="[SHOPLIST_xls][SHOPLIST_xls]470"/>
      <sheetName val="[SHOPLIST_xls][SHOPLIST_xls]471"/>
      <sheetName val="[SHOPLIST_xls][SHOPLIST_xls]472"/>
      <sheetName val="EATON_SUMMARY3"/>
      <sheetName val="Outline_Cost_-_Five_star_Hotel3"/>
      <sheetName val="Schedules_PL2"/>
      <sheetName val="Schedules_BS2"/>
      <sheetName val="Section(0)Preliminaries"/>
      <sheetName val="Section(1)Demolition"/>
      <sheetName val="Section(2)Exca "/>
      <sheetName val="2_0_Cover_Sum"/>
      <sheetName val="Cost_Summary"/>
      <sheetName val="Cost_Summary_SD"/>
      <sheetName val="Schedule_S-Curve_Revision#3"/>
      <sheetName val="2_223M_due_to_adj_profit"/>
      <sheetName val="HAKEDİŞ_"/>
      <sheetName val="keşif_özeti"/>
      <sheetName val="_SHOPLIST_xls__SH1"/>
      <sheetName val="_SHOPLIST_xls_70_1"/>
      <sheetName val="[SHOPLIST_xls]_SHOPLIST_xls_903"/>
      <sheetName val="[SHOPLIST_xls]_SHOPLIST_xls_904"/>
      <sheetName val="[SHOPLIST_xls]_SHOPLIST_xls_905"/>
      <sheetName val="[SHOPLIST_xls]_SHOPLIST_xls_906"/>
      <sheetName val="[SHOPLIST_xls]_SHOPLIST_xls_907"/>
      <sheetName val="[SHOPLIST_xls]_SHOPLIST_xls_908"/>
      <sheetName val="[SHOPLIST_xls]_SHOPLIST_xls_909"/>
      <sheetName val="[SHOPLIST_xls]_SHOPLIST_xls_910"/>
      <sheetName val="[SHOPLIST_xls]_SHOPLIST_xls_911"/>
      <sheetName val="[SHOPLIST_xls]_SHOPLIST_xls_912"/>
      <sheetName val="[SHOPLIST_xls]_SHOPLIST_xls_913"/>
      <sheetName val="[SHOPLIST_xls]_SHOPLIST_xls_914"/>
      <sheetName val="[SHOPLIST_xls]_SHOPLIST_xls_915"/>
      <sheetName val="[SHOPLIST_xls]_SHOPLIST_xls_916"/>
      <sheetName val="[SHOPLIST_xls]_SHOPLIST_xls_917"/>
      <sheetName val="[SHOPLIST_xls]_SHOPLIST_xls_918"/>
      <sheetName val="[SHOPLIST_xls]_SHOPLIST_xls_919"/>
      <sheetName val="[SHOPLIST_xls]_SHOPLIST_xls_920"/>
      <sheetName val="[SHOPLIST_xls]_SHOPLIST_xls_921"/>
      <sheetName val="[SHOPLIST_xls]_SHOPLIST_xls_922"/>
      <sheetName val="[SHOPLIST_xls]_SHOPLIST_xls_923"/>
      <sheetName val="[SHOPLIST_xls]_SHOPLIST_xls_924"/>
      <sheetName val="[SHOPLIST_xls]_SHOPLIST_xls_925"/>
      <sheetName val="[SHOPLIST_xls]_SHOPLIST_xls_926"/>
      <sheetName val="[SHOPLIST_xls]_SHOPLIST_xls_927"/>
      <sheetName val="[SHOPLIST_xls]_SHOPLIST_xls_928"/>
      <sheetName val="[SHOPLIST_xls]_SHOPLIST_xls_929"/>
      <sheetName val="[SHOPLIST_xls]_SHOPLIST_xls_930"/>
      <sheetName val="[SHOPLIST_xls]_SHOPLIST_xls_931"/>
      <sheetName val="[SHOPLIST_xls]_SHOPLIST_xls_932"/>
      <sheetName val="[SHOPLIST_xls]_SHOPLIST_xls_933"/>
      <sheetName val="[SHOPLIST_xls]_SHOPLIST_xl_1048"/>
      <sheetName val="[SHOPLIST_xls]_SHOPLIST_xl_1049"/>
      <sheetName val="[SHOPLIST_xls]_SHOPLIST_xl_1050"/>
      <sheetName val="[SHOPLIST_xls]_SHOPLIST_xl_1051"/>
      <sheetName val="[SHOPLIST_xls]_SHOPLIST_xl_1052"/>
      <sheetName val="[SHOPLIST_xls]_SHOPLIST_xl_1053"/>
      <sheetName val="[SHOPLIST_xls]_SHOPLIST_xls_934"/>
      <sheetName val="[SHOPLIST_xls]_SHOPLIST_xl_1054"/>
      <sheetName val="[SHOPLIST_xls]_SHOPLIST_xl_1055"/>
      <sheetName val="[SHOPLIST_xls]_SHOPLIST_xl_1056"/>
      <sheetName val="[SHOPLIST_xls]_SHOPLIST_xls_935"/>
      <sheetName val="[SHOPLIST_xls]_SHOPLIST_xls_936"/>
      <sheetName val="[SHOPLIST_xls]_SHOPLIST_xls_937"/>
      <sheetName val="[SHOPLIST_xls]_SHOPLIST_xls_938"/>
      <sheetName val="[SHOPLIST_xls]_SHOPLIST_xl_1057"/>
      <sheetName val="[SHOPLIST_xls]_SHOPLIST_xls_939"/>
      <sheetName val="[SHOPLIST_xls]_SHOPLIST_xls_940"/>
      <sheetName val="[SHOPLIST_xls]_SHOPLIST_xl_1058"/>
      <sheetName val="[SHOPLIST_xls]_SHOPLIST_xls_941"/>
      <sheetName val="[SHOPLIST_xls]_SHOPLIST_xl_1059"/>
      <sheetName val="[SHOPLIST_xls]_SHOPLIST_xls_942"/>
      <sheetName val="[SHOPLIST_xls]_SHOPLIST_xl_1060"/>
      <sheetName val="[SHOPLIST_xls]_SHOPLIST_xl_1061"/>
      <sheetName val="[SHOPLIST_xls]_SHOPLIST_xls_943"/>
      <sheetName val="[SHOPLIST_xls]_SHOPLIST_xls_944"/>
      <sheetName val="[SHOPLIST_xls]_SHOPLIST_xls_945"/>
      <sheetName val="[SHOPLIST_xls]_SHOPLIST_xls_946"/>
      <sheetName val="[SHOPLIST_xls]_SHOPLIST_xls_947"/>
      <sheetName val="[SHOPLIST_xls]_SHOPLIST_xls_948"/>
      <sheetName val="[SHOPLIST_xls]_SHOPLIST_xls_949"/>
      <sheetName val="[SHOPLIST_xls]_SHOPLIST_xls_950"/>
      <sheetName val="[SHOPLIST_xls]_SHOPLIST_xls_951"/>
      <sheetName val="[SHOPLIST_xls]_SHOPLIST_xls_952"/>
      <sheetName val="[SHOPLIST_xls]_SHOPLIST_xl_1062"/>
      <sheetName val="[SHOPLIST_xls]_SHOPLIST_xls_953"/>
      <sheetName val="[SHOPLIST_xls]_SHOPLIST_xl_1063"/>
      <sheetName val="[SHOPLIST_xls]_SHOPLIST_xl_1064"/>
      <sheetName val="[SHOPLIST_xls]_SHOPLIST_xls_954"/>
      <sheetName val="[SHOPLIST_xls]_SHOPLIST_xls_955"/>
      <sheetName val="[SHOPLIST_xls]_SHOPLIST_xls_956"/>
      <sheetName val="[SHOPLIST_xls]_SHOPLIST_xls_957"/>
      <sheetName val="[SHOPLIST_xls]_SHOPLIST_xls_958"/>
      <sheetName val="[SHOPLIST_xls]_SHOPLIST_xls_959"/>
      <sheetName val="[SHOPLIST_xls]_SHOPLIST_xls_960"/>
      <sheetName val="[SHOPLIST_xls]_SHOPLIST_xls_961"/>
      <sheetName val="[SHOPLIST_xls]_SHOPLIST_xls_962"/>
      <sheetName val="[SHOPLIST_xls]_SHOPLIST_xls_963"/>
      <sheetName val="[SHOPLIST_xls]_SHOPLIST_xls_964"/>
      <sheetName val="[SHOPLIST_xls]_SHOPLIST_xl_1065"/>
      <sheetName val="[SHOPLIST_xls]_SHOPLIST_xl_1066"/>
      <sheetName val="[SHOPLIST_xls]_SHOPLIST_xls_965"/>
      <sheetName val="[SHOPLIST_xls]_SHOPLIST_xls_966"/>
      <sheetName val="[SHOPLIST_xls]_SHOPLIST_xls_967"/>
      <sheetName val="[SHOPLIST_xls]_SHOPLIST_xls_968"/>
      <sheetName val="[SHOPLIST_xls]_SHOPLIST_xls_969"/>
      <sheetName val="[SHOPLIST_xls]_SHOPLIST_xls_970"/>
      <sheetName val="[SHOPLIST_xls]_SHOPLIST_xls_971"/>
      <sheetName val="[SHOPLIST_xls]_SHOPLIST_xls_972"/>
      <sheetName val="[SHOPLIST_xls]_SHOPLIST_xls_973"/>
      <sheetName val="[SHOPLIST_xls]_SHOPLIST_xls_974"/>
      <sheetName val="[SHOPLIST_xls]_SHOPLIST_xls_975"/>
      <sheetName val="[SHOPLIST_xls]_SHOPLIST_xls_976"/>
      <sheetName val="[SHOPLIST_xls]_SHOPLIST_xls_977"/>
      <sheetName val="[SHOPLIST_xls]_SHOPLIST_xl_1067"/>
      <sheetName val="[SHOPLIST_xls]_SHOPLIST_xls_978"/>
      <sheetName val="[SHOPLIST_xls]_SHOPLIST_xl_1068"/>
      <sheetName val="[SHOPLIST_xls]_SHOPLIST_xl_1069"/>
      <sheetName val="[SHOPLIST_xls]_SHOPLIST_xl_1070"/>
      <sheetName val="[SHOPLIST_xls]_SHOPLIST_xl_1071"/>
      <sheetName val="[SHOPLIST_xls]_SHOPLIST_xls_979"/>
      <sheetName val="[SHOPLIST_xls]_SHOPLIST_xl_1072"/>
      <sheetName val="[SHOPLIST_xls]_SHOPLIST_xls_980"/>
      <sheetName val="[SHOPLIST_xls]_SHOPLIST_xls_981"/>
      <sheetName val="[SHOPLIST_xls]_SHOPLIST_xls_982"/>
      <sheetName val="[SHOPLIST_xls]_SHOPLIST_xls_983"/>
      <sheetName val="[SHOPLIST_xls]_SHOPLIST_xls_984"/>
      <sheetName val="[SHOPLIST_xls]_SHOPLIST_xls_985"/>
      <sheetName val="[SHOPLIST_xls]_SHOPLIST_xls_986"/>
      <sheetName val="[SHOPLIST_xls]_SHOPLIST_xl_1073"/>
      <sheetName val="[SHOPLIST_xls]_SHOPLIST_xl_1074"/>
      <sheetName val="[SHOPLIST_xls]_SHOPLIST_xls_987"/>
      <sheetName val="[SHOPLIST_xls]_SHOPLIST_xls_988"/>
      <sheetName val="[SHOPLIST_xls]_SHOPLIST_xls_989"/>
      <sheetName val="[SHOPLIST_xls]_SHOPLIST_xls_990"/>
      <sheetName val="[SHOPLIST_xls]_SHOPLIST_xls_991"/>
      <sheetName val="[SHOPLIST_xls]_SHOPLIST_xls_992"/>
      <sheetName val="[SHOPLIST_xls]_SHOPLIST_xls_993"/>
      <sheetName val="[SHOPLIST_xls]_SHOPLIST_xls_994"/>
      <sheetName val="[SHOPLIST_xls]_SHOPLIST_xls_995"/>
      <sheetName val="[SHOPLIST_xls]_SHOPLIST_xl_1075"/>
      <sheetName val="[SHOPLIST_xls]_SHOPLIST_xls_996"/>
      <sheetName val="[SHOPLIST_xls]_SHOPLIST_xls_997"/>
      <sheetName val="[SHOPLIST_xls]_SHOPLIST_xls_998"/>
      <sheetName val="[SHOPLIST_xls]_SHOPLIST_xls_999"/>
      <sheetName val="[SHOPLIST_xls]_SHOPLIST_xl_1000"/>
      <sheetName val="[SHOPLIST_xls]_SHOPLIST_xl_1001"/>
      <sheetName val="[SHOPLIST_xls]_SHOPLIST_xl_1002"/>
      <sheetName val="[SHOPLIST_xls]_SHOPLIST_xl_1076"/>
      <sheetName val="[SHOPLIST_xls]_SHOPLIST_xl_1003"/>
      <sheetName val="[SHOPLIST_xls]_SHOPLIST_xl_1004"/>
      <sheetName val="[SHOPLIST_xls]_SHOPLIST_xl_1005"/>
      <sheetName val="[SHOPLIST_xls]_SHOPLIST_xl_1006"/>
      <sheetName val="[SHOPLIST_xls]_SHOPLIST_xl_1007"/>
      <sheetName val="[SHOPLIST_xls]_SHOPLIST_xl_1008"/>
      <sheetName val="[SHOPLIST_xls]_SHOPLIST_xl_1009"/>
      <sheetName val="[SHOPLIST_xls]_SHOPLIST_xl_1010"/>
      <sheetName val="[SHOPLIST_xls]_SHOPLIST_xl_1011"/>
      <sheetName val="[SHOPLIST_xls]_SHOPLIST_xl_1012"/>
      <sheetName val="[SHOPLIST_xls]_SHOPLIST_xl_1013"/>
      <sheetName val="[SHOPLIST_xls]_SHOPLIST_xl_1014"/>
      <sheetName val="[SHOPLIST_xls]_SHOPLIST_xl_1015"/>
      <sheetName val="[SHOPLIST_xls]_SHOPLIST_xl_1016"/>
      <sheetName val="[SHOPLIST_xls]_SHOPLIST_xl_1017"/>
      <sheetName val="[SHOPLIST_xls]_SHOPLIST_xl_1018"/>
      <sheetName val="[SHOPLIST_xls]_SHOPLIST_xl_1019"/>
      <sheetName val="[SHOPLIST_xls]_SHOPLIST_xl_1020"/>
      <sheetName val="[SHOPLIST_xls]_SHOPLIST_xl_1077"/>
      <sheetName val="[SHOPLIST_xls]_SHOPLIST_xl_1021"/>
      <sheetName val="[SHOPLIST_xls]_SHOPLIST_xl_1022"/>
      <sheetName val="[SHOPLIST_xls]_SHOPLIST_xl_1023"/>
      <sheetName val="[SHOPLIST_xls]_SHOPLIST_xl_1024"/>
      <sheetName val="[SHOPLIST_xls]_SHOPLIST_xl_1025"/>
      <sheetName val="[SHOPLIST_xls]_SHOPLIST_xl_1026"/>
      <sheetName val="[SHOPLIST_xls]_SHOPLIST_xl_1027"/>
      <sheetName val="[SHOPLIST_xls]_SHOPLIST_xl_1028"/>
      <sheetName val="[SHOPLIST_xls]_SHOPLIST_xl_1029"/>
      <sheetName val="[SHOPLIST_xls]_SHOPLIST_xl_1078"/>
      <sheetName val="[SHOPLIST_xls]_SHOPLIST_xl_1030"/>
      <sheetName val="[SHOPLIST_xls]_SHOPLIST_xl_1031"/>
      <sheetName val="[SHOPLIST_xls]_SHOPLIST_xl_1032"/>
      <sheetName val="[SHOPLIST_xls]_SHOPLIST_xl_1033"/>
      <sheetName val="[SHOPLIST_xls]_SHOPLIST_xl_1034"/>
      <sheetName val="[SHOPLIST_xls]_SHOPLIST_xl_1035"/>
      <sheetName val="[SHOPLIST_xls]_SHOPLIST_xl_1036"/>
      <sheetName val="[SHOPLIST_xls]_SHOPLIST_xl_1037"/>
      <sheetName val="[SHOPLIST_xls]_SHOPLIST_xl_1038"/>
      <sheetName val="[SHOPLIST_xls]_SHOPLIST_xl_1079"/>
      <sheetName val="[SHOPLIST_xls]_SHOPLIST_xl_1039"/>
      <sheetName val="[SHOPLIST_xls]_SHOPLIST_xl_1040"/>
      <sheetName val="[SHOPLIST_xls]_SHOPLIST_xl_1041"/>
      <sheetName val="[SHOPLIST_xls]_SHOPLIST_xl_1042"/>
      <sheetName val="[SHOPLIST_xls]_SHOPLIST_xl_1043"/>
      <sheetName val="[SHOPLIST_xls]_SHOPLIST_xl_1044"/>
      <sheetName val="[SHOPLIST_xls]_SHOPLIST_xl_1045"/>
      <sheetName val="[SHOPLIST_xls]70_x005f_x005f_x005f_x0000__8"/>
      <sheetName val="[SHOPLIST_xls]_SHOPLIST_xl_1046"/>
      <sheetName val="[SHOPLIST_xls]_SHOPLIST_xl_1047"/>
      <sheetName val="[SHOPLIST_xls]70___0_s__i____27"/>
      <sheetName val="1. Scenario Manager"/>
      <sheetName val="[SHOPLIST.xls]70___0_s__i____48"/>
      <sheetName val="[SHOPLIST.xls]_VW__VU________28"/>
      <sheetName val="[SHOPLIST.xls]_VW__VU________29"/>
      <sheetName val="[SHOPLIST.xls]70___0_s__i____49"/>
      <sheetName val="[SHOPLIST.xls]70_x005f_x0000___0_x_15"/>
      <sheetName val="[SHOPLIST.xls]70___0_s__i____50"/>
      <sheetName val="[SHOPLIST.xls]_SHOPLIST_xl_3232"/>
      <sheetName val="[SHOPLIST.xls]_SHOPLIST_xl_3233"/>
      <sheetName val="[SHOPLIST.xls]_SHOPLIST_xl_3234"/>
      <sheetName val="[SHOPLIST.xls]_SHOPLIST_xl_3235"/>
      <sheetName val="[SHOPLIST.xls]_SHOPLIST_xl_3236"/>
      <sheetName val="[SHOPLIST.xls]_SHOPLIST_xl_3237"/>
      <sheetName val="[SHOPLIST.xls]_SHOPLIST_xl_3238"/>
      <sheetName val="[SHOPLIST.xls]_SHOPLIST_xl_3239"/>
      <sheetName val="[SHOPLIST.xls]_SHOPLIST_xl_3240"/>
      <sheetName val="[SHOPLIST.xls]_SHOPLIST_xl_3241"/>
      <sheetName val="[SHOPLIST.xls]_SHOPLIST_xl_3242"/>
      <sheetName val="[SHOPLIST.xls]_SHOPLIST_xl_3243"/>
      <sheetName val="[SHOPLIST.xls]_SHOPLIST_xl_3244"/>
      <sheetName val="[SHOPLIST.xls]_SHOPLIST_xl_3245"/>
      <sheetName val="[SHOPLIST.xls]_SHOPLIST_xl_3246"/>
      <sheetName val="[SHOPLIST.xls]_SHOPLIST_xl_3247"/>
      <sheetName val="[SHOPLIST.xls]_SHOPLIST_xl_3248"/>
      <sheetName val="[SHOPLIST.xls]_SHOPLIST_xl_3249"/>
      <sheetName val="[SHOPLIST.xls]_SHOPLIST_xl_3250"/>
      <sheetName val="[SHOPLIST.xls]_SHOPLIST_xl_3251"/>
      <sheetName val="[SHOPLIST.xls]_SHOPLIST_xl_3252"/>
      <sheetName val="[SHOPLIST.xls]_SHOPLIST_xl_3253"/>
      <sheetName val="[SHOPLIST.xls]_SHOPLIST_xl_3254"/>
      <sheetName val="[SHOPLIST.xls]_SHOPLIST_xl_3255"/>
      <sheetName val="[SHOPLIST.xls]_SHOPLIST_xl_3256"/>
      <sheetName val="[SHOPLIST.xls]_SHOPLIST_xl_3257"/>
      <sheetName val="[SHOPLIST.xls]_SHOPLIST_xl_3258"/>
      <sheetName val="[SHOPLIST.xls]_SHOPLIST_xl_3259"/>
      <sheetName val="[SHOPLIST.xls]_SHOPLIST_xl_3260"/>
      <sheetName val="[SHOPLIST.xls]_SHOPLIST_xl_3261"/>
      <sheetName val="[SHOPLIST.xls]_SHOPLIST_xl_3262"/>
      <sheetName val="[SHOPLIST.xls]_SHOPLIST_xl_3263"/>
      <sheetName val="[SHOPLIST.xls]_SHOPLIST_xl_3264"/>
      <sheetName val="[SHOPLIST.xls]_SHOPLIST_xl_3265"/>
      <sheetName val="[SHOPLIST.xls]_SHOPLIST_xl_3266"/>
      <sheetName val="[SHOPLIST.xls]_SHOPLIST_xl_3267"/>
      <sheetName val="[SHOPLIST.xls]_SHOPLIST_xl_3268"/>
      <sheetName val="[SHOPLIST.xls]_SHOPLIST_xl_3269"/>
      <sheetName val="[SHOPLIST.xls]_SHOPLIST_xl_3270"/>
      <sheetName val="[SHOPLIST.xls]_SHOPLIST_xl_3271"/>
      <sheetName val="[SHOPLIST.xls]_SHOPLIST_xl_3272"/>
      <sheetName val="[SHOPLIST.xls]_SHOPLIST_xl_3273"/>
      <sheetName val="[SHOPLIST.xls]_SHOPLIST_xl_3274"/>
      <sheetName val="[SHOPLIST.xls]_SHOPLIST_xl_3275"/>
      <sheetName val="[SHOPLIST.xls]_SHOPLIST_xl_3276"/>
      <sheetName val="[SHOPLIST.xls]_SHOPLIST_xl_3277"/>
      <sheetName val="[SHOPLIST.xls]_SHOPLIST_xl_3278"/>
      <sheetName val="[SHOPLIST.xls]_SHOPLIST_xl_3279"/>
      <sheetName val="[SHOPLIST.xls]_SHOPLIST_xl_3280"/>
      <sheetName val="[SHOPLIST.xls]_SHOPLIST_xl_3281"/>
      <sheetName val="[SHOPLIST.xls]_SHOPLIST_xl_3282"/>
      <sheetName val="[SHOPLIST.xls]_SHOPLIST_xl_3283"/>
      <sheetName val="[SHOPLIST.xls]_SHOPLIST_xl_3284"/>
      <sheetName val="[SHOPLIST.xls]_SHOPLIST_xl_3285"/>
      <sheetName val="[SHOPLIST.xls]_SHOPLIST_xl_3286"/>
      <sheetName val="[SHOPLIST.xls]_SHOPLIST_xl_3287"/>
      <sheetName val="[SHOPLIST.xls]_SHOPLIST_xl_3288"/>
      <sheetName val="[SHOPLIST.xls]_SHOPLIST_xl_3289"/>
      <sheetName val="[SHOPLIST.xls]_SHOPLIST_xl_3290"/>
      <sheetName val="[SHOPLIST.xls]_SHOPLIST_xl_3291"/>
      <sheetName val="[SHOPLIST.xls]_SHOPLIST_xl_3292"/>
      <sheetName val="[SHOPLIST.xls]_SHOPLIST_xl_3293"/>
      <sheetName val="[SHOPLIST.xls]_SHOPLIST_xl_3294"/>
      <sheetName val="[SHOPLIST.xls]_SHOPLIST_xl_3295"/>
      <sheetName val="[SHOPLIST.xls]_SHOPLIST_xl_3296"/>
      <sheetName val="[SHOPLIST.xls]_SHOPLIST_xl_3297"/>
      <sheetName val="[SHOPLIST.xls]_SHOPLIST_xl_3298"/>
      <sheetName val="[SHOPLIST.xls]_SHOPLIST_xl_3299"/>
      <sheetName val="[SHOPLIST.xls]_SHOPLIST_xl_3300"/>
      <sheetName val="[SHOPLIST.xls]_SHOPLIST_xl_3301"/>
      <sheetName val="[SHOPLIST.xls]_SHOPLIST_xl_3302"/>
      <sheetName val="[SHOPLIST.xls]_SHOPLIST_xl_3303"/>
      <sheetName val="[SHOPLIST.xls]_SHOPLIST_xl_3304"/>
      <sheetName val="[SHOPLIST.xls]_SHOPLIST_xl_3305"/>
      <sheetName val="[SHOPLIST.xls]_SHOPLIST_xl_3306"/>
      <sheetName val="[SHOPLIST.xls]_SHOPLIST_xl_3307"/>
      <sheetName val="[SHOPLIST.xls]_SHOPLIST_xl_3308"/>
      <sheetName val="[SHOPLIST.xls]_SHOPLIST_xl_3309"/>
      <sheetName val="[SHOPLIST.xls]_SHOPLIST_xl_3310"/>
      <sheetName val="[SHOPLIST.xls]_SHOPLIST_xl_3311"/>
      <sheetName val="[SHOPLIST.xls]_SHOPLIST_xl_3312"/>
      <sheetName val="[SHOPLIST.xls]_SHOPLIST_xl_3313"/>
      <sheetName val="[SHOPLIST.xls]_SHOPLIST_xl_3314"/>
      <sheetName val="[SHOPLIST.xls]_SHOPLIST_xl_3315"/>
      <sheetName val="[SHOPLIST.xls]_SHOPLIST_xl_3316"/>
      <sheetName val="[SHOPLIST.xls]_SHOPLIST_xl_3317"/>
      <sheetName val="[SHOPLIST.xls]_SHOPLIST_xl_3318"/>
      <sheetName val="[SHOPLIST.xls]_SHOPLIST_xl_3319"/>
      <sheetName val="[SHOPLIST.xls]_SHOPLIST_xl_3320"/>
      <sheetName val="[SHOPLIST.xls]_SHOPLIST_xl_3321"/>
      <sheetName val="[SHOPLIST.xls]_SHOPLIST_xl_3322"/>
      <sheetName val="[SHOPLIST.xls]_SHOPLIST_xl_3323"/>
      <sheetName val="[SHOPLIST.xls]_SHOPLIST_xl_3324"/>
      <sheetName val="[SHOPLIST.xls]_SHOPLIST_xl_3325"/>
      <sheetName val="[SHOPLIST.xls]_SHOPLIST_xl_3326"/>
      <sheetName val="[SHOPLIST.xls]_SHOPLIST_xl_3327"/>
      <sheetName val="[SHOPLIST.xls]_SHOPLIST_xl_3328"/>
      <sheetName val="[SHOPLIST.xls]_SHOPLIST_xl_3329"/>
      <sheetName val="[SHOPLIST.xls]_SHOPLIST_xl_3330"/>
      <sheetName val="[SHOPLIST.xls]_SHOPLIST_xl_3331"/>
      <sheetName val="[SHOPLIST.xls]_SHOPLIST_xl_3332"/>
      <sheetName val="[SHOPLIST.xls]_SHOPLIST_xl_3333"/>
      <sheetName val="[SHOPLIST.xls]_SHOPLIST_xl_3334"/>
      <sheetName val="[SHOPLIST.xls]_SHOPLIST_xl_3335"/>
      <sheetName val="[SHOPLIST.xls]_SHOPLIST_xl_3336"/>
      <sheetName val="[SHOPLIST.xls]_SHOPLIST_xl_3337"/>
      <sheetName val="[SHOPLIST.xls]_SHOPLIST_xl_3338"/>
      <sheetName val="[SHOPLIST.xls]_SHOPLIST_xl_3339"/>
      <sheetName val="[SHOPLIST.xls]_SHOPLIST_xl_3340"/>
      <sheetName val="[SHOPLIST.xls]_SHOPLIST_xl_3341"/>
      <sheetName val="[SHOPLIST.xls]_SHOPLIST_xl_3342"/>
      <sheetName val="[SHOPLIST.xls]_SHOPLIST_xl_3343"/>
      <sheetName val="[SHOPLIST.xls]_SHOPLIST_xl_3344"/>
      <sheetName val="[SHOPLIST.xls]_SHOPLIST_xl_3345"/>
      <sheetName val="[SHOPLIST.xls]_SHOPLIST_xl_3346"/>
      <sheetName val="[SHOPLIST.xls]_SHOPLIST_xl_3347"/>
      <sheetName val="[SHOPLIST.xls]_SHOPLIST_xl_3348"/>
      <sheetName val="[SHOPLIST.xls]_SHOPLIST_xl_3349"/>
      <sheetName val="[SHOPLIST.xls]_SHOPLIST_xl_3350"/>
      <sheetName val="[SHOPLIST.xls]_SHOPLIST_xl_3351"/>
      <sheetName val="[SHOPLIST.xls]_SHOPLIST_xl_3352"/>
      <sheetName val="[SHOPLIST.xls]_SHOPLIST_xl_3353"/>
      <sheetName val="[SHOPLIST.xls]_SHOPLIST_xl_3354"/>
      <sheetName val="[SHOPLIST.xls]_SHOPLIST_xl_3355"/>
      <sheetName val="[SHOPLIST.xls]_SHOPLIST_xl_3356"/>
      <sheetName val="[SHOPLIST.xls]_SHOPLIST_xl_3357"/>
      <sheetName val="[SHOPLIST.xls]70_x005f_x005f_x005f_x0000_14"/>
      <sheetName val="[SHOPLIST.xls]_SHOPLIST_xl_3358"/>
      <sheetName val="[SHOPLIST.xls]_SHOPLIST_xl_3359"/>
      <sheetName val="[SHOPLIST.xls]_SHOPLIST_xl_3360"/>
      <sheetName val="[SHOPLIST.xls]_SHOPLIST_xl_3361"/>
      <sheetName val="[SHOPLIST.xls]_SHOPLIST_xl_3362"/>
      <sheetName val="[SHOPLIST.xls]_SHOPLIST_xl_3363"/>
      <sheetName val="[SHOPLIST.xls]_SHOPLIST_xl_3364"/>
      <sheetName val="[SHOPLIST.xls]_SHOPLIST_xl_3365"/>
      <sheetName val="[SHOPLIST.xls]_SHOPLIST_xl_3366"/>
      <sheetName val="[SHOPLIST.xls]_SHOPLIST_xl_3367"/>
      <sheetName val="[SHOPLIST.xls]_SHOPLIST_xl_3368"/>
      <sheetName val="[SHOPLIST.xls]_SHOPLIST_xl_3369"/>
      <sheetName val="[SHOPLIST.xls]_SHOPLIST_xl_3370"/>
      <sheetName val="[SHOPLIST.xls]70___0_s__i____51"/>
      <sheetName val="[SHOPLIST.xls]_SHOPLIST_xl_3371"/>
      <sheetName val="[SHOPLIST.xls]_SHOPLIST_xl_3372"/>
      <sheetName val="[SHOPLIST.xls]_SHOPLIST_xl_3373"/>
      <sheetName val="[SHOPLIST.xls]_SHOPLIST_xl_3374"/>
      <sheetName val="[SHOPLIST.xls]_SHOPLIST_xl_3375"/>
      <sheetName val="[SHOPLIST.xls]_SHOPLIST_xl_3376"/>
      <sheetName val="[SHOPLIST.xls]_SHOPLIST_xl_3377"/>
      <sheetName val="[SHOPLIST.xls]_SHOPLIST_xl_3378"/>
      <sheetName val="[SHOPLIST.xls]_SHOPLIST_xl_3379"/>
      <sheetName val="[SHOPLIST.xls]_SHOPLIST_xl_3380"/>
      <sheetName val="[SHOPLIST.xls]_SHOPLIST_xl_3381"/>
      <sheetName val="[SHOPLIST.xls]_SHOPLIST_xl_3382"/>
      <sheetName val="[SHOPLIST.xls]_SHOPLIST_xl_3383"/>
      <sheetName val="[SHOPLIST.xls]_SHOPLIST_xl_3384"/>
      <sheetName val="[SHOPLIST.xls]_SHOPLIST_xl_3385"/>
      <sheetName val="[SHOPLIST.xls]_SHOPLIST_xl_3386"/>
      <sheetName val="[SHOPLIST.xls]_SHOPLIST_xl_3387"/>
      <sheetName val="[SHOPLIST.xls]_SHOPLIST_xl_3388"/>
      <sheetName val="[SHOPLIST.xls]_SHOPLIST_xl_3389"/>
      <sheetName val="[SHOPLIST.xls]_SHOPLIST_xl_3390"/>
      <sheetName val="[SHOPLIST.xls]_SHOPLIST_xl_3391"/>
      <sheetName val="[SHOPLIST.xls]_SHOPLIST_xl_3392"/>
      <sheetName val="[SHOPLIST.xls]_SHOPLIST_xl_3393"/>
      <sheetName val="[SHOPLIST.xls]_SHOPLIST_xl_3394"/>
      <sheetName val="[SHOPLIST.xls]_SHOPLIST_xl_3395"/>
      <sheetName val="[SHOPLIST.xls]_SHOPLIST_xl_3396"/>
      <sheetName val="[SHOPLIST.xls]_SHOPLIST_xl_3397"/>
      <sheetName val="[SHOPLIST.xls]_SHOPLIST_xl_3398"/>
      <sheetName val="[SHOPLIST.xls]_SHOPLIST_xl_3399"/>
      <sheetName val="[SHOPLIST.xls]_SHOPLIST_xl_3400"/>
      <sheetName val="[SHOPLIST.xls]_SHOPLIST_xl_3401"/>
      <sheetName val="[SHOPLIST.xls]_SHOPLIST_xl_3402"/>
      <sheetName val="[SHOPLIST.xls]_SHOPLIST_xl_3403"/>
      <sheetName val="[SHOPLIST.xls]_SHOPLIST_xl_3404"/>
      <sheetName val="[SHOPLIST.xls]_SHOPLIST_xl_3405"/>
      <sheetName val="[SHOPLIST.xls]_SHOPLIST_xl_3406"/>
      <sheetName val="[SHOPLIST.xls]_SHOPLIST_xl_3407"/>
      <sheetName val="[SHOPLIST.xls]_SHOPLIST_xl_3408"/>
      <sheetName val="[SHOPLIST.xls]_SHOPLIST_xl_3409"/>
      <sheetName val="[SHOPLIST.xls]_SHOPLIST_xl_3410"/>
      <sheetName val="[SHOPLIST.xls]_SHOPLIST_xl_3411"/>
      <sheetName val="[SHOPLIST.xls]_SHOPLIST_xl_3412"/>
      <sheetName val="[SHOPLIST.xls]_SHOPLIST_xl_3413"/>
      <sheetName val="[SHOPLIST.xls]_SHOPLIST_xl_3414"/>
      <sheetName val="[SHOPLIST.xls]_SHOPLIST_xl_3415"/>
      <sheetName val="[SHOPLIST.xls]_SHOPLIST_xl_3416"/>
      <sheetName val="[SHOPLIST.xls]_SHOPLIST_xl_3417"/>
      <sheetName val="[SHOPLIST.xls]_SHOPLIST_xl_3418"/>
      <sheetName val="[SHOPLIST.xls]_SHOPLIST_xl_3419"/>
      <sheetName val="[SHOPLIST.xls]_SHOPLIST_xl_3420"/>
      <sheetName val="[SHOPLIST.xls]_SHOPLIST_xl_3421"/>
      <sheetName val="[SHOPLIST.xls]_SHOPLIST_xl_3422"/>
      <sheetName val="[SHOPLIST.xls]_SHOPLIST_xl_3423"/>
      <sheetName val="[SHOPLIST.xls]_SHOPLIST_xl_3424"/>
      <sheetName val="[SHOPLIST.xls]_SHOPLIST_xl_3425"/>
      <sheetName val="[SHOPLIST.xls]_SHOPLIST_xl_3426"/>
      <sheetName val="[SHOPLIST.xls]_SHOPLIST_xl_3427"/>
      <sheetName val="[SHOPLIST.xls]_SHOPLIST_xl_3428"/>
      <sheetName val="[SHOPLIST.xls]_SHOPLIST_xl_3429"/>
      <sheetName val="[SHOPLIST.xls]_SHOPLIST_xl_3430"/>
      <sheetName val="[SHOPLIST.xls]_SHOPLIST_xl_3431"/>
      <sheetName val="[SHOPLIST.xls]_SHOPLIST_xl_3432"/>
      <sheetName val="[SHOPLIST.xls]_SHOPLIST_xl_3433"/>
      <sheetName val="[SHOPLIST.xls]_SHOPLIST_xl_3434"/>
      <sheetName val="[SHOPLIST.xls]_SHOPLIST_xl_3435"/>
      <sheetName val="[SHOPLIST.xls]_SHOPLIST_xl_3436"/>
      <sheetName val="[SHOPLIST.xls]_SHOPLIST_xl_3437"/>
      <sheetName val="[SHOPLIST.xls]_SHOPLIST_xl_3438"/>
      <sheetName val="[SHOPLIST.xls]_SHOPLIST_xl_3439"/>
      <sheetName val="[SHOPLIST.xls]_SHOPLIST_xl_3440"/>
      <sheetName val="[SHOPLIST.xls]_SHOPLIST_xl_3441"/>
      <sheetName val="[SHOPLIST.xls]_SHOPLIST_xl_3442"/>
      <sheetName val="[SHOPLIST.xls]_SHOPLIST_xl_3443"/>
      <sheetName val="[SHOPLIST.xls]_SHOPLIST_xl_3444"/>
      <sheetName val="[SHOPLIST.xls]_SHOPLIST_xl_3445"/>
      <sheetName val="[SHOPLIST.xls]_SHOPLIST_xl_3446"/>
      <sheetName val="[SHOPLIST.xls]_SHOPLIST_xl_3447"/>
      <sheetName val="[SHOPLIST.xls]_SHOPLIST_xl_3448"/>
      <sheetName val="[SHOPLIST.xls]_SHOPLIST_xl_3449"/>
      <sheetName val="[SHOPLIST.xls]_SHOPLIST_xl_3450"/>
      <sheetName val="[SHOPLIST.xls]_SHOPLIST_xl_3451"/>
      <sheetName val="[SHOPLIST.xls]_SHOPLIST_xl_3452"/>
      <sheetName val="[SHOPLIST.xls]_SHOPLIST_xl_3453"/>
      <sheetName val="[SHOPLIST.xls]_SHOPLIST_xl_3454"/>
      <sheetName val="[SHOPLIST.xls]_SHOPLIST_xl_1876"/>
      <sheetName val="[SHOPLIST.xls]_SHOPLIST_xl_1877"/>
      <sheetName val="[SHOPLIST.xls]_SHOPLIST_xl_1878"/>
      <sheetName val="[SHOPLIST.xls]_SHOPLIST_xl_1879"/>
      <sheetName val="[SHOPLIST.xls]_SHOPLIST_xl_1880"/>
      <sheetName val="[SHOPLIST.xls]_SHOPLIST_xl_1881"/>
      <sheetName val="[SHOPLIST.xls]_SHOPLIST_xl_1882"/>
      <sheetName val="[SHOPLIST.xls]_SHOPLIST_xl_1883"/>
      <sheetName val="[SHOPLIST.xls]_SHOPLIST_xl_1884"/>
      <sheetName val="[SHOPLIST.xls]_SHOPLIST_xl_1885"/>
      <sheetName val="[SHOPLIST.xls]_SHOPLIST_xl_1886"/>
      <sheetName val="[SHOPLIST.xls]_SHOPLIST_xl_1887"/>
      <sheetName val="[SHOPLIST.xls]_SHOPLIST_xl_1888"/>
      <sheetName val="[SHOPLIST.xls]_SHOPLIST_xl_1889"/>
      <sheetName val="[SHOPLIST.xls]_SHOPLIST_xl_1890"/>
      <sheetName val="[SHOPLIST.xls]_SHOPLIST_xl_1891"/>
      <sheetName val="[SHOPLIST.xls]_SHOPLIST_xl_1892"/>
      <sheetName val="[SHOPLIST.xls]_SHOPLIST_xl_1893"/>
      <sheetName val="[SHOPLIST.xls]_SHOPLIST_xl_1894"/>
      <sheetName val="[SHOPLIST.xls]_SHOPLIST_xl_1895"/>
      <sheetName val="[SHOPLIST.xls]_SHOPLIST_xl_1896"/>
      <sheetName val="[SHOPLIST.xls]_SHOPLIST_xl_1897"/>
      <sheetName val="[SHOPLIST.xls]_SHOPLIST_xl_1898"/>
      <sheetName val="[SHOPLIST.xls]_SHOPLIST_xl_1899"/>
      <sheetName val="[SHOPLIST.xls]_SHOPLIST_xl_1900"/>
      <sheetName val="[SHOPLIST.xls]_SHOPLIST_xl_1901"/>
      <sheetName val="[SHOPLIST.xls]_SHOPLIST_xl_1902"/>
      <sheetName val="[SHOPLIST.xls]_SHOPLIST_xl_1903"/>
      <sheetName val="[SHOPLIST.xls]_SHOPLIST_xl_1904"/>
      <sheetName val="[SHOPLIST.xls]_SHOPLIST_xl_1905"/>
      <sheetName val="[SHOPLIST.xls]_SHOPLIST_xl_1906"/>
      <sheetName val="[SHOPLIST.xls]_SHOPLIST_xl_1907"/>
      <sheetName val="[SHOPLIST.xls]_SHOPLIST_xl_1908"/>
      <sheetName val="[SHOPLIST.xls]_SHOPLIST_xl_1909"/>
      <sheetName val="[SHOPLIST.xls]_SHOPLIST_xl_1910"/>
      <sheetName val="[SHOPLIST.xls]_SHOPLIST_xl_1911"/>
      <sheetName val="[SHOPLIST.xls]_SHOPLIST_xl_1912"/>
      <sheetName val="[SHOPLIST.xls]_SHOPLIST_xl_1913"/>
      <sheetName val="[SHOPLIST.xls]_SHOPLIST_xl_1914"/>
      <sheetName val="[SHOPLIST.xls]_SHOPLIST_xl_1915"/>
      <sheetName val="[SHOPLIST.xls]_SHOPLIST_xl_1916"/>
      <sheetName val="[SHOPLIST.xls]_SHOPLIST_xl_1917"/>
      <sheetName val="[SHOPLIST.xls]_SHOPLIST_xl_1918"/>
      <sheetName val="[SHOPLIST.xls]_SHOPLIST_xl_1919"/>
      <sheetName val="[SHOPLIST.xls]_SHOPLIST_xl_1920"/>
      <sheetName val="[SHOPLIST.xls]_SHOPLIST_xl_1921"/>
      <sheetName val="[SHOPLIST.xls]_SHOPLIST_xl_1922"/>
      <sheetName val="[SHOPLIST.xls]_SHOPLIST_xl_1923"/>
      <sheetName val="[SHOPLIST.xls]_SHOPLIST_xl_1924"/>
      <sheetName val="[SHOPLIST.xls]_SHOPLIST_xl_1925"/>
      <sheetName val="[SHOPLIST.xls]_SHOPLIST_xl_1926"/>
      <sheetName val="[SHOPLIST.xls]_SHOPLIST_xl_1927"/>
      <sheetName val="[SHOPLIST.xls]_SHOPLIST_xl_1928"/>
      <sheetName val="[SHOPLIST.xls]_SHOPLIST_xl_1929"/>
      <sheetName val="[SHOPLIST.xls]_SHOPLIST_xl_1930"/>
      <sheetName val="[SHOPLIST.xls]_SHOPLIST_xl_1931"/>
      <sheetName val="[SHOPLIST.xls]_SHOPLIST_xl_1932"/>
      <sheetName val="[SHOPLIST.xls]_SHOPLIST_xl_1933"/>
      <sheetName val="[SHOPLIST.xls]_SHOPLIST_xl_2142"/>
      <sheetName val="[SHOPLIST.xls]_SHOPLIST_xl_1934"/>
      <sheetName val="[SHOPLIST.xls]_SHOPLIST_xl_1935"/>
      <sheetName val="[SHOPLIST.xls]_SHOPLIST_xl_1936"/>
      <sheetName val="[SHOPLIST.xls]_SHOPLIST_xl_1937"/>
      <sheetName val="[SHOPLIST.xls]_SHOPLIST_xl_1938"/>
      <sheetName val="[SHOPLIST.xls]_SHOPLIST_xl_1939"/>
      <sheetName val="[SHOPLIST.xls]_SHOPLIST_xl_1940"/>
      <sheetName val="[SHOPLIST.xls]_SHOPLIST_xl_1941"/>
      <sheetName val="[SHOPLIST.xls]_SHOPLIST_xl_1942"/>
      <sheetName val="[SHOPLIST.xls]_SHOPLIST_xl_1943"/>
      <sheetName val="[SHOPLIST.xls]_SHOPLIST_xl_1944"/>
      <sheetName val="[SHOPLIST.xls]_SHOPLIST_xl_1945"/>
      <sheetName val="[SHOPLIST.xls]_SHOPLIST_xl_1946"/>
      <sheetName val="[SHOPLIST.xls]_SHOPLIST_xl_1947"/>
      <sheetName val="[SHOPLIST.xls]_SHOPLIST_xl_1948"/>
      <sheetName val="[SHOPLIST.xls]_SHOPLIST_xl_1949"/>
      <sheetName val="[SHOPLIST.xls]_SHOPLIST_xl_1950"/>
      <sheetName val="[SHOPLIST.xls]_SHOPLIST_xl_1951"/>
      <sheetName val="[SHOPLIST.xls]_SHOPLIST_xl_1952"/>
      <sheetName val="[SHOPLIST.xls]_SHOPLIST_xl_2143"/>
      <sheetName val="[SHOPLIST.xls]_SHOPLIST_xl_2144"/>
      <sheetName val="[SHOPLIST.xls]_SHOPLIST_xl_2145"/>
      <sheetName val="[SHOPLIST.xls]_SHOPLIST_xl_2146"/>
      <sheetName val="[SHOPLIST.xls]_SHOPLIST_xl_2147"/>
      <sheetName val="[SHOPLIST.xls]_SHOPLIST_xl_1953"/>
      <sheetName val="[SHOPLIST.xls]70___0_s__i____38"/>
      <sheetName val="[SHOPLIST.xls]_SHOPLIST_xl_2148"/>
      <sheetName val="[SHOPLIST.xls]_SHOPLIST_xl_2149"/>
      <sheetName val="[SHOPLIST.xls]_SHOPLIST_xl_1954"/>
      <sheetName val="[SHOPLIST.xls]_SHOPLIST_xl_1955"/>
      <sheetName val="[SHOPLIST.xls]_SHOPLIST_xl_2150"/>
      <sheetName val="[SHOPLIST.xls]_SHOPLIST_xl_1956"/>
      <sheetName val="[SHOPLIST.xls]_SHOPLIST_xl_2151"/>
      <sheetName val="[SHOPLIST.xls]_SHOPLIST_xl_1957"/>
      <sheetName val="[SHOPLIST.xls]_SHOPLIST_xl_2152"/>
      <sheetName val="[SHOPLIST.xls]_SHOPLIST_xl_1958"/>
      <sheetName val="[SHOPLIST.xls]_SHOPLIST_xl_1959"/>
      <sheetName val="[SHOPLIST.xls]_SHOPLIST_xl_2153"/>
      <sheetName val="[SHOPLIST.xls]_SHOPLIST_xl_1960"/>
      <sheetName val="[SHOPLIST.xls]_SHOPLIST_xl_2154"/>
      <sheetName val="[SHOPLIST.xls]_SHOPLIST_xl_1961"/>
      <sheetName val="[SHOPLIST.xls]_SHOPLIST_xl_2155"/>
      <sheetName val="[SHOPLIST.xls]_SHOPLIST_xl_1962"/>
      <sheetName val="[SHOPLIST.xls]_SHOPLIST_xl_2156"/>
      <sheetName val="[SHOPLIST.xls]_SHOPLIST_xl_1963"/>
      <sheetName val="[SHOPLIST.xls]_SHOPLIST_xl_1964"/>
      <sheetName val="[SHOPLIST.xls]_SHOPLIST_xl_1965"/>
      <sheetName val="[SHOPLIST.xls]_SHOPLIST_xl_1966"/>
      <sheetName val="[SHOPLIST.xls]_SHOPLIST_xl_1967"/>
      <sheetName val="[SHOPLIST.xls]_SHOPLIST_xl_1968"/>
      <sheetName val="[SHOPLIST.xls]_SHOPLIST_xl_1969"/>
      <sheetName val="[SHOPLIST.xls]_SHOPLIST_xl_2157"/>
      <sheetName val="[SHOPLIST.xls]_SHOPLIST_xl_1970"/>
      <sheetName val="[SHOPLIST.xls]_SHOPLIST_xl_1971"/>
      <sheetName val="[SHOPLIST.xls]_SHOPLIST_xl_1972"/>
      <sheetName val="[SHOPLIST.xls]_SHOPLIST_xl_2158"/>
      <sheetName val="[SHOPLIST.xls]_SHOPLIST_xl_1973"/>
      <sheetName val="[SHOPLIST.xls]_SHOPLIST_xl_1974"/>
      <sheetName val="[SHOPLIST.xls]_SHOPLIST_xl_2159"/>
      <sheetName val="[SHOPLIST.xls]_SHOPLIST_xl_1975"/>
      <sheetName val="[SHOPLIST.xls]_SHOPLIST_xl_1976"/>
      <sheetName val="[SHOPLIST.xls]_SHOPLIST_xl_1977"/>
      <sheetName val="[SHOPLIST.xls]_SHOPLIST_xl_1978"/>
      <sheetName val="[SHOPLIST.xls]_SHOPLIST_xl_1979"/>
      <sheetName val="[SHOPLIST.xls]_SHOPLIST_xl_1980"/>
      <sheetName val="[SHOPLIST.xls]_SHOPLIST_xl_1981"/>
      <sheetName val="[SHOPLIST.xls]_SHOPLIST_xl_1982"/>
      <sheetName val="[SHOPLIST.xls]_SHOPLIST_xl_1983"/>
      <sheetName val="[SHOPLIST.xls]_SHOPLIST_xl_2160"/>
      <sheetName val="[SHOPLIST.xls]_SHOPLIST_xl_1984"/>
      <sheetName val="[SHOPLIST.xls]_SHOPLIST_xl_1985"/>
      <sheetName val="[SHOPLIST.xls]_SHOPLIST_xl_1986"/>
      <sheetName val="[SHOPLIST.xls]_SHOPLIST_xl_1987"/>
      <sheetName val="[SHOPLIST.xls]_SHOPLIST_xl_1988"/>
      <sheetName val="[SHOPLIST.xls]_SHOPLIST_xl_1989"/>
      <sheetName val="[SHOPLIST.xls]_SHOPLIST_xl_1990"/>
      <sheetName val="[SHOPLIST.xls]_SHOPLIST_xl_2161"/>
      <sheetName val="[SHOPLIST.xls]_SHOPLIST_xl_1991"/>
      <sheetName val="[SHOPLIST.xls]_SHOPLIST_xl_2162"/>
      <sheetName val="[SHOPLIST.xls]_SHOPLIST_xl_1992"/>
      <sheetName val="[SHOPLIST.xls]_SHOPLIST_xl_1993"/>
      <sheetName val="[SHOPLIST.xls]_SHOPLIST_xl_1994"/>
      <sheetName val="[SHOPLIST.xls]_SHOPLIST_xl_1995"/>
      <sheetName val="[SHOPLIST.xls]_SHOPLIST_xl_1996"/>
      <sheetName val="[SHOPLIST.xls]_SHOPLIST_xl_1997"/>
      <sheetName val="[SHOPLIST.xls]_SHOPLIST_xl_1998"/>
      <sheetName val="[SHOPLIST.xls]_SHOPLIST_xl_1999"/>
      <sheetName val="[SHOPLIST.xls]_SHOPLIST_xl_2163"/>
      <sheetName val="[SHOPLIST.xls]_SHOPLIST_xl_2000"/>
      <sheetName val="[SHOPLIST.xls]_SHOPLIST_xl_2001"/>
      <sheetName val="[SHOPLIST.xls]_SHOPLIST_xl_2002"/>
      <sheetName val="[SHOPLIST.xls]_SHOPLIST_xl_2003"/>
      <sheetName val="[SHOPLIST.xls]_SHOPLIST_xl_2004"/>
      <sheetName val="[SHOPLIST.xls]_SHOPLIST_xl_2005"/>
      <sheetName val="[SHOPLIST.xls]_SHOPLIST_xl_2006"/>
      <sheetName val="[SHOPLIST.xls]_SHOPLIST_xl_2007"/>
      <sheetName val="[SHOPLIST.xls]_SHOPLIST_xl_2008"/>
      <sheetName val="[SHOPLIST.xls]_SHOPLIST_xl_2164"/>
      <sheetName val="[SHOPLIST.xls]_SHOPLIST_xl_2165"/>
      <sheetName val="[SHOPLIST.xls]_SHOPLIST_xl_2009"/>
      <sheetName val="[SHOPLIST.xls]_SHOPLIST_xl_2010"/>
      <sheetName val="[SHOPLIST.xls]_SHOPLIST_xl_2011"/>
      <sheetName val="[SHOPLIST.xls]_SHOPLIST_xl_2012"/>
      <sheetName val="[SHOPLIST.xls]_SHOPLIST_xl_2013"/>
      <sheetName val="[SHOPLIST.xls]_SHOPLIST_xl_2014"/>
      <sheetName val="[SHOPLIST.xls]_SHOPLIST_xl_2015"/>
      <sheetName val="[SHOPLIST.xls]_SHOPLIST_xl_2016"/>
      <sheetName val="[SHOPLIST.xls]_SHOPLIST_xl_2017"/>
      <sheetName val="[SHOPLIST.xls]_SHOPLIST_xl_2166"/>
      <sheetName val="[SHOPLIST.xls]_SHOPLIST_xl_2018"/>
      <sheetName val="[SHOPLIST.xls]_SHOPLIST_xl_2019"/>
      <sheetName val="[SHOPLIST.xls]_SHOPLIST_xl_2020"/>
      <sheetName val="[SHOPLIST.xls]_SHOPLIST_xl_2021"/>
      <sheetName val="[SHOPLIST.xls]_SHOPLIST_xl_2022"/>
      <sheetName val="[SHOPLIST.xls]_SHOPLIST_xl_2023"/>
      <sheetName val="[SHOPLIST.xls]_SHOPLIST_xl_2024"/>
      <sheetName val="[SHOPLIST.xls]_SHOPLIST_xl_2025"/>
      <sheetName val="[SHOPLIST.xls]_SHOPLIST_xl_2026"/>
      <sheetName val="[SHOPLIST.xls]_SHOPLIST_xl_2027"/>
      <sheetName val="[SHOPLIST.xls]_SHOPLIST_xl_2028"/>
      <sheetName val="[SHOPLIST.xls]_SHOPLIST_xl_2029"/>
      <sheetName val="[SHOPLIST.xls]_SHOPLIST_xl_2030"/>
      <sheetName val="[SHOPLIST.xls]_SHOPLIST_xl_2031"/>
      <sheetName val="[SHOPLIST.xls]_SHOPLIST_xl_2032"/>
      <sheetName val="[SHOPLIST.xls]_SHOPLIST_xl_2033"/>
      <sheetName val="[SHOPLIST.xls]_SHOPLIST_xl_2034"/>
      <sheetName val="[SHOPLIST.xls]_SHOPLIST_xl_2035"/>
      <sheetName val="[SHOPLIST.xls]_SHOPLIST_xl_2167"/>
      <sheetName val="[SHOPLIST.xls]_SHOPLIST_xl_2036"/>
      <sheetName val="[SHOPLIST.xls]_SHOPLIST_xl_2037"/>
      <sheetName val="[SHOPLIST.xls]_SHOPLIST_xl_2038"/>
      <sheetName val="[SHOPLIST.xls]_SHOPLIST_xl_2039"/>
      <sheetName val="[SHOPLIST.xls]_SHOPLIST_xl_2040"/>
      <sheetName val="[SHOPLIST.xls]_SHOPLIST_xl_2041"/>
      <sheetName val="[SHOPLIST.xls]_SHOPLIST_xl_2042"/>
      <sheetName val="[SHOPLIST.xls]_SHOPLIST_xl_2043"/>
      <sheetName val="[SHOPLIST.xls]_SHOPLIST_xl_2044"/>
      <sheetName val="[SHOPLIST.xls]_SHOPLIST_xl_2168"/>
      <sheetName val="[SHOPLIST.xls]_SHOPLIST_xl_2045"/>
      <sheetName val="[SHOPLIST.xls]_SHOPLIST_xl_2046"/>
      <sheetName val="[SHOPLIST.xls]_SHOPLIST_xl_2047"/>
      <sheetName val="[SHOPLIST.xls]_SHOPLIST_xl_2048"/>
      <sheetName val="[SHOPLIST.xls]_SHOPLIST_xl_2049"/>
      <sheetName val="[SHOPLIST.xls]_SHOPLIST_xl_2050"/>
      <sheetName val="[SHOPLIST.xls]_SHOPLIST_xl_2051"/>
      <sheetName val="[SHOPLIST.xls]_SHOPLIST_xl_2052"/>
      <sheetName val="[SHOPLIST.xls]_SHOPLIST_xl_2053"/>
      <sheetName val="[SHOPLIST.xls]_SHOPLIST_xl_2169"/>
      <sheetName val="[SHOPLIST.xls]_SHOPLIST_xl_2054"/>
      <sheetName val="[SHOPLIST.xls]_SHOPLIST_xl_2055"/>
      <sheetName val="[SHOPLIST.xls]_SHOPLIST_xl_2056"/>
      <sheetName val="[SHOPLIST.xls]_SHOPLIST_xl_2057"/>
      <sheetName val="[SHOPLIST.xls]_SHOPLIST_xl_2058"/>
      <sheetName val="[SHOPLIST.xls]_SHOPLIST_xl_2059"/>
      <sheetName val="[SHOPLIST.xls]_SHOPLIST_xl_2060"/>
      <sheetName val="[SHOPLIST.xls]_SHOPLIST_xl_2061"/>
      <sheetName val="[SHOPLIST.xls]_SHOPLIST_xl_2062"/>
      <sheetName val="[SHOPLIST.xls]_SHOPLIST_xl_2170"/>
      <sheetName val="[SHOPLIST.xls]_SHOPLIST_xl_2063"/>
      <sheetName val="[SHOPLIST.xls]_SHOPLIST_xl_2064"/>
      <sheetName val="[SHOPLIST.xls]_SHOPLIST_xl_2171"/>
      <sheetName val="[SHOPLIST.xls]_SHOPLIST_xl_2172"/>
      <sheetName val="[SHOPLIST.xls]_SHOPLIST_xl_2173"/>
      <sheetName val="[SHOPLIST.xls]_SHOPLIST_xl_2174"/>
      <sheetName val="[SHOPLIST.xls]_SHOPLIST_xl_2065"/>
      <sheetName val="[SHOPLIST.xls]_SHOPLIST_xl_2175"/>
      <sheetName val="[SHOPLIST.xls]_SHOPLIST_xl_2176"/>
      <sheetName val="[SHOPLIST.xls]_SHOPLIST_xl_2177"/>
      <sheetName val="[SHOPLIST.xls]70___0_s__i____39"/>
      <sheetName val="[SHOPLIST.xls]_SHOPLIST_xl_2178"/>
      <sheetName val="[SHOPLIST.xls]_SHOPLIST_xl_2179"/>
      <sheetName val="[SHOPLIST.xls]_SHOPLIST_xl_2180"/>
      <sheetName val="[SHOPLIST.xls]_SHOPLIST_xl_2181"/>
      <sheetName val="[SHOPLIST.xls]_SHOPLIST_xl_2182"/>
      <sheetName val="[SHOPLIST.xls]_SHOPLIST_xl_2183"/>
      <sheetName val="[SHOPLIST.xls]_SHOPLIST_xl_2184"/>
      <sheetName val="[SHOPLIST.xls]_SHOPLIST_xl_2185"/>
      <sheetName val="[SHOPLIST.xls]_SHOPLIST_xl_2186"/>
      <sheetName val="[SHOPLIST.xls]_SHOPLIST_xl_2187"/>
      <sheetName val="[SHOPLIST.xls]_SHOPLIST_xl_2188"/>
      <sheetName val="[SHOPLIST.xls]_SHOPLIST_xl_2189"/>
      <sheetName val="[SHOPLIST.xls]_SHOPLIST_xl_2190"/>
      <sheetName val="[SHOPLIST.xls]_SHOPLIST_xl_2191"/>
      <sheetName val="[SHOPLIST.xls]_SHOPLIST_xl_2192"/>
      <sheetName val="[SHOPLIST.xls]_SHOPLIST_xl_2193"/>
      <sheetName val="[SHOPLIST.xls]_SHOPLIST_xl_2194"/>
      <sheetName val="[SHOPLIST.xls]_SHOPLIST_xl_2195"/>
      <sheetName val="[SHOPLIST.xls]_SHOPLIST_xl_2196"/>
      <sheetName val="[SHOPLIST.xls]_SHOPLIST_xl_2197"/>
      <sheetName val="[SHOPLIST.xls]_SHOPLIST_xl_2198"/>
      <sheetName val="[SHOPLIST.xls]_SHOPLIST_xl_2199"/>
      <sheetName val="[SHOPLIST.xls]_SHOPLIST_xl_2200"/>
      <sheetName val="[SHOPLIST.xls]_SHOPLIST_xl_2201"/>
      <sheetName val="[SHOPLIST.xls]_SHOPLIST_xl_2202"/>
      <sheetName val="[SHOPLIST.xls]_SHOPLIST_xl_2203"/>
      <sheetName val="[SHOPLIST.xls]_SHOPLIST_xl_2204"/>
      <sheetName val="[SHOPLIST.xls]_SHOPLIST_xl_2205"/>
      <sheetName val="[SHOPLIST.xls]_SHOPLIST_xl_2206"/>
      <sheetName val="[SHOPLIST.xls]_SHOPLIST_xl_2207"/>
      <sheetName val="[SHOPLIST.xls]_SHOPLIST_xl_2208"/>
      <sheetName val="[SHOPLIST.xls]_SHOPLIST_xl_2209"/>
      <sheetName val="[SHOPLIST.xls]_SHOPLIST_xl_2210"/>
      <sheetName val="[SHOPLIST.xls]_SHOPLIST_xl_2211"/>
      <sheetName val="[SHOPLIST.xls]_SHOPLIST_xl_2212"/>
      <sheetName val="[SHOPLIST.xls]_SHOPLIST_xl_2213"/>
      <sheetName val="[SHOPLIST.xls]_SHOPLIST_xl_2214"/>
      <sheetName val="[SHOPLIST.xls]_SHOPLIST_xl_2215"/>
      <sheetName val="[SHOPLIST.xls]_SHOPLIST_xl_2216"/>
      <sheetName val="[SHOPLIST.xls]_SHOPLIST_xl_2217"/>
      <sheetName val="[SHOPLIST.xls]_SHOPLIST_xl_2218"/>
      <sheetName val="[SHOPLIST.xls]_SHOPLIST_xl_2219"/>
      <sheetName val="[SHOPLIST.xls]_SHOPLIST_xl_2220"/>
      <sheetName val="[SHOPLIST.xls]_SHOPLIST_xl_2221"/>
      <sheetName val="[SHOPLIST.xls]_SHOPLIST_xl_2222"/>
      <sheetName val="[SHOPLIST.xls]_SHOPLIST_xl_2223"/>
      <sheetName val="[SHOPLIST.xls]_SHOPLIST_xl_2224"/>
      <sheetName val="[SHOPLIST.xls]_SHOPLIST_xl_2225"/>
      <sheetName val="[SHOPLIST.xls]_SHOPLIST_xl_2226"/>
      <sheetName val="[SHOPLIST.xls]_SHOPLIST_xl_2227"/>
      <sheetName val="[SHOPLIST.xls]_SHOPLIST_xl_2228"/>
      <sheetName val="[SHOPLIST.xls]_SHOPLIST_xl_2229"/>
      <sheetName val="[SHOPLIST.xls]_SHOPLIST_xl_2230"/>
      <sheetName val="[SHOPLIST.xls]_SHOPLIST_xl_2231"/>
      <sheetName val="[SHOPLIST.xls]_SHOPLIST_xl_2232"/>
      <sheetName val="[SHOPLIST.xls]_SHOPLIST_xl_2233"/>
      <sheetName val="[SHOPLIST.xls]_SHOPLIST_xl_2234"/>
      <sheetName val="[SHOPLIST.xls]_SHOPLIST_xl_2235"/>
      <sheetName val="[SHOPLIST.xls]_SHOPLIST_xl_2236"/>
      <sheetName val="[SHOPLIST.xls]_SHOPLIST_xl_2237"/>
      <sheetName val="[SHOPLIST.xls]_SHOPLIST_xl_2238"/>
      <sheetName val="[SHOPLIST.xls]_SHOPLIST_xl_2239"/>
      <sheetName val="[SHOPLIST.xls]_SHOPLIST_xl_2240"/>
      <sheetName val="[SHOPLIST.xls]_SHOPLIST_xl_2241"/>
      <sheetName val="[SHOPLIST.xls]_SHOPLIST_xl_2242"/>
      <sheetName val="[SHOPLIST.xls]_SHOPLIST_xl_2243"/>
      <sheetName val="[SHOPLIST.xls]_SHOPLIST_xl_2244"/>
      <sheetName val="[SHOPLIST.xls]_SHOPLIST_xl_2245"/>
      <sheetName val="[SHOPLIST.xls]_SHOPLIST_xl_2246"/>
      <sheetName val="[SHOPLIST.xls]_SHOPLIST_xl_2247"/>
      <sheetName val="[SHOPLIST.xls]_SHOPLIST_xl_2248"/>
      <sheetName val="[SHOPLIST.xls]_SHOPLIST_xl_2249"/>
      <sheetName val="[SHOPLIST.xls]_SHOPLIST_xl_2250"/>
      <sheetName val="[SHOPLIST.xls]_SHOPLIST_xl_2251"/>
      <sheetName val="[SHOPLIST.xls]_SHOPLIST_xl_2252"/>
      <sheetName val="[SHOPLIST.xls]_SHOPLIST_xl_2066"/>
      <sheetName val="[SHOPLIST.xls]_SHOPLIST_xl_2067"/>
      <sheetName val="[SHOPLIST.xls]_SHOPLIST_xl_2068"/>
      <sheetName val="[SHOPLIST.xls]_SHOPLIST_xl_2069"/>
      <sheetName val="[SHOPLIST.xls]_SHOPLIST_xl_2070"/>
      <sheetName val="[SHOPLIST.xls]_SHOPLIST_xl_2071"/>
      <sheetName val="[SHOPLIST.xls]_SHOPLIST_xl_2072"/>
      <sheetName val="[SHOPLIST.xls]_SHOPLIST_xl_2073"/>
      <sheetName val="[SHOPLIST.xls]_SHOPLIST_xl_2074"/>
      <sheetName val="[SHOPLIST.xls]_SHOPLIST_xl_2075"/>
      <sheetName val="[SHOPLIST.xls]_SHOPLIST_xl_2076"/>
      <sheetName val="[SHOPLIST.xls]_SHOPLIST_xl_2077"/>
      <sheetName val="[SHOPLIST.xls]_SHOPLIST_xl_2078"/>
      <sheetName val="[SHOPLIST.xls]_SHOPLIST_xl_2079"/>
      <sheetName val="[SHOPLIST.xls]_SHOPLIST_xl_2080"/>
      <sheetName val="[SHOPLIST.xls]_SHOPLIST_xl_2081"/>
      <sheetName val="[SHOPLIST.xls]_SHOPLIST_xl_2253"/>
      <sheetName val="[SHOPLIST.xls]_SHOPLIST_xl_2254"/>
      <sheetName val="[SHOPLIST.xls]_SHOPLIST_xl_2255"/>
      <sheetName val="[SHOPLIST.xls]_SHOPLIST_xl_2082"/>
      <sheetName val="[SHOPLIST.xls]_SHOPLIST_xl_2083"/>
      <sheetName val="[SHOPLIST.xls]_SHOPLIST_xl_2084"/>
      <sheetName val="[SHOPLIST.xls]_SHOPLIST_xl_2085"/>
      <sheetName val="[SHOPLIST.xls]_SHOPLIST_xl_2086"/>
      <sheetName val="[SHOPLIST.xls]_SHOPLIST_xl_2087"/>
      <sheetName val="[SHOPLIST.xls]_SHOPLIST_xl_2256"/>
      <sheetName val="[SHOPLIST.xls]_SHOPLIST_xl_2257"/>
      <sheetName val="[SHOPLIST.xls]_SHOPLIST_xl_2258"/>
      <sheetName val="[SHOPLIST.xls]_SHOPLIST_xl_2259"/>
      <sheetName val="[SHOPLIST.xls]_SHOPLIST_xl_2260"/>
      <sheetName val="[SHOPLIST.xls]_SHOPLIST_xl_2261"/>
      <sheetName val="[SHOPLIST.xls]_SHOPLIST_xl_2262"/>
      <sheetName val="[SHOPLIST.xls]_SHOPLIST_xl_2263"/>
      <sheetName val="[SHOPLIST.xls]_SHOPLIST_xl_2264"/>
      <sheetName val="[SHOPLIST.xls]_SHOPLIST_xl_2265"/>
      <sheetName val="[SHOPLIST.xls]_SHOPLIST_xl_2266"/>
      <sheetName val="[SHOPLIST.xls]_SHOPLIST_xl_2267"/>
      <sheetName val="[SHOPLIST.xls]_SHOPLIST_xl_2268"/>
      <sheetName val="[SHOPLIST.xls]_SHOPLIST_xl_2269"/>
      <sheetName val="[SHOPLIST.xls]_SHOPLIST_xl_2270"/>
      <sheetName val="[SHOPLIST.xls]_SHOPLIST_xl_2088"/>
      <sheetName val="[SHOPLIST.xls]_SHOPLIST_xl_2089"/>
      <sheetName val="[SHOPLIST.xls]_SHOPLIST_xl_2090"/>
      <sheetName val="[SHOPLIST.xls]_SHOPLIST_xl_2091"/>
      <sheetName val="[SHOPLIST.xls]_SHOPLIST_xl_2092"/>
      <sheetName val="[SHOPLIST.xls]_SHOPLIST_xl_2093"/>
      <sheetName val="[SHOPLIST.xls]_SHOPLIST_xl_2271"/>
      <sheetName val="[SHOPLIST.xls]_SHOPLIST_xl_2094"/>
      <sheetName val="[SHOPLIST.xls]_SHOPLIST_xl_2095"/>
      <sheetName val="[SHOPLIST.xls]_SHOPLIST_xl_2096"/>
      <sheetName val="[SHOPLIST.xls]_SHOPLIST_xl_2097"/>
      <sheetName val="[SHOPLIST.xls]_SHOPLIST_xl_2098"/>
      <sheetName val="[SHOPLIST.xls]_SHOPLIST_xl_2099"/>
      <sheetName val="[SHOPLIST.xls]_SHOPLIST_xl_2100"/>
      <sheetName val="[SHOPLIST.xls]_SHOPLIST_xl_2101"/>
      <sheetName val="[SHOPLIST.xls]_SHOPLIST_xl_2102"/>
      <sheetName val="[SHOPLIST.xls]_SHOPLIST_xl_2103"/>
      <sheetName val="[SHOPLIST.xls]_SHOPLIST_xl_2104"/>
      <sheetName val="[SHOPLIST.xls]_SHOPLIST_xl_2105"/>
      <sheetName val="[SHOPLIST.xls]_SHOPLIST_xl_2106"/>
      <sheetName val="[SHOPLIST.xls]_SHOPLIST_xl_2107"/>
      <sheetName val="[SHOPLIST.xls]_SHOPLIST_xl_2108"/>
      <sheetName val="[SHOPLIST.xls]_SHOPLIST_xl_2109"/>
      <sheetName val="[SHOPLIST.xls]_SHOPLIST_xl_2110"/>
      <sheetName val="[SHOPLIST.xls]_SHOPLIST_xl_2111"/>
      <sheetName val="[SHOPLIST.xls]_SHOPLIST_xl_2112"/>
      <sheetName val="[SHOPLIST.xls]_SHOPLIST_xl_2113"/>
      <sheetName val="[SHOPLIST.xls]_SHOPLIST_xl_2114"/>
      <sheetName val="[SHOPLIST.xls]_SHOPLIST_xl_2115"/>
      <sheetName val="[SHOPLIST.xls]_SHOPLIST_xl_2116"/>
      <sheetName val="[SHOPLIST.xls]_SHOPLIST_xl_2117"/>
      <sheetName val="[SHOPLIST.xls]_SHOPLIST_xl_2118"/>
      <sheetName val="[SHOPLIST.xls]_SHOPLIST_xl_2119"/>
      <sheetName val="[SHOPLIST.xls]_SHOPLIST_xl_2120"/>
      <sheetName val="[SHOPLIST.xls]_SHOPLIST_xl_2121"/>
      <sheetName val="[SHOPLIST.xls]_SHOPLIST_xl_2122"/>
      <sheetName val="[SHOPLIST.xls]_SHOPLIST_xl_2123"/>
      <sheetName val="[SHOPLIST.xls]_SHOPLIST_xl_2124"/>
      <sheetName val="[SHOPLIST.xls]_SHOPLIST_xl_2125"/>
      <sheetName val="[SHOPLIST.xls]_SHOPLIST_xl_2126"/>
      <sheetName val="[SHOPLIST.xls]_SHOPLIST_xl_2127"/>
      <sheetName val="[SHOPLIST.xls]_SHOPLIST_xl_2128"/>
      <sheetName val="[SHOPLIST.xls]_SHOPLIST_xl_2129"/>
      <sheetName val="[SHOPLIST.xls]_SHOPLIST_xl_2130"/>
      <sheetName val="[SHOPLIST.xls]_SHOPLIST_xl_2131"/>
      <sheetName val="[SHOPLIST.xls]_SHOPLIST_xl_2132"/>
      <sheetName val="[SHOPLIST.xls]_SHOPLIST_xl_2133"/>
      <sheetName val="[SHOPLIST.xls]_SHOPLIST_xl_2134"/>
      <sheetName val="[SHOPLIST.xls]_SHOPLIST_xl_2135"/>
      <sheetName val="[SHOPLIST.xls]_SHOPLIST_xl_2136"/>
      <sheetName val="[SHOPLIST.xls]_SHOPLIST_xl_2137"/>
      <sheetName val="[SHOPLIST.xls]_SHOPLIST_xl_2138"/>
      <sheetName val="[SHOPLIST.xls]_SHOPLIST_xl_2139"/>
      <sheetName val="[SHOPLIST.xls]_SHOPLIST_xl_2140"/>
      <sheetName val="[SHOPLIST.xls]_SHOPLIST_xl_2141"/>
      <sheetName val="[SHOPLIST.xls]70___0_s__i____40"/>
      <sheetName val="[SHOPLIST.xls]_VW__VU________24"/>
      <sheetName val="[SHOPLIST.xls]_VW__VU________25"/>
      <sheetName val="[SHOPLIST.xls]70_x005f_x0000___0_x_13"/>
      <sheetName val="[SHOPLIST.xls]70___0_s__i____41"/>
      <sheetName val="[SHOPLIST.xls]_SHOPLIST_xl_2272"/>
      <sheetName val="[SHOPLIST.xls]70___0_s__i____42"/>
      <sheetName val="[SHOPLIST.xls]_SHOPLIST_xl_2273"/>
      <sheetName val="[SHOPLIST.xls]_SHOPLIST_xl_2274"/>
      <sheetName val="[SHOPLIST.xls]_SHOPLIST_xl_2275"/>
      <sheetName val="[SHOPLIST.xls]_SHOPLIST_xl_2276"/>
      <sheetName val="[SHOPLIST.xls]_SHOPLIST_xl_2277"/>
      <sheetName val="[SHOPLIST.xls]_SHOPLIST_xl_2278"/>
      <sheetName val="[SHOPLIST.xls]_SHOPLIST_xl_2279"/>
      <sheetName val="[SHOPLIST.xls]_SHOPLIST_xl_2280"/>
      <sheetName val="[SHOPLIST.xls]_SHOPLIST_xl_2281"/>
      <sheetName val="[SHOPLIST.xls]_SHOPLIST_xl_2282"/>
      <sheetName val="[SHOPLIST.xls]_SHOPLIST_xl_2283"/>
      <sheetName val="[SHOPLIST.xls]_SHOPLIST_xl_2284"/>
      <sheetName val="[SHOPLIST.xls]_SHOPLIST_xl_2285"/>
      <sheetName val="[SHOPLIST.xls]_SHOPLIST_xl_2286"/>
      <sheetName val="[SHOPLIST.xls]_SHOPLIST_xl_2287"/>
      <sheetName val="[SHOPLIST.xls]_SHOPLIST_xl_2288"/>
      <sheetName val="[SHOPLIST.xls]_SHOPLIST_xl_2289"/>
      <sheetName val="[SHOPLIST.xls]_SHOPLIST_xl_2290"/>
      <sheetName val="[SHOPLIST.xls]_SHOPLIST_xl_2291"/>
      <sheetName val="[SHOPLIST.xls]_SHOPLIST_xl_2292"/>
      <sheetName val="[SHOPLIST.xls]_SHOPLIST_xl_2293"/>
      <sheetName val="[SHOPLIST.xls]_SHOPLIST_xl_2294"/>
      <sheetName val="[SHOPLIST.xls]_SHOPLIST_xl_2295"/>
      <sheetName val="[SHOPLIST.xls]_SHOPLIST_xl_2296"/>
      <sheetName val="[SHOPLIST.xls]_SHOPLIST_xl_2297"/>
      <sheetName val="[SHOPLIST.xls]_SHOPLIST_xl_2298"/>
      <sheetName val="[SHOPLIST.xls]_SHOPLIST_xl_2299"/>
      <sheetName val="[SHOPLIST.xls]_SHOPLIST_xl_2300"/>
      <sheetName val="[SHOPLIST.xls]_SHOPLIST_xl_2301"/>
      <sheetName val="[SHOPLIST.xls]_SHOPLIST_xl_2302"/>
      <sheetName val="[SHOPLIST.xls]_SHOPLIST_xl_2303"/>
      <sheetName val="[SHOPLIST.xls]_SHOPLIST_xl_2304"/>
      <sheetName val="[SHOPLIST.xls]_SHOPLIST_xl_2305"/>
      <sheetName val="[SHOPLIST.xls]_SHOPLIST_xl_2306"/>
      <sheetName val="[SHOPLIST.xls]_SHOPLIST_xl_2307"/>
      <sheetName val="[SHOPLIST.xls]_SHOPLIST_xl_2308"/>
      <sheetName val="[SHOPLIST.xls]_SHOPLIST_xl_2309"/>
      <sheetName val="[SHOPLIST.xls]_SHOPLIST_xl_2310"/>
      <sheetName val="[SHOPLIST.xls]_SHOPLIST_xl_2311"/>
      <sheetName val="[SHOPLIST.xls]_SHOPLIST_xl_2312"/>
      <sheetName val="[SHOPLIST.xls]_SHOPLIST_xl_2313"/>
      <sheetName val="[SHOPLIST.xls]_SHOPLIST_xl_2314"/>
      <sheetName val="[SHOPLIST.xls]_SHOPLIST_xl_2315"/>
      <sheetName val="[SHOPLIST.xls]_SHOPLIST_xl_2316"/>
      <sheetName val="[SHOPLIST.xls]_SHOPLIST_xl_2317"/>
      <sheetName val="[SHOPLIST.xls]_SHOPLIST_xl_2318"/>
      <sheetName val="[SHOPLIST.xls]_SHOPLIST_xl_2319"/>
      <sheetName val="[SHOPLIST.xls]_SHOPLIST_xl_2320"/>
      <sheetName val="[SHOPLIST.xls]_SHOPLIST_xl_2321"/>
      <sheetName val="[SHOPLIST.xls]_SHOPLIST_xl_2322"/>
      <sheetName val="[SHOPLIST.xls]_SHOPLIST_xl_2323"/>
      <sheetName val="[SHOPLIST.xls]_SHOPLIST_xl_2324"/>
      <sheetName val="[SHOPLIST.xls]_SHOPLIST_xl_2325"/>
      <sheetName val="[SHOPLIST.xls]_SHOPLIST_xl_2326"/>
      <sheetName val="[SHOPLIST.xls]_SHOPLIST_xl_2327"/>
      <sheetName val="[SHOPLIST.xls]_SHOPLIST_xl_2328"/>
      <sheetName val="[SHOPLIST.xls]_SHOPLIST_xl_2329"/>
      <sheetName val="[SHOPLIST.xls]_SHOPLIST_xl_2330"/>
      <sheetName val="[SHOPLIST.xls]_SHOPLIST_xl_2331"/>
      <sheetName val="[SHOPLIST.xls]_SHOPLIST_xl_2332"/>
      <sheetName val="[SHOPLIST.xls]_SHOPLIST_xl_2333"/>
      <sheetName val="[SHOPLIST.xls]_SHOPLIST_xl_2334"/>
      <sheetName val="[SHOPLIST.xls]_SHOPLIST_xl_2335"/>
      <sheetName val="[SHOPLIST.xls]_SHOPLIST_xl_2336"/>
      <sheetName val="[SHOPLIST.xls]_SHOPLIST_xl_2337"/>
      <sheetName val="[SHOPLIST.xls]_SHOPLIST_xl_2338"/>
      <sheetName val="[SHOPLIST.xls]_SHOPLIST_xl_2339"/>
      <sheetName val="[SHOPLIST.xls]_SHOPLIST_xl_2340"/>
      <sheetName val="[SHOPLIST.xls]_SHOPLIST_xl_2341"/>
      <sheetName val="[SHOPLIST.xls]_SHOPLIST_xl_2342"/>
      <sheetName val="[SHOPLIST.xls]_SHOPLIST_xl_2343"/>
      <sheetName val="[SHOPLIST.xls]_SHOPLIST_xl_2344"/>
      <sheetName val="[SHOPLIST.xls]_SHOPLIST_xl_2345"/>
      <sheetName val="[SHOPLIST.xls]_SHOPLIST_xl_2346"/>
      <sheetName val="[SHOPLIST.xls]_SHOPLIST_xl_2347"/>
      <sheetName val="[SHOPLIST.xls]_SHOPLIST_xl_2348"/>
      <sheetName val="[SHOPLIST.xls]_SHOPLIST_xl_2349"/>
      <sheetName val="[SHOPLIST.xls]_SHOPLIST_xl_2350"/>
      <sheetName val="[SHOPLIST.xls]_SHOPLIST_xl_2351"/>
      <sheetName val="[SHOPLIST.xls]_SHOPLIST_xl_2352"/>
      <sheetName val="[SHOPLIST.xls]_SHOPLIST_xl_2353"/>
      <sheetName val="[SHOPLIST.xls]_SHOPLIST_xl_2354"/>
      <sheetName val="[SHOPLIST.xls]_SHOPLIST_xl_2355"/>
      <sheetName val="[SHOPLIST.xls]_SHOPLIST_xl_2356"/>
      <sheetName val="[SHOPLIST.xls]_SHOPLIST_xl_2357"/>
      <sheetName val="[SHOPLIST.xls]_SHOPLIST_xl_2358"/>
      <sheetName val="[SHOPLIST.xls]_SHOPLIST_xl_2359"/>
      <sheetName val="[SHOPLIST.xls]_SHOPLIST_xl_2360"/>
      <sheetName val="[SHOPLIST.xls]_SHOPLIST_xl_2361"/>
      <sheetName val="[SHOPLIST.xls]_SHOPLIST_xl_2362"/>
      <sheetName val="[SHOPLIST.xls]_SHOPLIST_xl_2363"/>
      <sheetName val="[SHOPLIST.xls]_SHOPLIST_xl_2364"/>
      <sheetName val="[SHOPLIST.xls]_SHOPLIST_xl_2365"/>
      <sheetName val="[SHOPLIST.xls]_SHOPLIST_xl_2366"/>
      <sheetName val="[SHOPLIST.xls]_SHOPLIST_xl_2367"/>
      <sheetName val="[SHOPLIST.xls]_SHOPLIST_xl_2368"/>
      <sheetName val="[SHOPLIST.xls]_SHOPLIST_xl_2369"/>
      <sheetName val="[SHOPLIST.xls]_SHOPLIST_xl_2370"/>
      <sheetName val="[SHOPLIST.xls]_SHOPLIST_xl_2371"/>
      <sheetName val="[SHOPLIST.xls]_SHOPLIST_xl_2372"/>
      <sheetName val="[SHOPLIST.xls]_SHOPLIST_xl_2373"/>
      <sheetName val="[SHOPLIST.xls]_SHOPLIST_xl_2374"/>
      <sheetName val="[SHOPLIST.xls]_SHOPLIST_xl_2375"/>
      <sheetName val="[SHOPLIST.xls]_SHOPLIST_xl_2376"/>
      <sheetName val="[SHOPLIST.xls]_SHOPLIST_xl_2377"/>
      <sheetName val="[SHOPLIST.xls]_SHOPLIST_xl_2378"/>
      <sheetName val="[SHOPLIST.xls]_SHOPLIST_xl_2379"/>
      <sheetName val="[SHOPLIST.xls]_SHOPLIST_xl_2380"/>
      <sheetName val="[SHOPLIST.xls]_SHOPLIST_xl_2381"/>
      <sheetName val="[SHOPLIST.xls]_SHOPLIST_xl_2382"/>
      <sheetName val="[SHOPLIST.xls]_SHOPLIST_xl_2383"/>
      <sheetName val="[SHOPLIST.xls]70_x005f_x005f_x005f_x0000_12"/>
      <sheetName val="[SHOPLIST.xls]_SHOPLIST_xl_2384"/>
      <sheetName val="[SHOPLIST.xls]70___0_s__i____43"/>
      <sheetName val="[SHOPLIST.xls]_SHOPLIST_xl_3455"/>
      <sheetName val="[SHOPLIST.xls]_SHOPLIST_xl_3456"/>
      <sheetName val="[SHOPLIST.xls]_SHOPLIST_xl_3457"/>
      <sheetName val="[SHOPLIST.xls]_SHOPLIST_xl_2385"/>
      <sheetName val="[SHOPLIST.xls]_SHOPLIST_xl_2386"/>
      <sheetName val="[SHOPLIST.xls]_SHOPLIST_xl_2387"/>
      <sheetName val="[SHOPLIST.xls]_SHOPLIST_xl_2388"/>
      <sheetName val="[SHOPLIST.xls]_SHOPLIST_xl_2389"/>
      <sheetName val="[SHOPLIST.xls]_SHOPLIST_xl_2390"/>
      <sheetName val="[SHOPLIST.xls]_SHOPLIST_xl_2391"/>
      <sheetName val="[SHOPLIST.xls]_SHOPLIST_xl_2392"/>
      <sheetName val="[SHOPLIST.xls]_SHOPLIST_xl_2393"/>
      <sheetName val="[SHOPLIST.xls]_SHOPLIST_xl_2394"/>
      <sheetName val="[SHOPLIST.xls]_SHOPLIST_xl_2395"/>
      <sheetName val="[SHOPLIST.xls]_SHOPLIST_xl_2396"/>
      <sheetName val="[SHOPLIST.xls]_SHOPLIST_xl_2397"/>
      <sheetName val="[SHOPLIST.xls]_SHOPLIST_xl_2398"/>
      <sheetName val="[SHOPLIST.xls]_SHOPLIST_xl_2399"/>
      <sheetName val="[SHOPLIST.xls]_SHOPLIST_xl_2400"/>
      <sheetName val="[SHOPLIST.xls]_SHOPLIST_xl_2401"/>
      <sheetName val="[SHOPLIST.xls]_SHOPLIST_xl_2402"/>
      <sheetName val="[SHOPLIST.xls]_SHOPLIST_xl_2403"/>
      <sheetName val="[SHOPLIST.xls]_SHOPLIST_xl_2404"/>
      <sheetName val="[SHOPLIST.xls]_SHOPLIST_xl_2405"/>
      <sheetName val="[SHOPLIST.xls]_SHOPLIST_xl_2406"/>
      <sheetName val="[SHOPLIST.xls]_SHOPLIST_xl_3458"/>
      <sheetName val="[SHOPLIST.xls]_SHOPLIST_xl_3459"/>
      <sheetName val="[SHOPLIST.xls]_SHOPLIST_xl_2407"/>
      <sheetName val="[SHOPLIST.xls]_SHOPLIST_xl_2408"/>
      <sheetName val="[SHOPLIST.xls]_SHOPLIST_xl_2409"/>
      <sheetName val="[SHOPLIST.xls]_SHOPLIST_xl_2410"/>
      <sheetName val="[SHOPLIST.xls]_SHOPLIST_xl_2411"/>
      <sheetName val="[SHOPLIST.xls]_SHOPLIST_xl_2412"/>
      <sheetName val="[SHOPLIST.xls]_SHOPLIST_xl_2413"/>
      <sheetName val="[SHOPLIST.xls]_SHOPLIST_xl_2414"/>
      <sheetName val="[SHOPLIST.xls]_SHOPLIST_xl_2415"/>
      <sheetName val="[SHOPLIST.xls]_SHOPLIST_xl_2416"/>
      <sheetName val="[SHOPLIST.xls]_SHOPLIST_xl_2417"/>
      <sheetName val="[SHOPLIST.xls]_SHOPLIST_xl_2418"/>
      <sheetName val="[SHOPLIST.xls]_SHOPLIST_xl_2419"/>
      <sheetName val="[SHOPLIST.xls]_SHOPLIST_xl_2420"/>
      <sheetName val="[SHOPLIST.xls]_SHOPLIST_xl_3460"/>
      <sheetName val="[SHOPLIST.xls]_SHOPLIST_xl_3461"/>
      <sheetName val="[SHOPLIST.xls]_SHOPLIST_xl_3462"/>
      <sheetName val="[SHOPLIST.xls]_SHOPLIST_xl_3463"/>
      <sheetName val="[SHOPLIST.xls]_SHOPLIST_xl_3464"/>
      <sheetName val="[SHOPLIST.xls]_SHOPLIST_xl_3465"/>
      <sheetName val="[SHOPLIST.xls]_SHOPLIST_xl_3466"/>
      <sheetName val="[SHOPLIST.xls]_SHOPLIST_xl_3467"/>
      <sheetName val="[SHOPLIST.xls]_SHOPLIST_xl_3468"/>
      <sheetName val="[SHOPLIST.xls]_SHOPLIST_xl_3469"/>
      <sheetName val="[SHOPLIST.xls]_SHOPLIST_xl_3470"/>
      <sheetName val="[SHOPLIST.xls]_SHOPLIST_xl_3471"/>
      <sheetName val="[SHOPLIST.xls]_SHOPLIST_xl_3472"/>
      <sheetName val="[SHOPLIST.xls]_SHOPLIST_xl_3473"/>
      <sheetName val="[SHOPLIST.xls]_SHOPLIST_xl_3474"/>
      <sheetName val="[SHOPLIST.xls]_SHOPLIST_xl_3475"/>
      <sheetName val="[SHOPLIST.xls]_SHOPLIST_xl_3476"/>
      <sheetName val="[SHOPLIST.xls]_SHOPLIST_xl_3477"/>
      <sheetName val="[SHOPLIST.xls]_SHOPLIST_xl_3478"/>
      <sheetName val="[SHOPLIST.xls]_SHOPLIST_xl_3479"/>
      <sheetName val="[SHOPLIST.xls]_SHOPLIST_xl_3480"/>
      <sheetName val="[SHOPLIST.xls]_SHOPLIST_xl_3481"/>
      <sheetName val="[SHOPLIST.xls]_SHOPLIST_xl_3482"/>
      <sheetName val="[SHOPLIST.xls]_SHOPLIST_xl_3483"/>
      <sheetName val="[SHOPLIST.xls]_SHOPLIST_xl_3484"/>
      <sheetName val="[SHOPLIST.xls]_SHOPLIST_xl_3485"/>
      <sheetName val="[SHOPLIST.xls]_SHOPLIST_xl_3486"/>
      <sheetName val="[SHOPLIST.xls]_SHOPLIST_xl_3487"/>
      <sheetName val="[SHOPLIST.xls]_SHOPLIST_xl_3488"/>
      <sheetName val="[SHOPLIST.xls]_SHOPLIST_xl_3489"/>
      <sheetName val="[SHOPLIST.xls]_SHOPLIST_xl_3490"/>
      <sheetName val="[SHOPLIST.xls]_SHOPLIST_xl_3491"/>
      <sheetName val="[SHOPLIST.xls]_SHOPLIST_xl_3492"/>
      <sheetName val="[SHOPLIST.xls]_SHOPLIST_xl_3493"/>
      <sheetName val="[SHOPLIST.xls]_SHOPLIST_xl_3494"/>
      <sheetName val="[SHOPLIST.xls]_SHOPLIST_xl_3495"/>
      <sheetName val="[SHOPLIST.xls]_SHOPLIST_xl_3496"/>
      <sheetName val="[SHOPLIST.xls]_SHOPLIST_xl_3497"/>
      <sheetName val="[SHOPLIST.xls]_SHOPLIST_xl_3498"/>
      <sheetName val="[SHOPLIST.xls]_SHOPLIST_xl_3499"/>
      <sheetName val="[SHOPLIST.xls]_SHOPLIST_xl_3500"/>
      <sheetName val="[SHOPLIST.xls]_SHOPLIST_xl_3501"/>
      <sheetName val="[SHOPLIST.xls]_SHOPLIST_xl_3502"/>
      <sheetName val="[SHOPLIST.xls]_SHOPLIST_xl_3503"/>
      <sheetName val="[SHOPLIST.xls]_SHOPLIST_xl_3504"/>
      <sheetName val="[SHOPLIST.xls]_SHOPLIST_xl_3505"/>
      <sheetName val="[SHOPLIST.xls]_SHOPLIST_xl_3506"/>
      <sheetName val="[SHOPLIST.xls]_SHOPLIST_xl_3507"/>
      <sheetName val="[SHOPLIST.xls]_SHOPLIST_xl_3508"/>
      <sheetName val="[SHOPLIST.xls]_SHOPLIST_xl_3509"/>
      <sheetName val="[SHOPLIST.xls]_SHOPLIST_xl_3510"/>
      <sheetName val="[SHOPLIST.xls]_SHOPLIST_xl_3511"/>
      <sheetName val="[SHOPLIST.xls]_SHOPLIST_xl_3512"/>
      <sheetName val="[SHOPLIST.xls]_SHOPLIST_xl_3513"/>
      <sheetName val="[SHOPLIST.xls]_SHOPLIST_xl_3514"/>
      <sheetName val="[SHOPLIST.xls]_SHOPLIST_xl_3515"/>
      <sheetName val="[SHOPLIST.xls]_SHOPLIST_xl_3516"/>
      <sheetName val="[SHOPLIST.xls]_SHOPLIST_xl_3517"/>
      <sheetName val="[SHOPLIST.xls]_SHOPLIST_xl_3518"/>
      <sheetName val="[SHOPLIST.xls]_SHOPLIST_xl_3519"/>
      <sheetName val="[SHOPLIST.xls]_SHOPLIST_xl_3520"/>
      <sheetName val="[SHOPLIST.xls]_SHOPLIST_xl_3521"/>
      <sheetName val="[SHOPLIST.xls]_SHOPLIST_xl_3522"/>
      <sheetName val="[SHOPLIST.xls]_SHOPLIST_xl_3523"/>
      <sheetName val="[SHOPLIST.xls]_SHOPLIST_xl_3524"/>
      <sheetName val="[SHOPLIST.xls]_SHOPLIST_xl_3525"/>
      <sheetName val="[SHOPLIST.xls]_SHOPLIST_xl_3526"/>
      <sheetName val="[SHOPLIST.xls]_SHOPLIST_xl_3527"/>
      <sheetName val="[SHOPLIST.xls]_SHOPLIST_xl_3528"/>
      <sheetName val="[SHOPLIST.xls]_SHOPLIST_xl_3529"/>
      <sheetName val="[SHOPLIST.xls]_SHOPLIST_xl_3530"/>
      <sheetName val="[SHOPLIST.xls]_SHOPLIST_xl_3531"/>
      <sheetName val="[SHOPLIST.xls]_SHOPLIST_xl_3532"/>
      <sheetName val="[SHOPLIST.xls]_SHOPLIST_xl_2421"/>
      <sheetName val="[SHOPLIST.xls]_SHOPLIST_xl_2422"/>
      <sheetName val="[SHOPLIST.xls]_SHOPLIST_xl_2423"/>
      <sheetName val="[SHOPLIST.xls]_SHOPLIST_xl_2424"/>
      <sheetName val="[SHOPLIST.xls]_SHOPLIST_xl_2425"/>
      <sheetName val="[SHOPLIST.xls]_SHOPLIST_xl_3533"/>
      <sheetName val="[SHOPLIST.xls]_SHOPLIST_xl_2426"/>
      <sheetName val="[SHOPLIST.xls]_SHOPLIST_xl_2427"/>
      <sheetName val="[SHOPLIST.xls]_SHOPLIST_xl_2428"/>
      <sheetName val="[SHOPLIST.xls]_SHOPLIST_xl_2429"/>
      <sheetName val="[SHOPLIST.xls]_SHOPLIST_xl_2430"/>
      <sheetName val="[SHOPLIST.xls]_SHOPLIST_xl_2431"/>
      <sheetName val="[SHOPLIST.xls]_SHOPLIST_xl_2432"/>
      <sheetName val="[SHOPLIST.xls]_SHOPLIST_xl_2433"/>
      <sheetName val="[SHOPLIST.xls]_SHOPLIST_xl_2434"/>
      <sheetName val="[SHOPLIST.xls]_SHOPLIST_xl_2435"/>
      <sheetName val="[SHOPLIST.xls]_SHOPLIST_xl_2436"/>
      <sheetName val="[SHOPLIST.xls]_SHOPLIST_xl_2437"/>
      <sheetName val="[SHOPLIST.xls]_SHOPLIST_xl_2438"/>
      <sheetName val="[SHOPLIST.xls]_SHOPLIST_xl_2439"/>
      <sheetName val="[SHOPLIST.xls]_SHOPLIST_xl_2440"/>
      <sheetName val="[SHOPLIST.xls]_SHOPLIST_xl_2441"/>
      <sheetName val="[SHOPLIST.xls]_SHOPLIST_xl_2442"/>
      <sheetName val="[SHOPLIST.xls]_SHOPLIST_xl_2443"/>
      <sheetName val="[SHOPLIST.xls]_SHOPLIST_xl_2444"/>
      <sheetName val="[SHOPLIST.xls]_SHOPLIST_xl_2445"/>
      <sheetName val="[SHOPLIST.xls]_SHOPLIST_xl_2446"/>
      <sheetName val="[SHOPLIST.xls]_SHOPLIST_xl_2447"/>
      <sheetName val="[SHOPLIST.xls]_SHOPLIST_xl_2448"/>
      <sheetName val="[SHOPLIST.xls]_SHOPLIST_xl_2449"/>
      <sheetName val="[SHOPLIST.xls]_SHOPLIST_xl_2450"/>
      <sheetName val="[SHOPLIST.xls]_SHOPLIST_xl_2451"/>
      <sheetName val="[SHOPLIST.xls]_SHOPLIST_xl_2452"/>
      <sheetName val="[SHOPLIST.xls]_SHOPLIST_xl_2453"/>
      <sheetName val="[SHOPLIST.xls]_SHOPLIST_xl_2454"/>
      <sheetName val="[SHOPLIST.xls]_SHOPLIST_xl_2455"/>
      <sheetName val="[SHOPLIST.xls]_SHOPLIST_xl_2456"/>
      <sheetName val="[SHOPLIST.xls]_SHOPLIST_xl_2457"/>
      <sheetName val="[SHOPLIST.xls]_SHOPLIST_xl_2458"/>
      <sheetName val="[SHOPLIST.xls]_SHOPLIST_xl_2459"/>
      <sheetName val="[SHOPLIST.xls]_SHOPLIST_xl_2460"/>
      <sheetName val="[SHOPLIST.xls]_SHOPLIST_xl_2800"/>
      <sheetName val="[SHOPLIST.xls]_SHOPLIST_xl_2801"/>
      <sheetName val="[SHOPLIST.xls]_SHOPLIST_xl_2802"/>
      <sheetName val="[SHOPLIST.xls]_SHOPLIST_xl_2803"/>
      <sheetName val="[SHOPLIST.xls]_SHOPLIST_xl_2804"/>
      <sheetName val="[SHOPLIST.xls]_SHOPLIST_xl_2805"/>
      <sheetName val="[SHOPLIST.xls]_SHOPLIST_xl_2806"/>
      <sheetName val="[SHOPLIST.xls]_SHOPLIST_xl_2807"/>
      <sheetName val="[SHOPLIST.xls]_SHOPLIST_xl_2808"/>
      <sheetName val="[SHOPLIST.xls]_SHOPLIST_xl_2809"/>
      <sheetName val="[SHOPLIST.xls]_SHOPLIST_xl_2810"/>
      <sheetName val="[SHOPLIST.xls]_SHOPLIST_xl_2811"/>
      <sheetName val="[SHOPLIST.xls]_SHOPLIST_xl_2812"/>
      <sheetName val="[SHOPLIST.xls]_SHOPLIST_xl_2813"/>
      <sheetName val="[SHOPLIST.xls]_SHOPLIST_xl_2814"/>
      <sheetName val="[SHOPLIST.xls]_SHOPLIST_xl_2815"/>
      <sheetName val="[SHOPLIST.xls]_SHOPLIST_xl_2816"/>
      <sheetName val="[SHOPLIST.xls]_SHOPLIST_xl_2817"/>
      <sheetName val="[SHOPLIST.xls]_SHOPLIST_xl_2818"/>
      <sheetName val="[SHOPLIST.xls]_SHOPLIST_xl_2819"/>
      <sheetName val="[SHOPLIST.xls]_SHOPLIST_xl_2820"/>
      <sheetName val="[SHOPLIST.xls]_SHOPLIST_xl_2821"/>
      <sheetName val="[SHOPLIST.xls]_SHOPLIST_xl_2822"/>
      <sheetName val="[SHOPLIST.xls]_SHOPLIST_xl_2823"/>
      <sheetName val="[SHOPLIST.xls]_SHOPLIST_xl_2824"/>
      <sheetName val="[SHOPLIST.xls]_SHOPLIST_xl_2825"/>
      <sheetName val="[SHOPLIST.xls]_SHOPLIST_xl_2826"/>
      <sheetName val="[SHOPLIST.xls]_SHOPLIST_xl_2827"/>
      <sheetName val="[SHOPLIST.xls]_SHOPLIST_xl_2828"/>
      <sheetName val="[SHOPLIST.xls]_SHOPLIST_xl_2829"/>
      <sheetName val="[SHOPLIST.xls]_SHOPLIST_xl_2830"/>
      <sheetName val="[SHOPLIST.xls]_SHOPLIST_xl_2831"/>
      <sheetName val="[SHOPLIST.xls]_SHOPLIST_xl_2832"/>
      <sheetName val="[SHOPLIST.xls]_SHOPLIST_xl_2833"/>
      <sheetName val="[SHOPLIST.xls]_SHOPLIST_xl_2834"/>
      <sheetName val="[SHOPLIST.xls]_SHOPLIST_xl_2835"/>
      <sheetName val="[SHOPLIST.xls]_SHOPLIST_xl_2836"/>
      <sheetName val="[SHOPLIST.xls]_SHOPLIST_xl_2837"/>
      <sheetName val="[SHOPLIST.xls]_SHOPLIST_xl_2838"/>
      <sheetName val="[SHOPLIST.xls]_SHOPLIST_xl_2839"/>
      <sheetName val="[SHOPLIST.xls]_SHOPLIST_xl_2840"/>
      <sheetName val="[SHOPLIST.xls]_SHOPLIST_xl_2841"/>
      <sheetName val="[SHOPLIST.xls]_SHOPLIST_xl_2842"/>
      <sheetName val="[SHOPLIST.xls]_SHOPLIST_xl_2843"/>
      <sheetName val="[SHOPLIST.xls]_SHOPLIST_xl_2844"/>
      <sheetName val="[SHOPLIST.xls]_SHOPLIST_xl_2845"/>
      <sheetName val="[SHOPLIST.xls]_SHOPLIST_xl_2846"/>
      <sheetName val="[SHOPLIST.xls]_SHOPLIST_xl_2847"/>
      <sheetName val="[SHOPLIST.xls]_SHOPLIST_xl_2848"/>
      <sheetName val="[SHOPLIST.xls]_SHOPLIST_xl_2849"/>
      <sheetName val="[SHOPLIST.xls]_SHOPLIST_xl_2850"/>
      <sheetName val="[SHOPLIST.xls]_SHOPLIST_xl_2851"/>
      <sheetName val="[SHOPLIST.xls]_SHOPLIST_xl_2852"/>
      <sheetName val="[SHOPLIST.xls]_SHOPLIST_xl_2853"/>
      <sheetName val="[SHOPLIST.xls]_SHOPLIST_xl_2854"/>
      <sheetName val="[SHOPLIST.xls]_SHOPLIST_xl_2855"/>
      <sheetName val="[SHOPLIST.xls]_SHOPLIST_xl_2856"/>
      <sheetName val="[SHOPLIST.xls]_SHOPLIST_xl_2857"/>
      <sheetName val="[SHOPLIST.xls]_SHOPLIST_xl_2858"/>
      <sheetName val="[SHOPLIST.xls]_SHOPLIST_xl_2859"/>
      <sheetName val="[SHOPLIST.xls]_SHOPLIST_xl_2860"/>
      <sheetName val="[SHOPLIST.xls]_SHOPLIST_xl_2861"/>
      <sheetName val="[SHOPLIST.xls]_SHOPLIST_xl_2862"/>
      <sheetName val="[SHOPLIST.xls]_SHOPLIST_xl_2863"/>
      <sheetName val="[SHOPLIST.xls]_SHOPLIST_xl_2864"/>
      <sheetName val="[SHOPLIST.xls]_SHOPLIST_xl_2865"/>
      <sheetName val="[SHOPLIST.xls]_SHOPLIST_xl_2866"/>
      <sheetName val="[SHOPLIST.xls]_SHOPLIST_xl_2867"/>
      <sheetName val="[SHOPLIST.xls]_SHOPLIST_xl_2868"/>
      <sheetName val="[SHOPLIST.xls]_SHOPLIST_xl_2869"/>
      <sheetName val="[SHOPLIST.xls]_SHOPLIST_xl_2870"/>
      <sheetName val="[SHOPLIST.xls]_SHOPLIST_xl_2871"/>
      <sheetName val="[SHOPLIST.xls]_SHOPLIST_xl_2872"/>
      <sheetName val="[SHOPLIST.xls]_SHOPLIST_xl_2873"/>
      <sheetName val="[SHOPLIST.xls]_SHOPLIST_xl_2874"/>
      <sheetName val="[SHOPLIST.xls]_SHOPLIST_xl_2875"/>
      <sheetName val="[SHOPLIST.xls]_SHOPLIST_xl_2876"/>
      <sheetName val="[SHOPLIST.xls]_SHOPLIST_xl_2877"/>
      <sheetName val="[SHOPLIST.xls]_SHOPLIST_xl_2878"/>
      <sheetName val="[SHOPLIST.xls]_SHOPLIST_xl_2879"/>
      <sheetName val="[SHOPLIST.xls]_SHOPLIST_xl_2880"/>
      <sheetName val="[SHOPLIST.xls]_SHOPLIST_xl_2881"/>
      <sheetName val="[SHOPLIST.xls]_SHOPLIST_xl_2882"/>
      <sheetName val="[SHOPLIST.xls]_SHOPLIST_xl_2883"/>
      <sheetName val="[SHOPLIST.xls]_SHOPLIST_xl_2884"/>
      <sheetName val="[SHOPLIST.xls]_SHOPLIST_xl_2885"/>
      <sheetName val="[SHOPLIST.xls]_SHOPLIST_xl_2886"/>
      <sheetName val="[SHOPLIST.xls]_SHOPLIST_xl_2887"/>
      <sheetName val="[SHOPLIST.xls]_SHOPLIST_xl_2888"/>
      <sheetName val="[SHOPLIST.xls]_SHOPLIST_xl_2889"/>
      <sheetName val="[SHOPLIST.xls]_SHOPLIST_xl_2890"/>
      <sheetName val="[SHOPLIST.xls]_SHOPLIST_xl_2891"/>
      <sheetName val="[SHOPLIST.xls]_SHOPLIST_xl_2892"/>
      <sheetName val="[SHOPLIST.xls]_SHOPLIST_xl_2893"/>
      <sheetName val="[SHOPLIST.xls]_SHOPLIST_xl_2894"/>
      <sheetName val="[SHOPLIST.xls]_SHOPLIST_xl_2895"/>
      <sheetName val="[SHOPLIST.xls]_SHOPLIST_xl_2896"/>
      <sheetName val="[SHOPLIST.xls]_SHOPLIST_xl_2897"/>
      <sheetName val="[SHOPLIST.xls]_SHOPLIST_xl_2898"/>
      <sheetName val="[SHOPLIST.xls]_SHOPLIST_xl_2899"/>
      <sheetName val="[SHOPLIST.xls]_SHOPLIST_xl_2900"/>
      <sheetName val="[SHOPLIST.xls]_SHOPLIST_xl_2901"/>
      <sheetName val="[SHOPLIST.xls]_SHOPLIST_xl_2902"/>
      <sheetName val="[SHOPLIST.xls]_SHOPLIST_xl_2903"/>
      <sheetName val="[SHOPLIST.xls]_SHOPLIST_xl_2904"/>
      <sheetName val="[SHOPLIST.xls]_SHOPLIST_xl_2905"/>
      <sheetName val="[SHOPLIST.xls]_SHOPLIST_xl_2906"/>
      <sheetName val="[SHOPLIST.xls]_SHOPLIST_xl_2907"/>
      <sheetName val="[SHOPLIST.xls]_SHOPLIST_xl_2908"/>
      <sheetName val="[SHOPLIST.xls]_SHOPLIST_xl_2909"/>
      <sheetName val="[SHOPLIST.xls]_SHOPLIST_xl_2910"/>
      <sheetName val="[SHOPLIST.xls]_SHOPLIST_xl_2911"/>
      <sheetName val="[SHOPLIST.xls]_SHOPLIST_xl_2912"/>
      <sheetName val="[SHOPLIST.xls]_SHOPLIST_xl_2687"/>
      <sheetName val="[SHOPLIST.xls]_SHOPLIST_xl_2688"/>
      <sheetName val="[SHOPLIST.xls]_SHOPLIST_xl_2689"/>
      <sheetName val="[SHOPLIST.xls]_SHOPLIST_xl_2690"/>
      <sheetName val="[SHOPLIST.xls]_SHOPLIST_xl_2691"/>
      <sheetName val="[SHOPLIST.xls]_SHOPLIST_xl_2692"/>
      <sheetName val="[SHOPLIST.xls]_SHOPLIST_xl_2693"/>
      <sheetName val="[SHOPLIST.xls]_SHOPLIST_xl_2694"/>
      <sheetName val="[SHOPLIST.xls]_SHOPLIST_xl_2695"/>
      <sheetName val="[SHOPLIST.xls]_SHOPLIST_xl_2696"/>
      <sheetName val="[SHOPLIST.xls]_SHOPLIST_xl_2697"/>
      <sheetName val="[SHOPLIST.xls]_SHOPLIST_xl_2698"/>
      <sheetName val="[SHOPLIST.xls]_SHOPLIST_xl_2699"/>
      <sheetName val="[SHOPLIST.xls]_SHOPLIST_xl_2700"/>
      <sheetName val="[SHOPLIST.xls]_SHOPLIST_xl_2701"/>
      <sheetName val="[SHOPLIST.xls]_SHOPLIST_xl_2702"/>
      <sheetName val="[SHOPLIST.xls]_SHOPLIST_xl_2703"/>
      <sheetName val="[SHOPLIST.xls]_SHOPLIST_xl_2704"/>
      <sheetName val="[SHOPLIST.xls]_SHOPLIST_xl_2705"/>
      <sheetName val="[SHOPLIST.xls]_SHOPLIST_xl_2706"/>
      <sheetName val="[SHOPLIST.xls]_SHOPLIST_xl_2707"/>
      <sheetName val="[SHOPLIST.xls]_SHOPLIST_xl_2708"/>
      <sheetName val="[SHOPLIST.xls]_SHOPLIST_xl_2709"/>
      <sheetName val="[SHOPLIST.xls]_SHOPLIST_xl_2710"/>
      <sheetName val="[SHOPLIST.xls]_SHOPLIST_xl_2711"/>
      <sheetName val="[SHOPLIST.xls]_SHOPLIST_xl_2712"/>
      <sheetName val="[SHOPLIST.xls]_SHOPLIST_xl_2713"/>
      <sheetName val="[SHOPLIST.xls]_SHOPLIST_xl_2714"/>
      <sheetName val="[SHOPLIST.xls]_SHOPLIST_xl_2715"/>
      <sheetName val="[SHOPLIST.xls]_SHOPLIST_xl_2716"/>
      <sheetName val="[SHOPLIST.xls]_SHOPLIST_xl_2717"/>
      <sheetName val="[SHOPLIST.xls]_SHOPLIST_xl_2718"/>
      <sheetName val="[SHOPLIST.xls]_SHOPLIST_xl_2719"/>
      <sheetName val="[SHOPLIST.xls]_SHOPLIST_xl_2720"/>
      <sheetName val="[SHOPLIST.xls]_SHOPLIST_xl_2721"/>
      <sheetName val="[SHOPLIST.xls]_SHOPLIST_xl_2722"/>
      <sheetName val="[SHOPLIST.xls]_SHOPLIST_xl_2723"/>
      <sheetName val="[SHOPLIST.xls]_SHOPLIST_xl_2724"/>
      <sheetName val="[SHOPLIST.xls]_SHOPLIST_xl_2725"/>
      <sheetName val="[SHOPLIST.xls]_SHOPLIST_xl_2726"/>
      <sheetName val="[SHOPLIST.xls]_SHOPLIST_xl_2727"/>
      <sheetName val="[SHOPLIST.xls]_SHOPLIST_xl_2728"/>
      <sheetName val="[SHOPLIST.xls]_SHOPLIST_xl_2729"/>
      <sheetName val="[SHOPLIST.xls]_SHOPLIST_xl_2730"/>
      <sheetName val="[SHOPLIST.xls]_SHOPLIST_xl_2731"/>
      <sheetName val="[SHOPLIST.xls]_SHOPLIST_xl_2732"/>
      <sheetName val="[SHOPLIST.xls]_SHOPLIST_xl_2733"/>
      <sheetName val="[SHOPLIST.xls]_SHOPLIST_xl_2734"/>
      <sheetName val="[SHOPLIST.xls]_SHOPLIST_xl_2735"/>
      <sheetName val="[SHOPLIST.xls]_SHOPLIST_xl_2736"/>
      <sheetName val="[SHOPLIST.xls]_SHOPLIST_xl_2737"/>
      <sheetName val="[SHOPLIST.xls]_SHOPLIST_xl_2738"/>
      <sheetName val="[SHOPLIST.xls]_SHOPLIST_xl_2739"/>
      <sheetName val="[SHOPLIST.xls]_SHOPLIST_xl_2740"/>
      <sheetName val="[SHOPLIST.xls]_SHOPLIST_xl_2741"/>
      <sheetName val="[SHOPLIST.xls]_SHOPLIST_xl_2742"/>
      <sheetName val="[SHOPLIST.xls]_SHOPLIST_xl_2743"/>
      <sheetName val="[SHOPLIST.xls]_SHOPLIST_xl_2744"/>
      <sheetName val="[SHOPLIST.xls]_SHOPLIST_xl_2745"/>
      <sheetName val="[SHOPLIST.xls]_SHOPLIST_xl_2746"/>
      <sheetName val="[SHOPLIST.xls]_SHOPLIST_xl_2747"/>
      <sheetName val="[SHOPLIST.xls]_SHOPLIST_xl_2748"/>
      <sheetName val="[SHOPLIST.xls]_SHOPLIST_xl_2749"/>
      <sheetName val="[SHOPLIST.xls]_SHOPLIST_xl_2750"/>
      <sheetName val="[SHOPLIST.xls]_SHOPLIST_xl_2751"/>
      <sheetName val="[SHOPLIST.xls]_SHOPLIST_xl_2752"/>
      <sheetName val="[SHOPLIST.xls]_SHOPLIST_xl_2753"/>
      <sheetName val="[SHOPLIST.xls]_SHOPLIST_xl_2754"/>
      <sheetName val="[SHOPLIST.xls]_SHOPLIST_xl_2755"/>
      <sheetName val="[SHOPLIST.xls]_SHOPLIST_xl_2756"/>
      <sheetName val="[SHOPLIST.xls]_SHOPLIST_xl_2757"/>
      <sheetName val="[SHOPLIST.xls]_SHOPLIST_xl_2758"/>
      <sheetName val="[SHOPLIST.xls]_SHOPLIST_xl_2759"/>
      <sheetName val="[SHOPLIST.xls]_SHOPLIST_xl_2760"/>
      <sheetName val="[SHOPLIST.xls]_SHOPLIST_xl_2761"/>
      <sheetName val="[SHOPLIST.xls]_SHOPLIST_xl_2762"/>
      <sheetName val="[SHOPLIST.xls]_SHOPLIST_xl_2763"/>
      <sheetName val="[SHOPLIST.xls]_SHOPLIST_xl_2764"/>
      <sheetName val="[SHOPLIST.xls]_SHOPLIST_xl_2765"/>
      <sheetName val="[SHOPLIST.xls]_SHOPLIST_xl_2766"/>
      <sheetName val="[SHOPLIST.xls]_SHOPLIST_xl_2767"/>
      <sheetName val="[SHOPLIST.xls]_SHOPLIST_xl_2768"/>
      <sheetName val="[SHOPLIST.xls]_SHOPLIST_xl_2769"/>
      <sheetName val="[SHOPLIST.xls]_SHOPLIST_xl_2770"/>
      <sheetName val="[SHOPLIST.xls]_SHOPLIST_xl_2771"/>
      <sheetName val="[SHOPLIST.xls]_SHOPLIST_xl_2772"/>
      <sheetName val="[SHOPLIST.xls]_SHOPLIST_xl_2773"/>
      <sheetName val="[SHOPLIST.xls]_SHOPLIST_xl_2774"/>
      <sheetName val="[SHOPLIST.xls]_SHOPLIST_xl_2775"/>
      <sheetName val="[SHOPLIST.xls]_SHOPLIST_xl_2776"/>
      <sheetName val="[SHOPLIST.xls]_SHOPLIST_xl_2777"/>
      <sheetName val="[SHOPLIST.xls]_SHOPLIST_xl_2778"/>
      <sheetName val="[SHOPLIST.xls]_SHOPLIST_xl_2779"/>
      <sheetName val="[SHOPLIST.xls]_SHOPLIST_xl_2780"/>
      <sheetName val="[SHOPLIST.xls]_SHOPLIST_xl_2781"/>
      <sheetName val="[SHOPLIST.xls]_SHOPLIST_xl_2782"/>
      <sheetName val="[SHOPLIST.xls]_SHOPLIST_xl_2783"/>
      <sheetName val="[SHOPLIST.xls]_SHOPLIST_xl_2784"/>
      <sheetName val="[SHOPLIST.xls]_SHOPLIST_xl_2785"/>
      <sheetName val="[SHOPLIST.xls]_SHOPLIST_xl_2786"/>
      <sheetName val="[SHOPLIST.xls]_SHOPLIST_xl_2787"/>
      <sheetName val="[SHOPLIST.xls]_SHOPLIST_xl_2788"/>
      <sheetName val="[SHOPLIST.xls]_SHOPLIST_xl_2789"/>
      <sheetName val="[SHOPLIST.xls]_SHOPLIST_xl_2790"/>
      <sheetName val="[SHOPLIST.xls]_SHOPLIST_xl_2791"/>
      <sheetName val="[SHOPLIST.xls]_SHOPLIST_xl_2792"/>
      <sheetName val="[SHOPLIST.xls]_SHOPLIST_xl_2793"/>
      <sheetName val="[SHOPLIST.xls]_SHOPLIST_xl_2794"/>
      <sheetName val="[SHOPLIST.xls]_SHOPLIST_xl_2795"/>
      <sheetName val="[SHOPLIST.xls]_SHOPLIST_xl_2796"/>
      <sheetName val="[SHOPLIST.xls]_SHOPLIST_xl_2797"/>
      <sheetName val="[SHOPLIST.xls]_SHOPLIST_xl_2798"/>
      <sheetName val="[SHOPLIST.xls]_SHOPLIST_xl_2799"/>
      <sheetName val="[SHOPLIST.xls]_SHOPLIST_xl_2461"/>
      <sheetName val="[SHOPLIST.xls]_SHOPLIST_xl_2462"/>
      <sheetName val="[SHOPLIST.xls]_SHOPLIST_xl_2463"/>
      <sheetName val="[SHOPLIST.xls]_SHOPLIST_xl_2464"/>
      <sheetName val="[SHOPLIST.xls]_SHOPLIST_xl_2465"/>
      <sheetName val="[SHOPLIST.xls]_SHOPLIST_xl_2466"/>
      <sheetName val="[SHOPLIST.xls]_SHOPLIST_xl_2467"/>
      <sheetName val="[SHOPLIST.xls]_SHOPLIST_xl_2468"/>
      <sheetName val="[SHOPLIST.xls]_SHOPLIST_xl_2469"/>
      <sheetName val="[SHOPLIST.xls]_SHOPLIST_xl_2470"/>
      <sheetName val="[SHOPLIST.xls]_SHOPLIST_xl_2471"/>
      <sheetName val="[SHOPLIST.xls]_SHOPLIST_xl_2472"/>
      <sheetName val="[SHOPLIST.xls]_SHOPLIST_xl_2473"/>
      <sheetName val="[SHOPLIST.xls]_SHOPLIST_xl_2474"/>
      <sheetName val="[SHOPLIST.xls]_SHOPLIST_xl_2475"/>
      <sheetName val="[SHOPLIST.xls]_SHOPLIST_xl_2476"/>
      <sheetName val="[SHOPLIST.xls]_SHOPLIST_xl_2477"/>
      <sheetName val="[SHOPLIST.xls]_SHOPLIST_xl_2478"/>
      <sheetName val="[SHOPLIST.xls]_SHOPLIST_xl_2479"/>
      <sheetName val="[SHOPLIST.xls]_SHOPLIST_xl_2480"/>
      <sheetName val="[SHOPLIST.xls]_SHOPLIST_xl_2481"/>
      <sheetName val="[SHOPLIST.xls]_SHOPLIST_xl_2482"/>
      <sheetName val="[SHOPLIST.xls]_SHOPLIST_xl_2483"/>
      <sheetName val="[SHOPLIST.xls]_SHOPLIST_xl_2484"/>
      <sheetName val="[SHOPLIST.xls]_SHOPLIST_xl_2485"/>
      <sheetName val="[SHOPLIST.xls]_SHOPLIST_xl_2486"/>
      <sheetName val="[SHOPLIST.xls]_SHOPLIST_xl_2487"/>
      <sheetName val="[SHOPLIST.xls]_SHOPLIST_xl_2488"/>
      <sheetName val="[SHOPLIST.xls]_SHOPLIST_xl_2489"/>
      <sheetName val="[SHOPLIST.xls]_SHOPLIST_xl_2490"/>
      <sheetName val="[SHOPLIST.xls]_SHOPLIST_xl_2491"/>
      <sheetName val="[SHOPLIST.xls]_SHOPLIST_xl_2492"/>
      <sheetName val="[SHOPLIST.xls]_SHOPLIST_xl_2493"/>
      <sheetName val="[SHOPLIST.xls]_SHOPLIST_xl_2494"/>
      <sheetName val="[SHOPLIST.xls]_SHOPLIST_xl_2495"/>
      <sheetName val="[SHOPLIST.xls]_SHOPLIST_xl_2496"/>
      <sheetName val="[SHOPLIST.xls]_SHOPLIST_xl_2497"/>
      <sheetName val="[SHOPLIST.xls]_SHOPLIST_xl_2498"/>
      <sheetName val="[SHOPLIST.xls]_SHOPLIST_xl_2499"/>
      <sheetName val="[SHOPLIST.xls]_SHOPLIST_xl_2500"/>
      <sheetName val="[SHOPLIST.xls]_SHOPLIST_xl_2501"/>
      <sheetName val="[SHOPLIST.xls]_SHOPLIST_xl_2502"/>
      <sheetName val="[SHOPLIST.xls]_SHOPLIST_xl_2503"/>
      <sheetName val="[SHOPLIST.xls]_SHOPLIST_xl_2504"/>
      <sheetName val="[SHOPLIST.xls]_SHOPLIST_xl_2505"/>
      <sheetName val="[SHOPLIST.xls]_SHOPLIST_xl_2506"/>
      <sheetName val="[SHOPLIST.xls]_SHOPLIST_xl_2507"/>
      <sheetName val="[SHOPLIST.xls]_SHOPLIST_xl_2508"/>
      <sheetName val="[SHOPLIST.xls]_SHOPLIST_xl_2509"/>
      <sheetName val="[SHOPLIST.xls]_SHOPLIST_xl_2510"/>
      <sheetName val="[SHOPLIST.xls]_SHOPLIST_xl_2511"/>
      <sheetName val="[SHOPLIST.xls]_SHOPLIST_xl_2512"/>
      <sheetName val="[SHOPLIST.xls]_SHOPLIST_xl_2513"/>
      <sheetName val="[SHOPLIST.xls]_SHOPLIST_xl_2514"/>
      <sheetName val="[SHOPLIST.xls]_SHOPLIST_xl_2515"/>
      <sheetName val="[SHOPLIST.xls]_SHOPLIST_xl_2516"/>
      <sheetName val="[SHOPLIST.xls]_SHOPLIST_xl_2517"/>
      <sheetName val="[SHOPLIST.xls]_SHOPLIST_xl_2518"/>
      <sheetName val="[SHOPLIST.xls]_SHOPLIST_xl_2519"/>
      <sheetName val="[SHOPLIST.xls]_SHOPLIST_xl_2520"/>
      <sheetName val="[SHOPLIST.xls]_SHOPLIST_xl_2521"/>
      <sheetName val="[SHOPLIST.xls]_SHOPLIST_xl_2522"/>
      <sheetName val="[SHOPLIST.xls]_SHOPLIST_xl_2523"/>
      <sheetName val="[SHOPLIST.xls]_SHOPLIST_xl_2524"/>
      <sheetName val="[SHOPLIST.xls]_SHOPLIST_xl_2525"/>
      <sheetName val="[SHOPLIST.xls]_SHOPLIST_xl_2526"/>
      <sheetName val="[SHOPLIST.xls]_SHOPLIST_xl_2527"/>
      <sheetName val="[SHOPLIST.xls]_SHOPLIST_xl_2528"/>
      <sheetName val="[SHOPLIST.xls]_SHOPLIST_xl_2529"/>
      <sheetName val="[SHOPLIST.xls]_SHOPLIST_xl_2530"/>
      <sheetName val="[SHOPLIST.xls]_SHOPLIST_xl_2531"/>
      <sheetName val="[SHOPLIST.xls]_SHOPLIST_xl_2532"/>
      <sheetName val="[SHOPLIST.xls]_SHOPLIST_xl_2533"/>
      <sheetName val="[SHOPLIST.xls]_SHOPLIST_xl_2534"/>
      <sheetName val="[SHOPLIST.xls]_SHOPLIST_xl_2535"/>
      <sheetName val="[SHOPLIST.xls]_SHOPLIST_xl_2536"/>
      <sheetName val="[SHOPLIST.xls]_SHOPLIST_xl_2537"/>
      <sheetName val="[SHOPLIST.xls]_SHOPLIST_xl_2538"/>
      <sheetName val="[SHOPLIST.xls]_SHOPLIST_xl_2539"/>
      <sheetName val="[SHOPLIST.xls]_SHOPLIST_xl_2540"/>
      <sheetName val="[SHOPLIST.xls]_SHOPLIST_xl_2541"/>
      <sheetName val="[SHOPLIST.xls]_SHOPLIST_xl_2542"/>
      <sheetName val="[SHOPLIST.xls]_SHOPLIST_xl_2543"/>
      <sheetName val="[SHOPLIST.xls]_SHOPLIST_xl_2544"/>
      <sheetName val="[SHOPLIST.xls]_SHOPLIST_xl_2545"/>
      <sheetName val="[SHOPLIST.xls]_SHOPLIST_xl_2546"/>
      <sheetName val="[SHOPLIST.xls]_SHOPLIST_xl_2547"/>
      <sheetName val="[SHOPLIST.xls]_SHOPLIST_xl_2548"/>
      <sheetName val="[SHOPLIST.xls]_SHOPLIST_xl_2549"/>
      <sheetName val="[SHOPLIST.xls]_SHOPLIST_xl_2550"/>
      <sheetName val="[SHOPLIST.xls]_SHOPLIST_xl_2551"/>
      <sheetName val="[SHOPLIST.xls]_SHOPLIST_xl_2552"/>
      <sheetName val="[SHOPLIST.xls]_SHOPLIST_xl_2553"/>
      <sheetName val="[SHOPLIST.xls]_SHOPLIST_xl_2554"/>
      <sheetName val="[SHOPLIST.xls]_SHOPLIST_xl_2555"/>
      <sheetName val="[SHOPLIST.xls]_SHOPLIST_xl_2556"/>
      <sheetName val="[SHOPLIST.xls]_SHOPLIST_xl_2557"/>
      <sheetName val="[SHOPLIST.xls]_SHOPLIST_xl_2558"/>
      <sheetName val="[SHOPLIST.xls]_SHOPLIST_xl_2559"/>
      <sheetName val="[SHOPLIST.xls]_SHOPLIST_xl_2560"/>
      <sheetName val="[SHOPLIST.xls]_SHOPLIST_xl_2561"/>
      <sheetName val="[SHOPLIST.xls]_SHOPLIST_xl_2562"/>
      <sheetName val="[SHOPLIST.xls]_SHOPLIST_xl_2563"/>
      <sheetName val="[SHOPLIST.xls]_SHOPLIST_xl_2564"/>
      <sheetName val="[SHOPLIST.xls]_SHOPLIST_xl_2565"/>
      <sheetName val="[SHOPLIST.xls]_SHOPLIST_xl_2566"/>
      <sheetName val="[SHOPLIST.xls]_SHOPLIST_xl_2567"/>
      <sheetName val="[SHOPLIST.xls]_SHOPLIST_xl_2568"/>
      <sheetName val="[SHOPLIST.xls]_SHOPLIST_xl_2569"/>
      <sheetName val="[SHOPLIST.xls]_SHOPLIST_xl_2570"/>
      <sheetName val="[SHOPLIST.xls]_SHOPLIST_xl_2571"/>
      <sheetName val="[SHOPLIST.xls]_SHOPLIST_xl_2572"/>
      <sheetName val="[SHOPLIST.xls]_SHOPLIST_xl_2573"/>
      <sheetName val="[SHOPLIST.xls]_SHOPLIST_xl_2574"/>
      <sheetName val="[SHOPLIST.xls]_SHOPLIST_xl_2575"/>
      <sheetName val="[SHOPLIST.xls]_SHOPLIST_xl_2576"/>
      <sheetName val="[SHOPLIST.xls]_SHOPLIST_xl_2577"/>
      <sheetName val="[SHOPLIST.xls]_SHOPLIST_xl_2578"/>
      <sheetName val="[SHOPLIST.xls]_SHOPLIST_xl_2579"/>
      <sheetName val="[SHOPLIST.xls]_SHOPLIST_xl_2580"/>
      <sheetName val="[SHOPLIST.xls]_SHOPLIST_xl_2581"/>
      <sheetName val="[SHOPLIST.xls]_SHOPLIST_xl_2582"/>
      <sheetName val="[SHOPLIST.xls]_SHOPLIST_xl_2583"/>
      <sheetName val="[SHOPLIST.xls]_SHOPLIST_xl_2584"/>
      <sheetName val="[SHOPLIST.xls]_SHOPLIST_xl_2585"/>
      <sheetName val="[SHOPLIST.xls]_SHOPLIST_xl_2586"/>
      <sheetName val="[SHOPLIST.xls]_SHOPLIST_xl_2587"/>
      <sheetName val="[SHOPLIST.xls]_SHOPLIST_xl_2588"/>
      <sheetName val="[SHOPLIST.xls]_SHOPLIST_xl_2589"/>
      <sheetName val="[SHOPLIST.xls]_SHOPLIST_xl_2590"/>
      <sheetName val="[SHOPLIST.xls]_SHOPLIST_xl_2591"/>
      <sheetName val="[SHOPLIST.xls]_SHOPLIST_xl_2592"/>
      <sheetName val="[SHOPLIST.xls]_SHOPLIST_xl_2593"/>
      <sheetName val="[SHOPLIST.xls]_SHOPLIST_xl_2594"/>
      <sheetName val="[SHOPLIST.xls]_SHOPLIST_xl_2595"/>
      <sheetName val="[SHOPLIST.xls]_SHOPLIST_xl_2596"/>
      <sheetName val="[SHOPLIST.xls]_SHOPLIST_xl_2597"/>
      <sheetName val="[SHOPLIST.xls]_SHOPLIST_xl_2598"/>
      <sheetName val="[SHOPLIST.xls]_SHOPLIST_xl_2599"/>
      <sheetName val="[SHOPLIST.xls]_SHOPLIST_xl_2600"/>
      <sheetName val="[SHOPLIST.xls]_SHOPLIST_xl_2601"/>
      <sheetName val="[SHOPLIST.xls]_SHOPLIST_xl_2602"/>
      <sheetName val="[SHOPLIST.xls]_SHOPLIST_xl_2603"/>
      <sheetName val="[SHOPLIST.xls]_SHOPLIST_xl_2604"/>
      <sheetName val="[SHOPLIST.xls]_SHOPLIST_xl_2605"/>
      <sheetName val="[SHOPLIST.xls]_SHOPLIST_xl_2606"/>
      <sheetName val="[SHOPLIST.xls]_SHOPLIST_xl_2607"/>
      <sheetName val="[SHOPLIST.xls]_SHOPLIST_xl_2608"/>
      <sheetName val="[SHOPLIST.xls]_SHOPLIST_xl_2609"/>
      <sheetName val="[SHOPLIST.xls]_SHOPLIST_xl_2610"/>
      <sheetName val="[SHOPLIST.xls]_SHOPLIST_xl_2611"/>
      <sheetName val="[SHOPLIST.xls]_SHOPLIST_xl_2612"/>
      <sheetName val="[SHOPLIST.xls]_SHOPLIST_xl_2613"/>
      <sheetName val="[SHOPLIST.xls]_SHOPLIST_xl_2614"/>
      <sheetName val="[SHOPLIST.xls]_SHOPLIST_xl_2615"/>
      <sheetName val="[SHOPLIST.xls]_SHOPLIST_xl_2616"/>
      <sheetName val="[SHOPLIST.xls]_SHOPLIST_xl_2617"/>
      <sheetName val="[SHOPLIST.xls]_SHOPLIST_xl_2618"/>
      <sheetName val="[SHOPLIST.xls]_SHOPLIST_xl_2619"/>
      <sheetName val="[SHOPLIST.xls]_SHOPLIST_xl_2620"/>
      <sheetName val="[SHOPLIST.xls]_SHOPLIST_xl_2621"/>
      <sheetName val="[SHOPLIST.xls]_SHOPLIST_xl_2622"/>
      <sheetName val="[SHOPLIST.xls]_SHOPLIST_xl_2623"/>
      <sheetName val="[SHOPLIST.xls]_SHOPLIST_xl_2624"/>
      <sheetName val="[SHOPLIST.xls]_SHOPLIST_xl_2625"/>
      <sheetName val="[SHOPLIST.xls]_SHOPLIST_xl_2626"/>
      <sheetName val="[SHOPLIST.xls]_SHOPLIST_xl_2627"/>
      <sheetName val="[SHOPLIST.xls]_SHOPLIST_xl_2628"/>
      <sheetName val="[SHOPLIST.xls]_SHOPLIST_xl_2629"/>
      <sheetName val="[SHOPLIST.xls]_SHOPLIST_xl_2630"/>
      <sheetName val="[SHOPLIST.xls]_SHOPLIST_xl_2631"/>
      <sheetName val="[SHOPLIST.xls]_SHOPLIST_xl_2632"/>
      <sheetName val="[SHOPLIST.xls]_SHOPLIST_xl_2633"/>
      <sheetName val="[SHOPLIST.xls]_SHOPLIST_xl_2634"/>
      <sheetName val="[SHOPLIST.xls]_SHOPLIST_xl_2635"/>
      <sheetName val="[SHOPLIST.xls]_SHOPLIST_xl_2636"/>
      <sheetName val="[SHOPLIST.xls]_SHOPLIST_xl_2637"/>
      <sheetName val="[SHOPLIST.xls]_SHOPLIST_xl_2638"/>
      <sheetName val="[SHOPLIST.xls]_SHOPLIST_xl_2639"/>
      <sheetName val="[SHOPLIST.xls]_SHOPLIST_xl_2640"/>
      <sheetName val="[SHOPLIST.xls]_SHOPLIST_xl_2641"/>
      <sheetName val="[SHOPLIST.xls]_SHOPLIST_xl_2642"/>
      <sheetName val="[SHOPLIST.xls]_SHOPLIST_xl_2643"/>
      <sheetName val="[SHOPLIST.xls]_SHOPLIST_xl_2644"/>
      <sheetName val="[SHOPLIST.xls]_SHOPLIST_xl_2645"/>
      <sheetName val="[SHOPLIST.xls]_SHOPLIST_xl_2646"/>
      <sheetName val="[SHOPLIST.xls]_SHOPLIST_xl_2647"/>
      <sheetName val="[SHOPLIST.xls]_SHOPLIST_xl_2648"/>
      <sheetName val="[SHOPLIST.xls]_SHOPLIST_xl_2649"/>
      <sheetName val="[SHOPLIST.xls]_SHOPLIST_xl_2650"/>
      <sheetName val="[SHOPLIST.xls]_SHOPLIST_xl_2651"/>
      <sheetName val="[SHOPLIST.xls]_SHOPLIST_xl_2652"/>
      <sheetName val="[SHOPLIST.xls]_SHOPLIST_xl_2653"/>
      <sheetName val="[SHOPLIST.xls]_SHOPLIST_xl_2654"/>
      <sheetName val="[SHOPLIST.xls]_SHOPLIST_xl_2655"/>
      <sheetName val="[SHOPLIST.xls]_SHOPLIST_xl_2656"/>
      <sheetName val="[SHOPLIST.xls]_SHOPLIST_xl_2657"/>
      <sheetName val="[SHOPLIST.xls]_SHOPLIST_xl_2658"/>
      <sheetName val="[SHOPLIST.xls]_SHOPLIST_xl_2659"/>
      <sheetName val="[SHOPLIST.xls]_SHOPLIST_xl_2660"/>
      <sheetName val="[SHOPLIST.xls]_SHOPLIST_xl_2661"/>
      <sheetName val="[SHOPLIST.xls]_SHOPLIST_xl_2662"/>
      <sheetName val="[SHOPLIST.xls]_SHOPLIST_xl_2663"/>
      <sheetName val="[SHOPLIST.xls]_SHOPLIST_xl_2664"/>
      <sheetName val="[SHOPLIST.xls]_SHOPLIST_xl_2665"/>
      <sheetName val="[SHOPLIST.xls]_SHOPLIST_xl_2666"/>
      <sheetName val="[SHOPLIST.xls]_SHOPLIST_xl_2667"/>
      <sheetName val="[SHOPLIST.xls]_SHOPLIST_xl_2668"/>
      <sheetName val="[SHOPLIST.xls]_SHOPLIST_xl_2669"/>
      <sheetName val="[SHOPLIST.xls]_SHOPLIST_xl_2670"/>
      <sheetName val="[SHOPLIST.xls]_SHOPLIST_xl_2671"/>
      <sheetName val="[SHOPLIST.xls]_SHOPLIST_xl_2672"/>
      <sheetName val="[SHOPLIST.xls]_SHOPLIST_xl_2673"/>
      <sheetName val="[SHOPLIST.xls]_SHOPLIST_xl_2674"/>
      <sheetName val="[SHOPLIST.xls]_SHOPLIST_xl_2675"/>
      <sheetName val="[SHOPLIST.xls]_SHOPLIST_xl_2676"/>
      <sheetName val="[SHOPLIST.xls]_SHOPLIST_xl_2677"/>
      <sheetName val="[SHOPLIST.xls]_SHOPLIST_xl_2678"/>
      <sheetName val="[SHOPLIST.xls]_SHOPLIST_xl_2679"/>
      <sheetName val="[SHOPLIST.xls]_SHOPLIST_xl_2680"/>
      <sheetName val="[SHOPLIST.xls]_SHOPLIST_xl_2681"/>
      <sheetName val="[SHOPLIST.xls]_SHOPLIST_xl_2682"/>
      <sheetName val="[SHOPLIST.xls]_SHOPLIST_xl_2683"/>
      <sheetName val="[SHOPLIST.xls]_SHOPLIST_xl_2684"/>
      <sheetName val="[SHOPLIST.xls]_SHOPLIST_xl_2685"/>
      <sheetName val="[SHOPLIST.xls]_SHOPLIST_xl_2686"/>
      <sheetName val="[SHOPLIST.xls]_SHOPLIST_xl_3534"/>
      <sheetName val="[SHOPLIST.xls]_SHOPLIST_xl_3535"/>
      <sheetName val="[SHOPLIST.xls]_SHOPLIST_xl_3536"/>
      <sheetName val="[SHOPLIST.xls]_SHOPLIST_xl_3537"/>
      <sheetName val="[SHOPLIST.xls]_SHOPLIST_xl_3538"/>
      <sheetName val="[SHOPLIST.xls]_SHOPLIST_xl_3539"/>
      <sheetName val="[SHOPLIST.xls]_SHOPLIST_xl_3540"/>
      <sheetName val="[SHOPLIST.xls]_SHOPLIST_xl_3541"/>
      <sheetName val="[SHOPLIST.xls]_SHOPLIST_xl_3542"/>
      <sheetName val="[SHOPLIST.xls]_SHOPLIST_xl_3543"/>
      <sheetName val="[SHOPLIST.xls]_SHOPLIST_xl_3544"/>
      <sheetName val="[SHOPLIST.xls]_SHOPLIST_xl_3545"/>
      <sheetName val="[SHOPLIST.xls]_SHOPLIST_xl_3546"/>
      <sheetName val="[SHOPLIST.xls]_SHOPLIST_xl_3547"/>
      <sheetName val="[SHOPLIST.xls]_SHOPLIST_xl_3548"/>
      <sheetName val="[SHOPLIST.xls]_SHOPLIST_xl_3549"/>
      <sheetName val="[SHOPLIST.xls]_SHOPLIST_xl_3550"/>
      <sheetName val="[SHOPLIST.xls]_SHOPLIST_xl_2913"/>
      <sheetName val="[SHOPLIST.xls]_SHOPLIST_xl_2914"/>
      <sheetName val="[SHOPLIST.xls]_SHOPLIST_xl_2915"/>
      <sheetName val="[SHOPLIST.xls]_SHOPLIST_xl_2916"/>
      <sheetName val="[SHOPLIST.xls]_SHOPLIST_xl_2917"/>
      <sheetName val="[SHOPLIST.xls]_SHOPLIST_xl_2918"/>
      <sheetName val="[SHOPLIST.xls]_SHOPLIST_xl_2919"/>
      <sheetName val="[SHOPLIST.xls]_SHOPLIST_xl_2920"/>
      <sheetName val="[SHOPLIST.xls]_SHOPLIST_xl_2921"/>
      <sheetName val="[SHOPLIST.xls]_SHOPLIST_xl_2922"/>
      <sheetName val="[SHOPLIST.xls]_SHOPLIST_xl_2923"/>
      <sheetName val="[SHOPLIST.xls]_SHOPLIST_xl_2924"/>
      <sheetName val="[SHOPLIST.xls]_SHOPLIST_xl_2925"/>
      <sheetName val="[SHOPLIST.xls]_SHOPLIST_xl_2926"/>
      <sheetName val="[SHOPLIST.xls]_SHOPLIST_xl_2927"/>
      <sheetName val="[SHOPLIST.xls]_SHOPLIST_xl_2928"/>
      <sheetName val="[SHOPLIST.xls]_SHOPLIST_xl_2929"/>
      <sheetName val="[SHOPLIST.xls]_SHOPLIST_xl_2930"/>
      <sheetName val="[SHOPLIST.xls]_SHOPLIST_xl_2931"/>
      <sheetName val="[SHOPLIST.xls]_SHOPLIST_xl_2932"/>
      <sheetName val="[SHOPLIST.xls]_SHOPLIST_xl_2933"/>
      <sheetName val="[SHOPLIST.xls]_SHOPLIST_xl_2934"/>
      <sheetName val="[SHOPLIST.xls]_SHOPLIST_xl_2935"/>
      <sheetName val="[SHOPLIST.xls]_SHOPLIST_xl_2936"/>
      <sheetName val="[SHOPLIST.xls]_SHOPLIST_xl_2937"/>
      <sheetName val="[SHOPLIST.xls]_SHOPLIST_xl_2938"/>
      <sheetName val="[SHOPLIST.xls]_SHOPLIST_xl_2939"/>
      <sheetName val="[SHOPLIST.xls]_SHOPLIST_xl_2940"/>
      <sheetName val="[SHOPLIST.xls]_SHOPLIST_xl_2941"/>
      <sheetName val="[SHOPLIST.xls]_SHOPLIST_xl_2942"/>
      <sheetName val="[SHOPLIST.xls]_SHOPLIST_xl_2943"/>
      <sheetName val="[SHOPLIST.xls]_SHOPLIST_xl_2944"/>
      <sheetName val="[SHOPLIST.xls]_SHOPLIST_xl_2945"/>
      <sheetName val="[SHOPLIST.xls]_SHOPLIST_xl_2946"/>
      <sheetName val="[SHOPLIST.xls]_SHOPLIST_xl_2947"/>
      <sheetName val="[SHOPLIST.xls]_SHOPLIST_xl_2948"/>
      <sheetName val="[SHOPLIST.xls]_SHOPLIST_xl_2949"/>
      <sheetName val="[SHOPLIST.xls]_SHOPLIST_xl_2950"/>
      <sheetName val="[SHOPLIST.xls]_SHOPLIST_xl_2951"/>
      <sheetName val="[SHOPLIST.xls]_SHOPLIST_xl_2952"/>
      <sheetName val="[SHOPLIST.xls]_SHOPLIST_xl_2953"/>
      <sheetName val="[SHOPLIST.xls]_SHOPLIST_xl_2954"/>
      <sheetName val="[SHOPLIST.xls]_SHOPLIST_xl_2955"/>
      <sheetName val="[SHOPLIST.xls]_SHOPLIST_xl_2956"/>
      <sheetName val="[SHOPLIST.xls]_SHOPLIST_xl_2957"/>
      <sheetName val="[SHOPLIST.xls]_SHOPLIST_xl_2958"/>
      <sheetName val="[SHOPLIST.xls]_SHOPLIST_xl_2959"/>
      <sheetName val="[SHOPLIST.xls]_SHOPLIST_xl_2960"/>
      <sheetName val="[SHOPLIST.xls]_SHOPLIST_xl_2961"/>
      <sheetName val="[SHOPLIST.xls]_SHOPLIST_xl_2962"/>
      <sheetName val="[SHOPLIST.xls]_SHOPLIST_xl_2963"/>
      <sheetName val="[SHOPLIST.xls]_SHOPLIST_xl_2964"/>
      <sheetName val="[SHOPLIST.xls]_SHOPLIST_xl_2965"/>
      <sheetName val="[SHOPLIST.xls]_SHOPLIST_xl_2966"/>
      <sheetName val="[SHOPLIST.xls]_SHOPLIST_xl_2967"/>
      <sheetName val="[SHOPLIST.xls]_SHOPLIST_xl_2968"/>
      <sheetName val="[SHOPLIST.xls]_SHOPLIST_xl_2969"/>
      <sheetName val="[SHOPLIST.xls]_SHOPLIST_xl_2970"/>
      <sheetName val="[SHOPLIST.xls]_SHOPLIST_xl_2971"/>
      <sheetName val="[SHOPLIST.xls]_SHOPLIST_xl_2972"/>
      <sheetName val="[SHOPLIST.xls]_SHOPLIST_xl_2973"/>
      <sheetName val="[SHOPLIST.xls]_SHOPLIST_xl_2974"/>
      <sheetName val="[SHOPLIST.xls]_SHOPLIST_xl_2975"/>
      <sheetName val="[SHOPLIST.xls]_SHOPLIST_xl_2976"/>
      <sheetName val="[SHOPLIST.xls]_SHOPLIST_xl_2977"/>
      <sheetName val="[SHOPLIST.xls]_SHOPLIST_xl_2978"/>
      <sheetName val="[SHOPLIST.xls]_SHOPLIST_xl_2979"/>
      <sheetName val="[SHOPLIST.xls]_SHOPLIST_xl_2980"/>
      <sheetName val="[SHOPLIST.xls]_SHOPLIST_xl_2981"/>
      <sheetName val="[SHOPLIST.xls]_SHOPLIST_xl_2982"/>
      <sheetName val="[SHOPLIST.xls]_SHOPLIST_xl_2983"/>
      <sheetName val="[SHOPLIST.xls]_SHOPLIST_xl_2984"/>
      <sheetName val="[SHOPLIST.xls]_SHOPLIST_xl_2985"/>
      <sheetName val="[SHOPLIST.xls]_SHOPLIST_xl_2986"/>
      <sheetName val="[SHOPLIST.xls]_SHOPLIST_xl_2987"/>
      <sheetName val="[SHOPLIST.xls]_SHOPLIST_xl_2988"/>
      <sheetName val="[SHOPLIST.xls]_SHOPLIST_xl_2989"/>
      <sheetName val="[SHOPLIST.xls]_SHOPLIST_xl_2990"/>
      <sheetName val="[SHOPLIST.xls]_SHOPLIST_xl_2991"/>
      <sheetName val="[SHOPLIST.xls]_SHOPLIST_xl_2992"/>
      <sheetName val="[SHOPLIST.xls]_SHOPLIST_xl_2993"/>
      <sheetName val="[SHOPLIST.xls]_SHOPLIST_xl_2994"/>
      <sheetName val="[SHOPLIST.xls]_SHOPLIST_xl_2995"/>
      <sheetName val="[SHOPLIST.xls]_SHOPLIST_xl_2996"/>
      <sheetName val="[SHOPLIST.xls]_SHOPLIST_xl_2997"/>
      <sheetName val="[SHOPLIST.xls]_SHOPLIST_xl_2998"/>
      <sheetName val="[SHOPLIST.xls]_SHOPLIST_xl_2999"/>
      <sheetName val="[SHOPLIST.xls]_SHOPLIST_xl_3000"/>
      <sheetName val="[SHOPLIST.xls]_SHOPLIST_xl_3001"/>
      <sheetName val="[SHOPLIST.xls]_SHOPLIST_xl_3002"/>
      <sheetName val="[SHOPLIST.xls]_SHOPLIST_xl_3003"/>
      <sheetName val="[SHOPLIST.xls]_SHOPLIST_xl_3004"/>
      <sheetName val="[SHOPLIST.xls]_SHOPLIST_xl_3005"/>
      <sheetName val="[SHOPLIST.xls]_SHOPLIST_xl_3006"/>
      <sheetName val="[SHOPLIST.xls]_SHOPLIST_xl_3007"/>
      <sheetName val="[SHOPLIST.xls]_SHOPLIST_xl_3008"/>
      <sheetName val="[SHOPLIST.xls]_SHOPLIST_xl_3009"/>
      <sheetName val="[SHOPLIST.xls]_SHOPLIST_xl_3010"/>
      <sheetName val="[SHOPLIST.xls]_SHOPLIST_xl_3011"/>
      <sheetName val="[SHOPLIST.xls]_SHOPLIST_xl_3012"/>
      <sheetName val="[SHOPLIST.xls]_SHOPLIST_xl_3013"/>
      <sheetName val="[SHOPLIST.xls]_SHOPLIST_xl_3014"/>
      <sheetName val="[SHOPLIST.xls]_SHOPLIST_xl_3015"/>
      <sheetName val="[SHOPLIST.xls]_SHOPLIST_xl_3016"/>
      <sheetName val="[SHOPLIST.xls]_SHOPLIST_xl_3017"/>
      <sheetName val="[SHOPLIST.xls]_SHOPLIST_xl_3018"/>
      <sheetName val="[SHOPLIST.xls]_SHOPLIST_xl_3019"/>
      <sheetName val="[SHOPLIST.xls]_SHOPLIST_xl_3020"/>
      <sheetName val="[SHOPLIST.xls]_SHOPLIST_xl_3021"/>
      <sheetName val="[SHOPLIST.xls]_SHOPLIST_xl_3022"/>
      <sheetName val="[SHOPLIST.xls]_SHOPLIST_xl_3023"/>
      <sheetName val="[SHOPLIST.xls]_SHOPLIST_xl_3024"/>
      <sheetName val="[SHOPLIST.xls]_SHOPLIST_xl_3025"/>
      <sheetName val="[SHOPLIST.xls]70___0_s__i____44"/>
      <sheetName val="[SHOPLIST.xls]_VW__VU________26"/>
      <sheetName val="[SHOPLIST.xls]_VW__VU________27"/>
      <sheetName val="[SHOPLIST.xls]70_x005f_x0000___0_x_14"/>
      <sheetName val="[SHOPLIST.xls]70___0_s__i____45"/>
      <sheetName val="[SHOPLIST.xls]_SHOPLIST_xl_3026"/>
      <sheetName val="[SHOPLIST.xls]70___0_s__i____46"/>
      <sheetName val="[SHOPLIST.xls]_SHOPLIST_xl_3027"/>
      <sheetName val="[SHOPLIST.xls]_SHOPLIST_xl_3028"/>
      <sheetName val="[SHOPLIST.xls]_SHOPLIST_xl_3029"/>
      <sheetName val="[SHOPLIST.xls]_SHOPLIST_xl_3030"/>
      <sheetName val="[SHOPLIST.xls]_SHOPLIST_xl_3031"/>
      <sheetName val="[SHOPLIST.xls]_SHOPLIST_xl_3032"/>
      <sheetName val="[SHOPLIST.xls]_SHOPLIST_xl_3033"/>
      <sheetName val="[SHOPLIST.xls]_SHOPLIST_xl_3034"/>
      <sheetName val="[SHOPLIST.xls]_SHOPLIST_xl_3035"/>
      <sheetName val="[SHOPLIST.xls]_SHOPLIST_xl_3036"/>
      <sheetName val="[SHOPLIST.xls]_SHOPLIST_xl_3037"/>
      <sheetName val="[SHOPLIST.xls]_SHOPLIST_xl_3038"/>
      <sheetName val="[SHOPLIST.xls]_SHOPLIST_xl_3039"/>
      <sheetName val="[SHOPLIST.xls]_SHOPLIST_xl_3040"/>
      <sheetName val="[SHOPLIST.xls]_SHOPLIST_xl_3041"/>
      <sheetName val="[SHOPLIST.xls]_SHOPLIST_xl_3042"/>
      <sheetName val="[SHOPLIST.xls]_SHOPLIST_xl_3043"/>
      <sheetName val="[SHOPLIST.xls]_SHOPLIST_xl_3044"/>
      <sheetName val="[SHOPLIST.xls]_SHOPLIST_xl_3045"/>
      <sheetName val="[SHOPLIST.xls]_SHOPLIST_xl_3046"/>
      <sheetName val="[SHOPLIST.xls]_SHOPLIST_xl_3047"/>
      <sheetName val="[SHOPLIST.xls]_SHOPLIST_xl_3048"/>
      <sheetName val="[SHOPLIST.xls]_SHOPLIST_xl_3049"/>
      <sheetName val="[SHOPLIST.xls]_SHOPLIST_xl_3050"/>
      <sheetName val="[SHOPLIST.xls]_SHOPLIST_xl_3051"/>
      <sheetName val="[SHOPLIST.xls]_SHOPLIST_xl_3052"/>
      <sheetName val="[SHOPLIST.xls]_SHOPLIST_xl_3053"/>
      <sheetName val="[SHOPLIST.xls]_SHOPLIST_xl_3054"/>
      <sheetName val="[SHOPLIST.xls]_SHOPLIST_xl_3055"/>
      <sheetName val="[SHOPLIST.xls]_SHOPLIST_xl_3056"/>
      <sheetName val="[SHOPLIST.xls]_SHOPLIST_xl_3057"/>
      <sheetName val="[SHOPLIST.xls]_SHOPLIST_xl_3058"/>
      <sheetName val="[SHOPLIST.xls]_SHOPLIST_xl_3059"/>
      <sheetName val="[SHOPLIST.xls]_SHOPLIST_xl_3060"/>
      <sheetName val="[SHOPLIST.xls]_SHOPLIST_xl_3061"/>
      <sheetName val="[SHOPLIST.xls]_SHOPLIST_xl_3062"/>
      <sheetName val="[SHOPLIST.xls]_SHOPLIST_xl_3063"/>
      <sheetName val="[SHOPLIST.xls]_SHOPLIST_xl_3064"/>
      <sheetName val="[SHOPLIST.xls]_SHOPLIST_xl_3065"/>
      <sheetName val="[SHOPLIST.xls]_SHOPLIST_xl_3066"/>
      <sheetName val="[SHOPLIST.xls]_SHOPLIST_xl_3067"/>
      <sheetName val="[SHOPLIST.xls]_SHOPLIST_xl_3068"/>
      <sheetName val="[SHOPLIST.xls]_SHOPLIST_xl_3069"/>
      <sheetName val="[SHOPLIST.xls]_SHOPLIST_xl_3070"/>
      <sheetName val="[SHOPLIST.xls]_SHOPLIST_xl_3071"/>
      <sheetName val="[SHOPLIST.xls]_SHOPLIST_xl_3072"/>
      <sheetName val="[SHOPLIST.xls]_SHOPLIST_xl_3073"/>
      <sheetName val="[SHOPLIST.xls]_SHOPLIST_xl_3074"/>
      <sheetName val="[SHOPLIST.xls]_SHOPLIST_xl_3075"/>
      <sheetName val="[SHOPLIST.xls]_SHOPLIST_xl_3076"/>
      <sheetName val="[SHOPLIST.xls]_SHOPLIST_xl_3077"/>
      <sheetName val="[SHOPLIST.xls]_SHOPLIST_xl_3078"/>
      <sheetName val="[SHOPLIST.xls]_SHOPLIST_xl_3079"/>
      <sheetName val="[SHOPLIST.xls]_SHOPLIST_xl_3080"/>
      <sheetName val="[SHOPLIST.xls]_SHOPLIST_xl_3081"/>
      <sheetName val="[SHOPLIST.xls]_SHOPLIST_xl_3082"/>
      <sheetName val="[SHOPLIST.xls]_SHOPLIST_xl_3083"/>
      <sheetName val="[SHOPLIST.xls]_SHOPLIST_xl_3084"/>
      <sheetName val="[SHOPLIST.xls]_SHOPLIST_xl_3085"/>
      <sheetName val="[SHOPLIST.xls]_SHOPLIST_xl_3086"/>
      <sheetName val="[SHOPLIST.xls]_SHOPLIST_xl_3087"/>
      <sheetName val="[SHOPLIST.xls]_SHOPLIST_xl_3088"/>
      <sheetName val="[SHOPLIST.xls]_SHOPLIST_xl_3089"/>
      <sheetName val="[SHOPLIST.xls]_SHOPLIST_xl_3090"/>
      <sheetName val="[SHOPLIST.xls]_SHOPLIST_xl_3091"/>
      <sheetName val="[SHOPLIST.xls]_SHOPLIST_xl_3092"/>
      <sheetName val="[SHOPLIST.xls]_SHOPLIST_xl_3093"/>
      <sheetName val="[SHOPLIST.xls]_SHOPLIST_xl_3094"/>
      <sheetName val="[SHOPLIST.xls]_SHOPLIST_xl_3095"/>
      <sheetName val="[SHOPLIST.xls]_SHOPLIST_xl_3096"/>
      <sheetName val="[SHOPLIST.xls]_SHOPLIST_xl_3097"/>
      <sheetName val="[SHOPLIST.xls]_SHOPLIST_xl_3098"/>
      <sheetName val="[SHOPLIST.xls]_SHOPLIST_xl_3099"/>
      <sheetName val="[SHOPLIST.xls]_SHOPLIST_xl_3100"/>
      <sheetName val="[SHOPLIST.xls]_SHOPLIST_xl_3101"/>
      <sheetName val="[SHOPLIST.xls]_SHOPLIST_xl_3102"/>
      <sheetName val="[SHOPLIST.xls]_SHOPLIST_xl_3103"/>
      <sheetName val="[SHOPLIST.xls]_SHOPLIST_xl_3104"/>
      <sheetName val="[SHOPLIST.xls]_SHOPLIST_xl_3105"/>
      <sheetName val="[SHOPLIST.xls]_SHOPLIST_xl_3106"/>
      <sheetName val="[SHOPLIST.xls]_SHOPLIST_xl_3107"/>
      <sheetName val="[SHOPLIST.xls]_SHOPLIST_xl_3108"/>
      <sheetName val="[SHOPLIST.xls]_SHOPLIST_xl_3109"/>
      <sheetName val="[SHOPLIST.xls]_SHOPLIST_xl_3110"/>
      <sheetName val="[SHOPLIST.xls]_SHOPLIST_xl_3111"/>
      <sheetName val="[SHOPLIST.xls]_SHOPLIST_xl_3112"/>
      <sheetName val="[SHOPLIST.xls]_SHOPLIST_xl_3113"/>
      <sheetName val="[SHOPLIST.xls]_SHOPLIST_xl_3114"/>
      <sheetName val="[SHOPLIST.xls]_SHOPLIST_xl_3115"/>
      <sheetName val="[SHOPLIST.xls]_SHOPLIST_xl_3116"/>
      <sheetName val="[SHOPLIST.xls]_SHOPLIST_xl_3117"/>
      <sheetName val="[SHOPLIST.xls]_SHOPLIST_xl_3118"/>
      <sheetName val="[SHOPLIST.xls]70_x005f_x005f_x005f_x0000_13"/>
      <sheetName val="[SHOPLIST.xls]_SHOPLIST_xl_3119"/>
      <sheetName val="[SHOPLIST.xls]_SHOPLIST_xl_3120"/>
      <sheetName val="[SHOPLIST.xls]_SHOPLIST_xl_3121"/>
      <sheetName val="[SHOPLIST.xls]_SHOPLIST_xl_3122"/>
      <sheetName val="[SHOPLIST.xls]_SHOPLIST_xl_3123"/>
      <sheetName val="[SHOPLIST.xls]_SHOPLIST_xl_3124"/>
      <sheetName val="[SHOPLIST.xls]_SHOPLIST_xl_3125"/>
      <sheetName val="[SHOPLIST.xls]_SHOPLIST_xl_3126"/>
      <sheetName val="[SHOPLIST.xls]_SHOPLIST_xl_3127"/>
      <sheetName val="[SHOPLIST.xls]_SHOPLIST_xl_3128"/>
      <sheetName val="[SHOPLIST.xls]_SHOPLIST_xl_3129"/>
      <sheetName val="[SHOPLIST.xls]_SHOPLIST_xl_3130"/>
      <sheetName val="[SHOPLIST.xls]_SHOPLIST_xl_3131"/>
      <sheetName val="[SHOPLIST.xls]_SHOPLIST_xl_3132"/>
      <sheetName val="[SHOPLIST.xls]_SHOPLIST_xl_3133"/>
      <sheetName val="[SHOPLIST.xls]_SHOPLIST_xl_3134"/>
      <sheetName val="[SHOPLIST.xls]_SHOPLIST_xl_3135"/>
      <sheetName val="[SHOPLIST.xls]_SHOPLIST_xl_3136"/>
      <sheetName val="[SHOPLIST.xls]_SHOPLIST_xl_3137"/>
      <sheetName val="[SHOPLIST.xls]_SHOPLIST_xl_3138"/>
      <sheetName val="[SHOPLIST.xls]_SHOPLIST_xl_3139"/>
      <sheetName val="[SHOPLIST.xls]_SHOPLIST_xl_3140"/>
      <sheetName val="[SHOPLIST.xls]_SHOPLIST_xl_3141"/>
      <sheetName val="[SHOPLIST.xls]_SHOPLIST_xl_3142"/>
      <sheetName val="[SHOPLIST.xls]_SHOPLIST_xl_3143"/>
      <sheetName val="[SHOPLIST.xls]_SHOPLIST_xl_3144"/>
      <sheetName val="[SHOPLIST.xls]_SHOPLIST_xl_3145"/>
      <sheetName val="[SHOPLIST.xls]_SHOPLIST_xl_3146"/>
      <sheetName val="[SHOPLIST.xls]_SHOPLIST_xl_3147"/>
      <sheetName val="[SHOPLIST.xls]_SHOPLIST_xl_3148"/>
      <sheetName val="[SHOPLIST.xls]_SHOPLIST_xl_3149"/>
      <sheetName val="[SHOPLIST.xls]_SHOPLIST_xl_3150"/>
      <sheetName val="[SHOPLIST.xls]_SHOPLIST_xl_3151"/>
      <sheetName val="[SHOPLIST.xls]_SHOPLIST_xl_3152"/>
      <sheetName val="[SHOPLIST.xls]_SHOPLIST_xl_3153"/>
      <sheetName val="[SHOPLIST.xls]_SHOPLIST_xl_3154"/>
      <sheetName val="[SHOPLIST.xls]_SHOPLIST_xl_3155"/>
      <sheetName val="[SHOPLIST.xls]70___0_s__i____47"/>
      <sheetName val="[SHOPLIST.xls]_SHOPLIST_xl_3156"/>
      <sheetName val="[SHOPLIST.xls]_SHOPLIST_xl_3157"/>
      <sheetName val="[SHOPLIST.xls]_SHOPLIST_xl_3158"/>
      <sheetName val="[SHOPLIST.xls]_SHOPLIST_xl_3159"/>
      <sheetName val="[SHOPLIST.xls]_SHOPLIST_xl_3160"/>
      <sheetName val="[SHOPLIST.xls]_SHOPLIST_xl_3161"/>
      <sheetName val="[SHOPLIST.xls]_SHOPLIST_xl_3162"/>
      <sheetName val="[SHOPLIST.xls]_SHOPLIST_xl_3163"/>
      <sheetName val="[SHOPLIST.xls]_SHOPLIST_xl_3164"/>
      <sheetName val="[SHOPLIST.xls]_SHOPLIST_xl_3165"/>
      <sheetName val="[SHOPLIST.xls]_SHOPLIST_xl_3166"/>
      <sheetName val="[SHOPLIST.xls]_SHOPLIST_xl_3167"/>
      <sheetName val="[SHOPLIST.xls]_SHOPLIST_xl_3168"/>
      <sheetName val="[SHOPLIST.xls]_SHOPLIST_xl_3169"/>
      <sheetName val="[SHOPLIST.xls]_SHOPLIST_xl_3170"/>
      <sheetName val="[SHOPLIST.xls]_SHOPLIST_xl_3171"/>
      <sheetName val="[SHOPLIST.xls]_SHOPLIST_xl_3172"/>
      <sheetName val="[SHOPLIST.xls]_SHOPLIST_xl_3173"/>
      <sheetName val="[SHOPLIST.xls]_SHOPLIST_xl_3174"/>
      <sheetName val="[SHOPLIST.xls]_SHOPLIST_xl_3175"/>
      <sheetName val="[SHOPLIST.xls]_SHOPLIST_xl_3176"/>
      <sheetName val="[SHOPLIST.xls]_SHOPLIST_xl_3177"/>
      <sheetName val="[SHOPLIST.xls]_SHOPLIST_xl_3178"/>
      <sheetName val="[SHOPLIST.xls]_SHOPLIST_xl_3179"/>
      <sheetName val="[SHOPLIST.xls]_SHOPLIST_xl_3180"/>
      <sheetName val="[SHOPLIST.xls]_SHOPLIST_xl_3181"/>
      <sheetName val="[SHOPLIST.xls]_SHOPLIST_xl_3182"/>
      <sheetName val="[SHOPLIST.xls]_SHOPLIST_xl_3183"/>
      <sheetName val="[SHOPLIST.xls]_SHOPLIST_xl_3184"/>
      <sheetName val="[SHOPLIST.xls]_SHOPLIST_xl_3185"/>
      <sheetName val="[SHOPLIST.xls]_SHOPLIST_xl_3186"/>
      <sheetName val="[SHOPLIST.xls]_SHOPLIST_xl_3187"/>
      <sheetName val="[SHOPLIST.xls]_SHOPLIST_xl_3188"/>
      <sheetName val="[SHOPLIST.xls]_SHOPLIST_xl_3189"/>
      <sheetName val="[SHOPLIST.xls]_SHOPLIST_xl_3190"/>
      <sheetName val="[SHOPLIST.xls]_SHOPLIST_xl_3191"/>
      <sheetName val="[SHOPLIST.xls]_SHOPLIST_xl_3192"/>
      <sheetName val="[SHOPLIST.xls]_SHOPLIST_xl_3193"/>
      <sheetName val="[SHOPLIST.xls]_SHOPLIST_xl_3194"/>
      <sheetName val="[SHOPLIST.xls]_SHOPLIST_xl_3195"/>
      <sheetName val="[SHOPLIST.xls]_SHOPLIST_xl_3196"/>
      <sheetName val="[SHOPLIST.xls]_SHOPLIST_xl_3197"/>
      <sheetName val="[SHOPLIST.xls]_SHOPLIST_xl_3198"/>
      <sheetName val="[SHOPLIST.xls]_SHOPLIST_xl_3199"/>
      <sheetName val="[SHOPLIST.xls]_SHOPLIST_xl_3200"/>
      <sheetName val="[SHOPLIST.xls]_SHOPLIST_xl_3201"/>
      <sheetName val="[SHOPLIST.xls]_SHOPLIST_xl_3202"/>
      <sheetName val="[SHOPLIST.xls]_SHOPLIST_xl_3203"/>
      <sheetName val="[SHOPLIST.xls]_SHOPLIST_xl_3204"/>
      <sheetName val="[SHOPLIST.xls]_SHOPLIST_xl_3205"/>
      <sheetName val="[SHOPLIST.xls]_SHOPLIST_xl_3206"/>
      <sheetName val="[SHOPLIST.xls]_SHOPLIST_xl_3207"/>
      <sheetName val="[SHOPLIST.xls]_SHOPLIST_xl_3208"/>
      <sheetName val="[SHOPLIST.xls]_SHOPLIST_xl_3209"/>
      <sheetName val="[SHOPLIST.xls]_SHOPLIST_xl_3210"/>
      <sheetName val="[SHOPLIST.xls]_SHOPLIST_xl_3211"/>
      <sheetName val="[SHOPLIST.xls]_SHOPLIST_xl_3212"/>
      <sheetName val="[SHOPLIST.xls]_SHOPLIST_xl_3213"/>
      <sheetName val="[SHOPLIST.xls]_SHOPLIST_xl_3214"/>
      <sheetName val="[SHOPLIST.xls]_SHOPLIST_xl_3215"/>
      <sheetName val="[SHOPLIST.xls]_SHOPLIST_xl_3216"/>
      <sheetName val="[SHOPLIST.xls]_SHOPLIST_xl_3217"/>
      <sheetName val="[SHOPLIST.xls]_SHOPLIST_xl_3218"/>
      <sheetName val="[SHOPLIST.xls]_SHOPLIST_xl_3219"/>
      <sheetName val="[SHOPLIST.xls]_SHOPLIST_xl_3220"/>
      <sheetName val="[SHOPLIST.xls]_SHOPLIST_xl_3221"/>
      <sheetName val="[SHOPLIST.xls]_SHOPLIST_xl_3222"/>
      <sheetName val="[SHOPLIST.xls]_SHOPLIST_xl_3223"/>
      <sheetName val="[SHOPLIST.xls]_SHOPLIST_xl_3224"/>
      <sheetName val="[SHOPLIST.xls]_SHOPLIST_xl_3225"/>
      <sheetName val="[SHOPLIST.xls]_SHOPLIST_xl_3226"/>
      <sheetName val="[SHOPLIST.xls]_SHOPLIST_xl_3227"/>
      <sheetName val="[SHOPLIST.xls]_SHOPLIST_xl_3228"/>
      <sheetName val="[SHOPLIST.xls]_SHOPLIST_xl_3229"/>
      <sheetName val="[SHOPLIST.xls]_SHOPLIST_xl_3230"/>
      <sheetName val="[SHOPLIST.xls]_SHOPLIST_xl_3231"/>
      <sheetName val="DESCRIPTIONS"/>
      <sheetName val="M-480"/>
      <sheetName val="M-519"/>
      <sheetName val="bkg"/>
      <sheetName val="cbrd460"/>
      <sheetName val="bcl"/>
      <sheetName val="C-7-9-1-J (ESU 1,2,3,4)"/>
      <sheetName val="bill no 2"/>
      <sheetName val="bill no 3"/>
      <sheetName val="bill no 4"/>
      <sheetName val="bill no 5"/>
      <sheetName val="bill no 6"/>
      <sheetName val="bill no 7"/>
      <sheetName val="bill no 8"/>
      <sheetName val="EW01-B7"/>
      <sheetName val="EW02-B7"/>
      <sheetName val="EW03-B7"/>
      <sheetName val="EW04-B7"/>
      <sheetName val="EW05-B7"/>
      <sheetName val="VO ( Bus Bays &amp; Park)"/>
      <sheetName val="VO (Fair face wall)"/>
      <sheetName val="VO (Heavy Veh.Access)"/>
      <sheetName val="VO-Pipe&amp;Slab Culvt"/>
      <sheetName val="VO (Raised foot walk)"/>
      <sheetName val="VO Bill-4 &amp; 5"/>
      <sheetName val="VO (WATCHER's HUT)"/>
      <sheetName val="VO (Water Tank)"/>
      <sheetName val="Projects Name"/>
      <sheetName val="Lucas1"/>
      <sheetName val="Lucas2"/>
      <sheetName val="Lucas4"/>
      <sheetName val="Lucas3"/>
      <sheetName val="DCF_5"/>
      <sheetName val="US Ship Repair Industry Growth"/>
      <sheetName val="Market Overview"/>
      <sheetName val="US Shipyard Repair Output"/>
      <sheetName val="Charts"/>
      <sheetName val="LBO"/>
      <sheetName val="Summary Financials"/>
      <sheetName val="DGG"/>
      <sheetName val="골조시행"/>
      <sheetName val="실행철강하도"/>
      <sheetName val="Rate (2)"/>
      <sheetName val="ProjInfo"/>
      <sheetName val="org"/>
      <sheetName val="CERT.NO 1"/>
      <sheetName val="Bldg Brkdown"/>
      <sheetName val="参数"/>
      <sheetName val="D.5 Bid statement"/>
      <sheetName val="Bill 2K"/>
      <sheetName val="1) COMMON FACILITIES"/>
      <sheetName val="Kian Wan"/>
      <sheetName val="RT1_conc"/>
      <sheetName val="RT2_fmk"/>
      <sheetName val="RT2_conc"/>
      <sheetName val="S3_fmk"/>
      <sheetName val="S3_conc"/>
      <sheetName val="RT1_rebar"/>
      <sheetName val="RT2_rebar"/>
      <sheetName val="S3_rebar"/>
      <sheetName val="110 cs EW"/>
      <sheetName val="2851"/>
      <sheetName val="Blk A"/>
      <sheetName val="Bill  No. 4"/>
      <sheetName val="KỲ TT"/>
      <sheetName val="Joinery works"/>
      <sheetName val="Geneí¬_x005f_x005f_x005f_x005f_x005f_x005f_x005f_x005f_"/>
      <sheetName val="[SHOPLIST.xls]70?,/0?"/>
      <sheetName val="01. DATA"/>
      <sheetName val="_SHOPLIST.xls__SHOPLIST.xls_7_7"/>
      <sheetName val="_SHOPLIST.xls__SHOPLIST.xls___7"/>
      <sheetName val="_SHOPLIST.xls__SHOPLIST.xls___8"/>
      <sheetName val="_SHOPLIST.xls__SHOPLIST.xls___9"/>
      <sheetName val="_SHOPLIST.xls__SHOPLIST.xls__10"/>
      <sheetName val="_SHOPLIST.xls__SHOPLIST.xls_7_8"/>
      <sheetName val="_SHOPLIST.xls__SHOPLIST.xls_7_9"/>
      <sheetName val="_SHOPLIST.xls__SHOPLIST.xls__11"/>
      <sheetName val="_SHOPLIST.xls__SHOPLIST.xls__12"/>
      <sheetName val="_SHOPLIST.xls__SHOPLIST.xls__13"/>
      <sheetName val="_SHOPLIST.xls__SHOPLIST.xls__14"/>
      <sheetName val="_SHOPLIST.xls__SHOPLIST.xls__15"/>
      <sheetName val="_SHOPLIST.xls__SHOPLIST.xls__16"/>
      <sheetName val="_SHOPLIST.xls__SHOPLIST.xls__17"/>
      <sheetName val="DGchitiet "/>
      <sheetName val="JOB COSTING SHEET HVAC"/>
      <sheetName val="SUBCON OR OTHER"/>
      <sheetName val="CASH"/>
      <sheetName val="SSuppliers"/>
      <sheetName val="Inter unit set off"/>
      <sheetName val="Consolidated"/>
      <sheetName val="DVM_Sizing_Calculator-_10_ips_"/>
      <sheetName val="[SHOPLIST_xls]70___0_s__i____28"/>
      <sheetName val="Costcal"/>
      <sheetName val="1-Excavation"/>
      <sheetName val="2-Substructure"/>
      <sheetName val="3-Concrete"/>
      <sheetName val="4-Masonry"/>
      <sheetName val="5-Thermal &amp; Moisture"/>
      <sheetName val="Flowthrough"/>
      <sheetName val="Structural BOQ"/>
      <sheetName val="Masonry &amp; Plaster"/>
      <sheetName val="BOQ LT"/>
      <sheetName val="BP"/>
      <sheetName val="Abstract-2"/>
      <sheetName val="Shor &amp; Shuter"/>
      <sheetName val="nVision"/>
      <sheetName val="footing_for_SP"/>
      <sheetName val="[SHOPLIST_xls][SHOPLIST_xls]/V7"/>
      <sheetName val="[SHOPLIST_xls]_VW__VU________19"/>
      <sheetName val="[SHOPLIST_xls]70_x005f_x0000___0_x_10"/>
      <sheetName val="[SHOPLIST_xls]70___0_s__i____29"/>
      <sheetName val="[SHOPLIST_xls]_VW__VU________20"/>
      <sheetName val="[SHOPLIST_xls]70___0_s__i____30"/>
      <sheetName val="[SHOPLIST_xls]_SHOPLIST_xl_1080"/>
      <sheetName val="[SHOPLIST_xls]_SHOPLIST_xl_1081"/>
      <sheetName val="[SHOPLIST_xls]_SHOPLIST_xl_1082"/>
      <sheetName val="[SHOPLIST_xls]_SHOPLIST_xl_1083"/>
      <sheetName val="[SHOPLIST_xls]_SHOPLIST_xl_1084"/>
      <sheetName val="[SHOPLIST_xls]_SHOPLIST_xl_1085"/>
      <sheetName val="[SHOPLIST_xls]_SHOPLIST_xl_1086"/>
      <sheetName val="[SHOPLIST_xls]_SHOPLIST_xl_1087"/>
      <sheetName val="[SHOPLIST_xls]_SHOPLIST_xl_1088"/>
      <sheetName val="[SHOPLIST_xls]_SHOPLIST_xl_1089"/>
      <sheetName val="[SHOPLIST_xls]_SHOPLIST_xl_1090"/>
      <sheetName val="[SHOPLIST_xls]_SHOPLIST_xl_1091"/>
      <sheetName val="[SHOPLIST_xls]_SHOPLIST_xl_1092"/>
      <sheetName val="[SHOPLIST_xls]_SHOPLIST_xl_1093"/>
      <sheetName val="[SHOPLIST_xls]_SHOPLIST_xl_1094"/>
      <sheetName val="[SHOPLIST_xls]_SHOPLIST_xl_1095"/>
      <sheetName val="[SHOPLIST_xls]_SHOPLIST_xl_1096"/>
      <sheetName val="[SHOPLIST_xls]_SHOPLIST_xl_1097"/>
      <sheetName val="[SHOPLIST_xls]_SHOPLIST_xl_1098"/>
      <sheetName val="[SHOPLIST_xls]_SHOPLIST_xl_1099"/>
      <sheetName val="[SHOPLIST_xls]_SHOPLIST_xl_1100"/>
      <sheetName val="[SHOPLIST_xls]_SHOPLIST_xl_1101"/>
      <sheetName val="[SHOPLIST_xls]_SHOPLIST_xl_1102"/>
      <sheetName val="[SHOPLIST_xls]_SHOPLIST_xl_1103"/>
      <sheetName val="[SHOPLIST_xls]_SHOPLIST_xl_1104"/>
      <sheetName val="[SHOPLIST_xls]_SHOPLIST_xl_1105"/>
      <sheetName val="[SHOPLIST_xls]_SHOPLIST_xl_1106"/>
      <sheetName val="[SHOPLIST_xls]_SHOPLIST_xl_1107"/>
      <sheetName val="[SHOPLIST_xls]_SHOPLIST_xl_1108"/>
      <sheetName val="[SHOPLIST_xls]_SHOPLIST_xl_1109"/>
      <sheetName val="[SHOPLIST_xls]_SHOPLIST_xl_1110"/>
      <sheetName val="[SHOPLIST_xls]_SHOPLIST_xl_1111"/>
      <sheetName val="[SHOPLIST_xls]_SHOPLIST_xl_1112"/>
      <sheetName val="[SHOPLIST_xls]_SHOPLIST_xl_1113"/>
      <sheetName val="[SHOPLIST_xls]_SHOPLIST_xl_1114"/>
      <sheetName val="[SHOPLIST_xls]_SHOPLIST_xl_1115"/>
      <sheetName val="[SHOPLIST_xls]_SHOPLIST_xl_1116"/>
      <sheetName val="[SHOPLIST_xls]_SHOPLIST_xl_1117"/>
      <sheetName val="[SHOPLIST_xls]_SHOPLIST_xl_1118"/>
      <sheetName val="[SHOPLIST_xls]_SHOPLIST_xl_1119"/>
      <sheetName val="[SHOPLIST_xls]_SHOPLIST_xl_1120"/>
      <sheetName val="[SHOPLIST_xls]_SHOPLIST_xl_1121"/>
      <sheetName val="[SHOPLIST_xls]_SHOPLIST_xl_1122"/>
      <sheetName val="[SHOPLIST_xls]_SHOPLIST_xl_1123"/>
      <sheetName val="[SHOPLIST_xls]_SHOPLIST_xl_1124"/>
      <sheetName val="[SHOPLIST_xls]_SHOPLIST_xl_1125"/>
      <sheetName val="[SHOPLIST_xls]_SHOPLIST_xl_1126"/>
      <sheetName val="[SHOPLIST_xls]_SHOPLIST_xl_1127"/>
      <sheetName val="[SHOPLIST_xls]_SHOPLIST_xl_1128"/>
      <sheetName val="[SHOPLIST_xls]_SHOPLIST_xl_1129"/>
      <sheetName val="[SHOPLIST_xls]_SHOPLIST_xl_1130"/>
      <sheetName val="[SHOPLIST_xls]_SHOPLIST_xl_1131"/>
      <sheetName val="[SHOPLIST_xls]_SHOPLIST_xl_1132"/>
      <sheetName val="[SHOPLIST_xls]_SHOPLIST_xl_1133"/>
      <sheetName val="[SHOPLIST_xls]_SHOPLIST_xl_1134"/>
      <sheetName val="[SHOPLIST_xls]_SHOPLIST_xl_1135"/>
      <sheetName val="[SHOPLIST_xls]_SHOPLIST_xl_1136"/>
      <sheetName val="[SHOPLIST_xls]_SHOPLIST_xl_1137"/>
      <sheetName val="[SHOPLIST_xls]_SHOPLIST_xl_1138"/>
      <sheetName val="[SHOPLIST_xls]_SHOPLIST_xl_1139"/>
      <sheetName val="[SHOPLIST_xls]_SHOPLIST_xl_1140"/>
      <sheetName val="[SHOPLIST_xls]_SHOPLIST_xl_1141"/>
      <sheetName val="_VWVU))"/>
      <sheetName val="_SHOPLIST_xls__S1"/>
      <sheetName val="_SHOPLIST_xls__S2"/>
      <sheetName val="_SH"/>
      <sheetName val="70,_0s«iÆøí¬i4"/>
      <sheetName val="_SHOPLIST.xls__VW"/>
      <sheetName val="70,_0s«iÆøí¬i5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/>
      <sheetData sheetId="166"/>
      <sheetData sheetId="167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 refreshError="1"/>
      <sheetData sheetId="202" refreshError="1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 refreshError="1"/>
      <sheetData sheetId="228" refreshError="1"/>
      <sheetData sheetId="229"/>
      <sheetData sheetId="230"/>
      <sheetData sheetId="231" refreshError="1"/>
      <sheetData sheetId="232"/>
      <sheetData sheetId="233"/>
      <sheetData sheetId="234" refreshError="1"/>
      <sheetData sheetId="235" refreshError="1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 refreshError="1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/>
      <sheetData sheetId="310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/>
      <sheetData sheetId="318" refreshError="1"/>
      <sheetData sheetId="319" refreshError="1"/>
      <sheetData sheetId="320"/>
      <sheetData sheetId="321" refreshError="1"/>
      <sheetData sheetId="322" refreshError="1"/>
      <sheetData sheetId="323"/>
      <sheetData sheetId="324"/>
      <sheetData sheetId="325"/>
      <sheetData sheetId="326"/>
      <sheetData sheetId="327"/>
      <sheetData sheetId="328" refreshError="1"/>
      <sheetData sheetId="329" refreshError="1"/>
      <sheetData sheetId="330" refreshError="1"/>
      <sheetData sheetId="331"/>
      <sheetData sheetId="332" refreshError="1"/>
      <sheetData sheetId="333" refreshError="1"/>
      <sheetData sheetId="334" refreshError="1"/>
      <sheetData sheetId="335"/>
      <sheetData sheetId="336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 refreshError="1"/>
      <sheetData sheetId="429">
        <row r="9">
          <cell r="A9" t="str">
            <v>A</v>
          </cell>
        </row>
      </sheetData>
      <sheetData sheetId="430">
        <row r="9">
          <cell r="A9" t="str">
            <v>A</v>
          </cell>
        </row>
      </sheetData>
      <sheetData sheetId="431" refreshError="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/>
      <sheetData sheetId="46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 refreshError="1"/>
      <sheetData sheetId="604" refreshError="1"/>
      <sheetData sheetId="605" refreshError="1"/>
      <sheetData sheetId="606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/>
      <sheetData sheetId="650"/>
      <sheetData sheetId="651"/>
      <sheetData sheetId="652"/>
      <sheetData sheetId="653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>
        <row r="9">
          <cell r="A9" t="str">
            <v>A</v>
          </cell>
        </row>
      </sheetData>
      <sheetData sheetId="661">
        <row r="9">
          <cell r="A9" t="str">
            <v>A</v>
          </cell>
        </row>
      </sheetData>
      <sheetData sheetId="662">
        <row r="9">
          <cell r="A9" t="str">
            <v>A</v>
          </cell>
        </row>
      </sheetData>
      <sheetData sheetId="663">
        <row r="9">
          <cell r="A9" t="str">
            <v>A</v>
          </cell>
        </row>
      </sheetData>
      <sheetData sheetId="664">
        <row r="9">
          <cell r="A9" t="str">
            <v>A</v>
          </cell>
        </row>
      </sheetData>
      <sheetData sheetId="665">
        <row r="9">
          <cell r="A9" t="str">
            <v>A</v>
          </cell>
        </row>
      </sheetData>
      <sheetData sheetId="666">
        <row r="9">
          <cell r="A9" t="str">
            <v>A</v>
          </cell>
        </row>
      </sheetData>
      <sheetData sheetId="667">
        <row r="9">
          <cell r="A9" t="str">
            <v>A</v>
          </cell>
        </row>
      </sheetData>
      <sheetData sheetId="668">
        <row r="9">
          <cell r="A9" t="str">
            <v>A</v>
          </cell>
        </row>
      </sheetData>
      <sheetData sheetId="669">
        <row r="9">
          <cell r="A9" t="str">
            <v>A</v>
          </cell>
        </row>
      </sheetData>
      <sheetData sheetId="670">
        <row r="9">
          <cell r="A9" t="str">
            <v>A</v>
          </cell>
        </row>
      </sheetData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>
        <row r="9">
          <cell r="A9" t="str">
            <v>A</v>
          </cell>
        </row>
      </sheetData>
      <sheetData sheetId="872">
        <row r="9">
          <cell r="A9" t="str">
            <v>A</v>
          </cell>
        </row>
      </sheetData>
      <sheetData sheetId="873">
        <row r="9">
          <cell r="A9" t="str">
            <v>A</v>
          </cell>
        </row>
      </sheetData>
      <sheetData sheetId="874">
        <row r="9">
          <cell r="A9" t="str">
            <v>A</v>
          </cell>
        </row>
      </sheetData>
      <sheetData sheetId="875">
        <row r="9">
          <cell r="A9" t="str">
            <v>A</v>
          </cell>
        </row>
      </sheetData>
      <sheetData sheetId="876">
        <row r="9">
          <cell r="A9" t="str">
            <v>A</v>
          </cell>
        </row>
      </sheetData>
      <sheetData sheetId="877">
        <row r="9">
          <cell r="A9" t="str">
            <v>A</v>
          </cell>
        </row>
      </sheetData>
      <sheetData sheetId="878">
        <row r="9">
          <cell r="A9" t="str">
            <v>A</v>
          </cell>
        </row>
      </sheetData>
      <sheetData sheetId="879">
        <row r="9">
          <cell r="A9" t="str">
            <v>A</v>
          </cell>
        </row>
      </sheetData>
      <sheetData sheetId="880">
        <row r="9">
          <cell r="A9" t="str">
            <v>A</v>
          </cell>
        </row>
      </sheetData>
      <sheetData sheetId="881">
        <row r="9">
          <cell r="A9" t="str">
            <v>A</v>
          </cell>
        </row>
      </sheetData>
      <sheetData sheetId="882">
        <row r="9">
          <cell r="A9" t="str">
            <v>A</v>
          </cell>
        </row>
      </sheetData>
      <sheetData sheetId="883">
        <row r="9">
          <cell r="A9" t="str">
            <v>A</v>
          </cell>
        </row>
      </sheetData>
      <sheetData sheetId="884">
        <row r="9">
          <cell r="A9" t="str">
            <v>A</v>
          </cell>
        </row>
      </sheetData>
      <sheetData sheetId="885">
        <row r="9">
          <cell r="A9" t="str">
            <v>A</v>
          </cell>
        </row>
      </sheetData>
      <sheetData sheetId="886">
        <row r="9">
          <cell r="A9" t="str">
            <v>A</v>
          </cell>
        </row>
      </sheetData>
      <sheetData sheetId="887">
        <row r="9">
          <cell r="A9" t="str">
            <v>A</v>
          </cell>
        </row>
      </sheetData>
      <sheetData sheetId="888">
        <row r="9">
          <cell r="A9" t="str">
            <v>A</v>
          </cell>
        </row>
      </sheetData>
      <sheetData sheetId="889">
        <row r="9">
          <cell r="A9" t="str">
            <v>A</v>
          </cell>
        </row>
      </sheetData>
      <sheetData sheetId="890">
        <row r="9">
          <cell r="A9" t="str">
            <v>A</v>
          </cell>
        </row>
      </sheetData>
      <sheetData sheetId="891">
        <row r="9">
          <cell r="A9" t="str">
            <v>A</v>
          </cell>
        </row>
      </sheetData>
      <sheetData sheetId="892">
        <row r="9">
          <cell r="A9" t="str">
            <v>A</v>
          </cell>
        </row>
      </sheetData>
      <sheetData sheetId="893">
        <row r="9">
          <cell r="A9" t="str">
            <v>A</v>
          </cell>
        </row>
      </sheetData>
      <sheetData sheetId="894">
        <row r="9">
          <cell r="A9" t="str">
            <v>A</v>
          </cell>
        </row>
      </sheetData>
      <sheetData sheetId="895">
        <row r="9">
          <cell r="A9" t="str">
            <v>A</v>
          </cell>
        </row>
      </sheetData>
      <sheetData sheetId="896">
        <row r="9">
          <cell r="A9" t="str">
            <v>A</v>
          </cell>
        </row>
      </sheetData>
      <sheetData sheetId="897">
        <row r="9">
          <cell r="A9" t="str">
            <v>A</v>
          </cell>
        </row>
      </sheetData>
      <sheetData sheetId="898">
        <row r="9">
          <cell r="A9" t="str">
            <v>A</v>
          </cell>
        </row>
      </sheetData>
      <sheetData sheetId="899">
        <row r="9">
          <cell r="A9" t="str">
            <v>A</v>
          </cell>
        </row>
      </sheetData>
      <sheetData sheetId="900">
        <row r="9">
          <cell r="A9" t="str">
            <v>A</v>
          </cell>
        </row>
      </sheetData>
      <sheetData sheetId="901">
        <row r="9">
          <cell r="A9" t="str">
            <v>A</v>
          </cell>
        </row>
      </sheetData>
      <sheetData sheetId="902">
        <row r="9">
          <cell r="A9" t="str">
            <v>A</v>
          </cell>
        </row>
      </sheetData>
      <sheetData sheetId="903">
        <row r="9">
          <cell r="A9" t="str">
            <v>A</v>
          </cell>
        </row>
      </sheetData>
      <sheetData sheetId="904">
        <row r="9">
          <cell r="A9" t="str">
            <v>A</v>
          </cell>
        </row>
      </sheetData>
      <sheetData sheetId="905">
        <row r="9">
          <cell r="A9" t="str">
            <v>A</v>
          </cell>
        </row>
      </sheetData>
      <sheetData sheetId="906">
        <row r="9">
          <cell r="A9" t="str">
            <v>A</v>
          </cell>
        </row>
      </sheetData>
      <sheetData sheetId="907">
        <row r="9">
          <cell r="A9" t="str">
            <v>A</v>
          </cell>
        </row>
      </sheetData>
      <sheetData sheetId="908">
        <row r="9">
          <cell r="A9" t="str">
            <v>A</v>
          </cell>
        </row>
      </sheetData>
      <sheetData sheetId="909">
        <row r="9">
          <cell r="A9" t="str">
            <v>A</v>
          </cell>
        </row>
      </sheetData>
      <sheetData sheetId="910">
        <row r="9">
          <cell r="A9" t="str">
            <v>A</v>
          </cell>
        </row>
      </sheetData>
      <sheetData sheetId="911">
        <row r="9">
          <cell r="A9" t="str">
            <v>A</v>
          </cell>
        </row>
      </sheetData>
      <sheetData sheetId="912">
        <row r="9">
          <cell r="A9" t="str">
            <v>A</v>
          </cell>
        </row>
      </sheetData>
      <sheetData sheetId="913">
        <row r="9">
          <cell r="A9" t="str">
            <v>A</v>
          </cell>
        </row>
      </sheetData>
      <sheetData sheetId="914">
        <row r="9">
          <cell r="A9" t="str">
            <v>A</v>
          </cell>
        </row>
      </sheetData>
      <sheetData sheetId="915">
        <row r="9">
          <cell r="A9" t="str">
            <v>A</v>
          </cell>
        </row>
      </sheetData>
      <sheetData sheetId="916">
        <row r="9">
          <cell r="A9" t="str">
            <v>A</v>
          </cell>
        </row>
      </sheetData>
      <sheetData sheetId="917">
        <row r="9">
          <cell r="A9" t="str">
            <v>A</v>
          </cell>
        </row>
      </sheetData>
      <sheetData sheetId="918">
        <row r="9">
          <cell r="A9" t="str">
            <v>A</v>
          </cell>
        </row>
      </sheetData>
      <sheetData sheetId="919">
        <row r="9">
          <cell r="A9" t="str">
            <v>A</v>
          </cell>
        </row>
      </sheetData>
      <sheetData sheetId="920">
        <row r="9">
          <cell r="A9" t="str">
            <v>A</v>
          </cell>
        </row>
      </sheetData>
      <sheetData sheetId="921">
        <row r="9">
          <cell r="A9" t="str">
            <v>A</v>
          </cell>
        </row>
      </sheetData>
      <sheetData sheetId="922">
        <row r="9">
          <cell r="A9" t="str">
            <v>A</v>
          </cell>
        </row>
      </sheetData>
      <sheetData sheetId="923">
        <row r="9">
          <cell r="A9" t="str">
            <v>A</v>
          </cell>
        </row>
      </sheetData>
      <sheetData sheetId="924">
        <row r="9">
          <cell r="A9" t="str">
            <v>A</v>
          </cell>
        </row>
      </sheetData>
      <sheetData sheetId="925">
        <row r="9">
          <cell r="A9" t="str">
            <v>A</v>
          </cell>
        </row>
      </sheetData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>
        <row r="9">
          <cell r="A9" t="str">
            <v>A</v>
          </cell>
        </row>
      </sheetData>
      <sheetData sheetId="932"/>
      <sheetData sheetId="933" refreshError="1"/>
      <sheetData sheetId="934" refreshError="1"/>
      <sheetData sheetId="935" refreshError="1"/>
      <sheetData sheetId="936" refreshError="1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 refreshError="1"/>
      <sheetData sheetId="963" refreshError="1"/>
      <sheetData sheetId="964" refreshError="1"/>
      <sheetData sheetId="965">
        <row r="9">
          <cell r="A9" t="str">
            <v>A</v>
          </cell>
        </row>
      </sheetData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 refreshError="1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 refreshError="1"/>
      <sheetData sheetId="1076" refreshError="1"/>
      <sheetData sheetId="1077" refreshError="1"/>
      <sheetData sheetId="1078"/>
      <sheetData sheetId="1079"/>
      <sheetData sheetId="1080" refreshError="1"/>
      <sheetData sheetId="108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 refreshError="1"/>
      <sheetData sheetId="1124" refreshError="1"/>
      <sheetData sheetId="1125" refreshError="1"/>
      <sheetData sheetId="1126" refreshError="1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/>
      <sheetData sheetId="1299"/>
      <sheetData sheetId="1300"/>
      <sheetData sheetId="130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/>
      <sheetData sheetId="1321"/>
      <sheetData sheetId="1322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/>
      <sheetData sheetId="1340"/>
      <sheetData sheetId="1341"/>
      <sheetData sheetId="1342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/>
      <sheetData sheetId="1358"/>
      <sheetData sheetId="1359" refreshError="1"/>
      <sheetData sheetId="1360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/>
      <sheetData sheetId="1371"/>
      <sheetData sheetId="1372">
        <row r="9">
          <cell r="A9" t="str">
            <v>A</v>
          </cell>
        </row>
      </sheetData>
      <sheetData sheetId="1373">
        <row r="9">
          <cell r="A9" t="str">
            <v>A</v>
          </cell>
        </row>
      </sheetData>
      <sheetData sheetId="1374">
        <row r="9">
          <cell r="A9" t="str">
            <v>A</v>
          </cell>
        </row>
      </sheetData>
      <sheetData sheetId="1375">
        <row r="9">
          <cell r="A9" t="str">
            <v>A</v>
          </cell>
        </row>
      </sheetData>
      <sheetData sheetId="1376">
        <row r="9">
          <cell r="A9" t="str">
            <v>A</v>
          </cell>
        </row>
      </sheetData>
      <sheetData sheetId="1377">
        <row r="9">
          <cell r="A9" t="str">
            <v>A</v>
          </cell>
        </row>
      </sheetData>
      <sheetData sheetId="1378">
        <row r="9">
          <cell r="A9" t="str">
            <v>A</v>
          </cell>
        </row>
      </sheetData>
      <sheetData sheetId="1379">
        <row r="9">
          <cell r="A9" t="str">
            <v>A</v>
          </cell>
        </row>
      </sheetData>
      <sheetData sheetId="1380">
        <row r="9">
          <cell r="A9" t="str">
            <v>A</v>
          </cell>
        </row>
      </sheetData>
      <sheetData sheetId="1381">
        <row r="9">
          <cell r="A9" t="str">
            <v>A</v>
          </cell>
        </row>
      </sheetData>
      <sheetData sheetId="1382">
        <row r="9">
          <cell r="A9" t="str">
            <v>A</v>
          </cell>
        </row>
      </sheetData>
      <sheetData sheetId="1383">
        <row r="9">
          <cell r="A9" t="str">
            <v>A</v>
          </cell>
        </row>
      </sheetData>
      <sheetData sheetId="1384">
        <row r="9">
          <cell r="A9" t="str">
            <v>A</v>
          </cell>
        </row>
      </sheetData>
      <sheetData sheetId="1385">
        <row r="9">
          <cell r="A9" t="str">
            <v>A</v>
          </cell>
        </row>
      </sheetData>
      <sheetData sheetId="1386">
        <row r="9">
          <cell r="A9" t="str">
            <v>A</v>
          </cell>
        </row>
      </sheetData>
      <sheetData sheetId="1387">
        <row r="9">
          <cell r="A9" t="str">
            <v>A</v>
          </cell>
        </row>
      </sheetData>
      <sheetData sheetId="1388">
        <row r="9">
          <cell r="A9" t="str">
            <v>A</v>
          </cell>
        </row>
      </sheetData>
      <sheetData sheetId="1389">
        <row r="9">
          <cell r="A9" t="str">
            <v>A</v>
          </cell>
        </row>
      </sheetData>
      <sheetData sheetId="1390">
        <row r="9">
          <cell r="A9" t="str">
            <v>A</v>
          </cell>
        </row>
      </sheetData>
      <sheetData sheetId="1391">
        <row r="9">
          <cell r="A9" t="str">
            <v>A</v>
          </cell>
        </row>
      </sheetData>
      <sheetData sheetId="1392">
        <row r="9">
          <cell r="A9" t="str">
            <v>A</v>
          </cell>
        </row>
      </sheetData>
      <sheetData sheetId="1393">
        <row r="9">
          <cell r="A9" t="str">
            <v>A</v>
          </cell>
        </row>
      </sheetData>
      <sheetData sheetId="1394">
        <row r="9">
          <cell r="A9" t="str">
            <v>A</v>
          </cell>
        </row>
      </sheetData>
      <sheetData sheetId="1395">
        <row r="9">
          <cell r="A9" t="str">
            <v>A</v>
          </cell>
        </row>
      </sheetData>
      <sheetData sheetId="1396">
        <row r="9">
          <cell r="A9" t="str">
            <v>A</v>
          </cell>
        </row>
      </sheetData>
      <sheetData sheetId="1397">
        <row r="9">
          <cell r="A9" t="str">
            <v>A</v>
          </cell>
        </row>
      </sheetData>
      <sheetData sheetId="1398">
        <row r="9">
          <cell r="A9" t="str">
            <v>A</v>
          </cell>
        </row>
      </sheetData>
      <sheetData sheetId="1399">
        <row r="9">
          <cell r="A9" t="str">
            <v>A</v>
          </cell>
        </row>
      </sheetData>
      <sheetData sheetId="1400">
        <row r="9">
          <cell r="A9" t="str">
            <v>A</v>
          </cell>
        </row>
      </sheetData>
      <sheetData sheetId="1401">
        <row r="9">
          <cell r="A9" t="str">
            <v>A</v>
          </cell>
        </row>
      </sheetData>
      <sheetData sheetId="1402">
        <row r="9">
          <cell r="A9" t="str">
            <v>A</v>
          </cell>
        </row>
      </sheetData>
      <sheetData sheetId="1403">
        <row r="9">
          <cell r="A9" t="str">
            <v>A</v>
          </cell>
        </row>
      </sheetData>
      <sheetData sheetId="1404">
        <row r="9">
          <cell r="A9" t="str">
            <v>A</v>
          </cell>
        </row>
      </sheetData>
      <sheetData sheetId="1405">
        <row r="9">
          <cell r="A9" t="str">
            <v>A</v>
          </cell>
        </row>
      </sheetData>
      <sheetData sheetId="1406">
        <row r="9">
          <cell r="A9" t="str">
            <v>A</v>
          </cell>
        </row>
      </sheetData>
      <sheetData sheetId="1407">
        <row r="9">
          <cell r="A9" t="str">
            <v>A</v>
          </cell>
        </row>
      </sheetData>
      <sheetData sheetId="1408">
        <row r="9">
          <cell r="A9" t="str">
            <v>A</v>
          </cell>
        </row>
      </sheetData>
      <sheetData sheetId="1409">
        <row r="9">
          <cell r="A9" t="str">
            <v>A</v>
          </cell>
        </row>
      </sheetData>
      <sheetData sheetId="1410">
        <row r="9">
          <cell r="A9" t="str">
            <v>A</v>
          </cell>
        </row>
      </sheetData>
      <sheetData sheetId="1411">
        <row r="9">
          <cell r="A9" t="str">
            <v>A</v>
          </cell>
        </row>
      </sheetData>
      <sheetData sheetId="1412">
        <row r="9">
          <cell r="A9" t="str">
            <v>A</v>
          </cell>
        </row>
      </sheetData>
      <sheetData sheetId="1413">
        <row r="9">
          <cell r="A9" t="str">
            <v>A</v>
          </cell>
        </row>
      </sheetData>
      <sheetData sheetId="1414">
        <row r="9">
          <cell r="A9" t="str">
            <v>A</v>
          </cell>
        </row>
      </sheetData>
      <sheetData sheetId="1415">
        <row r="9">
          <cell r="A9" t="str">
            <v>A</v>
          </cell>
        </row>
      </sheetData>
      <sheetData sheetId="1416">
        <row r="9">
          <cell r="A9" t="str">
            <v>A</v>
          </cell>
        </row>
      </sheetData>
      <sheetData sheetId="1417">
        <row r="9">
          <cell r="A9" t="str">
            <v>A</v>
          </cell>
        </row>
      </sheetData>
      <sheetData sheetId="1418">
        <row r="9">
          <cell r="A9" t="str">
            <v>A</v>
          </cell>
        </row>
      </sheetData>
      <sheetData sheetId="1419">
        <row r="9">
          <cell r="A9" t="str">
            <v>A</v>
          </cell>
        </row>
      </sheetData>
      <sheetData sheetId="1420">
        <row r="9">
          <cell r="A9" t="str">
            <v>A</v>
          </cell>
        </row>
      </sheetData>
      <sheetData sheetId="1421">
        <row r="9">
          <cell r="A9" t="str">
            <v>A</v>
          </cell>
        </row>
      </sheetData>
      <sheetData sheetId="1422">
        <row r="9">
          <cell r="A9" t="str">
            <v>A</v>
          </cell>
        </row>
      </sheetData>
      <sheetData sheetId="1423">
        <row r="9">
          <cell r="A9" t="str">
            <v>A</v>
          </cell>
        </row>
      </sheetData>
      <sheetData sheetId="1424">
        <row r="9">
          <cell r="A9" t="str">
            <v>A</v>
          </cell>
        </row>
      </sheetData>
      <sheetData sheetId="1425">
        <row r="9">
          <cell r="A9" t="str">
            <v>A</v>
          </cell>
        </row>
      </sheetData>
      <sheetData sheetId="1426">
        <row r="9">
          <cell r="A9" t="str">
            <v>A</v>
          </cell>
        </row>
      </sheetData>
      <sheetData sheetId="1427">
        <row r="9">
          <cell r="A9" t="str">
            <v>A</v>
          </cell>
        </row>
      </sheetData>
      <sheetData sheetId="1428">
        <row r="9">
          <cell r="A9" t="str">
            <v>A</v>
          </cell>
        </row>
      </sheetData>
      <sheetData sheetId="1429">
        <row r="9">
          <cell r="A9" t="str">
            <v>A</v>
          </cell>
        </row>
      </sheetData>
      <sheetData sheetId="1430">
        <row r="9">
          <cell r="A9" t="str">
            <v>A</v>
          </cell>
        </row>
      </sheetData>
      <sheetData sheetId="1431">
        <row r="9">
          <cell r="A9" t="str">
            <v>A</v>
          </cell>
        </row>
      </sheetData>
      <sheetData sheetId="1432">
        <row r="9">
          <cell r="A9" t="str">
            <v>A</v>
          </cell>
        </row>
      </sheetData>
      <sheetData sheetId="1433">
        <row r="9">
          <cell r="A9" t="str">
            <v>A</v>
          </cell>
        </row>
      </sheetData>
      <sheetData sheetId="1434">
        <row r="9">
          <cell r="A9" t="str">
            <v>A</v>
          </cell>
        </row>
      </sheetData>
      <sheetData sheetId="1435">
        <row r="9">
          <cell r="A9" t="str">
            <v>A</v>
          </cell>
        </row>
      </sheetData>
      <sheetData sheetId="1436">
        <row r="9">
          <cell r="A9" t="str">
            <v>A</v>
          </cell>
        </row>
      </sheetData>
      <sheetData sheetId="1437">
        <row r="9">
          <cell r="A9" t="str">
            <v>A</v>
          </cell>
        </row>
      </sheetData>
      <sheetData sheetId="1438">
        <row r="9">
          <cell r="A9" t="str">
            <v>A</v>
          </cell>
        </row>
      </sheetData>
      <sheetData sheetId="1439">
        <row r="9">
          <cell r="A9" t="str">
            <v>A</v>
          </cell>
        </row>
      </sheetData>
      <sheetData sheetId="1440">
        <row r="9">
          <cell r="A9" t="str">
            <v>A</v>
          </cell>
        </row>
      </sheetData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>
        <row r="9">
          <cell r="A9" t="str">
            <v>A</v>
          </cell>
        </row>
      </sheetData>
      <sheetData sheetId="1448">
        <row r="9">
          <cell r="A9" t="str">
            <v>A</v>
          </cell>
        </row>
      </sheetData>
      <sheetData sheetId="1449">
        <row r="9">
          <cell r="A9" t="str">
            <v>A</v>
          </cell>
        </row>
      </sheetData>
      <sheetData sheetId="1450">
        <row r="9">
          <cell r="A9" t="str">
            <v>A</v>
          </cell>
        </row>
      </sheetData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/>
      <sheetData sheetId="1470"/>
      <sheetData sheetId="1471" refreshError="1"/>
      <sheetData sheetId="1472">
        <row r="9">
          <cell r="A9" t="str">
            <v>A</v>
          </cell>
        </row>
      </sheetData>
      <sheetData sheetId="1473">
        <row r="9">
          <cell r="A9" t="str">
            <v>A</v>
          </cell>
        </row>
      </sheetData>
      <sheetData sheetId="1474" refreshError="1"/>
      <sheetData sheetId="1475">
        <row r="9">
          <cell r="A9" t="str">
            <v>A</v>
          </cell>
        </row>
      </sheetData>
      <sheetData sheetId="1476">
        <row r="9">
          <cell r="A9" t="str">
            <v>A</v>
          </cell>
        </row>
      </sheetData>
      <sheetData sheetId="1477">
        <row r="9">
          <cell r="A9" t="str">
            <v>A</v>
          </cell>
        </row>
      </sheetData>
      <sheetData sheetId="1478">
        <row r="9">
          <cell r="A9" t="str">
            <v>A</v>
          </cell>
        </row>
      </sheetData>
      <sheetData sheetId="1479">
        <row r="9">
          <cell r="A9" t="str">
            <v>A</v>
          </cell>
        </row>
      </sheetData>
      <sheetData sheetId="1480">
        <row r="9">
          <cell r="A9" t="str">
            <v>A</v>
          </cell>
        </row>
      </sheetData>
      <sheetData sheetId="1481">
        <row r="9">
          <cell r="A9" t="str">
            <v>A</v>
          </cell>
        </row>
      </sheetData>
      <sheetData sheetId="1482">
        <row r="9">
          <cell r="A9" t="str">
            <v>A</v>
          </cell>
        </row>
      </sheetData>
      <sheetData sheetId="1483">
        <row r="9">
          <cell r="A9" t="str">
            <v>A</v>
          </cell>
        </row>
      </sheetData>
      <sheetData sheetId="1484">
        <row r="9">
          <cell r="A9" t="str">
            <v>A</v>
          </cell>
        </row>
      </sheetData>
      <sheetData sheetId="1485">
        <row r="9">
          <cell r="A9" t="str">
            <v>A</v>
          </cell>
        </row>
      </sheetData>
      <sheetData sheetId="1486">
        <row r="9">
          <cell r="A9" t="str">
            <v>A</v>
          </cell>
        </row>
      </sheetData>
      <sheetData sheetId="1487">
        <row r="9">
          <cell r="A9" t="str">
            <v>A</v>
          </cell>
        </row>
      </sheetData>
      <sheetData sheetId="1488">
        <row r="9">
          <cell r="A9" t="str">
            <v>A</v>
          </cell>
        </row>
      </sheetData>
      <sheetData sheetId="1489">
        <row r="9">
          <cell r="A9" t="str">
            <v>A</v>
          </cell>
        </row>
      </sheetData>
      <sheetData sheetId="1490">
        <row r="9">
          <cell r="A9" t="str">
            <v>A</v>
          </cell>
        </row>
      </sheetData>
      <sheetData sheetId="1491">
        <row r="9">
          <cell r="A9" t="str">
            <v>A</v>
          </cell>
        </row>
      </sheetData>
      <sheetData sheetId="1492">
        <row r="9">
          <cell r="A9" t="str">
            <v>A</v>
          </cell>
        </row>
      </sheetData>
      <sheetData sheetId="1493">
        <row r="9">
          <cell r="A9" t="str">
            <v>A</v>
          </cell>
        </row>
      </sheetData>
      <sheetData sheetId="1494">
        <row r="9">
          <cell r="A9" t="str">
            <v>A</v>
          </cell>
        </row>
      </sheetData>
      <sheetData sheetId="1495">
        <row r="9">
          <cell r="A9" t="str">
            <v>A</v>
          </cell>
        </row>
      </sheetData>
      <sheetData sheetId="1496">
        <row r="9">
          <cell r="A9" t="str">
            <v>A</v>
          </cell>
        </row>
      </sheetData>
      <sheetData sheetId="1497">
        <row r="9">
          <cell r="A9" t="str">
            <v>A</v>
          </cell>
        </row>
      </sheetData>
      <sheetData sheetId="1498">
        <row r="9">
          <cell r="A9" t="str">
            <v>A</v>
          </cell>
        </row>
      </sheetData>
      <sheetData sheetId="1499">
        <row r="9">
          <cell r="A9" t="str">
            <v>A</v>
          </cell>
        </row>
      </sheetData>
      <sheetData sheetId="1500">
        <row r="9">
          <cell r="A9" t="str">
            <v>A</v>
          </cell>
        </row>
      </sheetData>
      <sheetData sheetId="1501">
        <row r="9">
          <cell r="A9" t="str">
            <v>A</v>
          </cell>
        </row>
      </sheetData>
      <sheetData sheetId="1502">
        <row r="9">
          <cell r="A9" t="str">
            <v>A</v>
          </cell>
        </row>
      </sheetData>
      <sheetData sheetId="1503">
        <row r="9">
          <cell r="A9" t="str">
            <v>A</v>
          </cell>
        </row>
      </sheetData>
      <sheetData sheetId="1504">
        <row r="9">
          <cell r="A9" t="str">
            <v>A</v>
          </cell>
        </row>
      </sheetData>
      <sheetData sheetId="1505">
        <row r="9">
          <cell r="A9" t="str">
            <v>A</v>
          </cell>
        </row>
      </sheetData>
      <sheetData sheetId="1506">
        <row r="9">
          <cell r="A9" t="str">
            <v>A</v>
          </cell>
        </row>
      </sheetData>
      <sheetData sheetId="1507">
        <row r="9">
          <cell r="A9" t="str">
            <v>A</v>
          </cell>
        </row>
      </sheetData>
      <sheetData sheetId="1508">
        <row r="9">
          <cell r="A9" t="str">
            <v>A</v>
          </cell>
        </row>
      </sheetData>
      <sheetData sheetId="1509">
        <row r="9">
          <cell r="A9" t="str">
            <v>A</v>
          </cell>
        </row>
      </sheetData>
      <sheetData sheetId="1510">
        <row r="9">
          <cell r="A9" t="str">
            <v>A</v>
          </cell>
        </row>
      </sheetData>
      <sheetData sheetId="1511">
        <row r="9">
          <cell r="A9" t="str">
            <v>A</v>
          </cell>
        </row>
      </sheetData>
      <sheetData sheetId="1512">
        <row r="9">
          <cell r="A9" t="str">
            <v>A</v>
          </cell>
        </row>
      </sheetData>
      <sheetData sheetId="1513">
        <row r="9">
          <cell r="A9" t="str">
            <v>A</v>
          </cell>
        </row>
      </sheetData>
      <sheetData sheetId="1514">
        <row r="9">
          <cell r="A9" t="str">
            <v>A</v>
          </cell>
        </row>
      </sheetData>
      <sheetData sheetId="1515">
        <row r="9">
          <cell r="A9" t="str">
            <v>A</v>
          </cell>
        </row>
      </sheetData>
      <sheetData sheetId="1516">
        <row r="9">
          <cell r="A9" t="str">
            <v>A</v>
          </cell>
        </row>
      </sheetData>
      <sheetData sheetId="1517">
        <row r="9">
          <cell r="A9" t="str">
            <v>A</v>
          </cell>
        </row>
      </sheetData>
      <sheetData sheetId="1518">
        <row r="9">
          <cell r="A9" t="str">
            <v>A</v>
          </cell>
        </row>
      </sheetData>
      <sheetData sheetId="1519">
        <row r="9">
          <cell r="A9" t="str">
            <v>A</v>
          </cell>
        </row>
      </sheetData>
      <sheetData sheetId="1520">
        <row r="9">
          <cell r="A9" t="str">
            <v>A</v>
          </cell>
        </row>
      </sheetData>
      <sheetData sheetId="1521">
        <row r="9">
          <cell r="A9" t="str">
            <v>A</v>
          </cell>
        </row>
      </sheetData>
      <sheetData sheetId="1522">
        <row r="9">
          <cell r="A9" t="str">
            <v>A</v>
          </cell>
        </row>
      </sheetData>
      <sheetData sheetId="1523">
        <row r="9">
          <cell r="A9" t="str">
            <v>A</v>
          </cell>
        </row>
      </sheetData>
      <sheetData sheetId="1524">
        <row r="9">
          <cell r="A9" t="str">
            <v>A</v>
          </cell>
        </row>
      </sheetData>
      <sheetData sheetId="1525">
        <row r="9">
          <cell r="A9" t="str">
            <v>A</v>
          </cell>
        </row>
      </sheetData>
      <sheetData sheetId="1526">
        <row r="9">
          <cell r="A9" t="str">
            <v>A</v>
          </cell>
        </row>
      </sheetData>
      <sheetData sheetId="1527">
        <row r="9">
          <cell r="A9" t="str">
            <v>A</v>
          </cell>
        </row>
      </sheetData>
      <sheetData sheetId="1528">
        <row r="9">
          <cell r="A9" t="str">
            <v>A</v>
          </cell>
        </row>
      </sheetData>
      <sheetData sheetId="1529">
        <row r="9">
          <cell r="A9" t="str">
            <v>A</v>
          </cell>
        </row>
      </sheetData>
      <sheetData sheetId="1530">
        <row r="9">
          <cell r="A9" t="str">
            <v>A</v>
          </cell>
        </row>
      </sheetData>
      <sheetData sheetId="1531">
        <row r="9">
          <cell r="A9" t="str">
            <v>A</v>
          </cell>
        </row>
      </sheetData>
      <sheetData sheetId="1532">
        <row r="9">
          <cell r="A9" t="str">
            <v>A</v>
          </cell>
        </row>
      </sheetData>
      <sheetData sheetId="1533">
        <row r="9">
          <cell r="A9" t="str">
            <v>A</v>
          </cell>
        </row>
      </sheetData>
      <sheetData sheetId="1534">
        <row r="9">
          <cell r="A9" t="str">
            <v>A</v>
          </cell>
        </row>
      </sheetData>
      <sheetData sheetId="1535">
        <row r="9">
          <cell r="A9" t="str">
            <v>A</v>
          </cell>
        </row>
      </sheetData>
      <sheetData sheetId="1536">
        <row r="9">
          <cell r="A9" t="str">
            <v>A</v>
          </cell>
        </row>
      </sheetData>
      <sheetData sheetId="1537">
        <row r="9">
          <cell r="A9" t="str">
            <v>A</v>
          </cell>
        </row>
      </sheetData>
      <sheetData sheetId="1538">
        <row r="9">
          <cell r="A9" t="str">
            <v>A</v>
          </cell>
        </row>
      </sheetData>
      <sheetData sheetId="1539">
        <row r="9">
          <cell r="A9" t="str">
            <v>A</v>
          </cell>
        </row>
      </sheetData>
      <sheetData sheetId="1540">
        <row r="9">
          <cell r="A9" t="str">
            <v>A</v>
          </cell>
        </row>
      </sheetData>
      <sheetData sheetId="1541">
        <row r="9">
          <cell r="A9" t="str">
            <v>A</v>
          </cell>
        </row>
      </sheetData>
      <sheetData sheetId="1542">
        <row r="9">
          <cell r="A9" t="str">
            <v>A</v>
          </cell>
        </row>
      </sheetData>
      <sheetData sheetId="1543">
        <row r="9">
          <cell r="A9" t="str">
            <v>A</v>
          </cell>
        </row>
      </sheetData>
      <sheetData sheetId="1544">
        <row r="9">
          <cell r="A9" t="str">
            <v>A</v>
          </cell>
        </row>
      </sheetData>
      <sheetData sheetId="1545">
        <row r="9">
          <cell r="A9" t="str">
            <v>A</v>
          </cell>
        </row>
      </sheetData>
      <sheetData sheetId="1546">
        <row r="9">
          <cell r="A9" t="str">
            <v>A</v>
          </cell>
        </row>
      </sheetData>
      <sheetData sheetId="1547">
        <row r="9">
          <cell r="A9" t="str">
            <v>A</v>
          </cell>
        </row>
      </sheetData>
      <sheetData sheetId="1548">
        <row r="9">
          <cell r="A9" t="str">
            <v>A</v>
          </cell>
        </row>
      </sheetData>
      <sheetData sheetId="1549">
        <row r="9">
          <cell r="A9" t="str">
            <v>A</v>
          </cell>
        </row>
      </sheetData>
      <sheetData sheetId="1550">
        <row r="9">
          <cell r="A9" t="str">
            <v>A</v>
          </cell>
        </row>
      </sheetData>
      <sheetData sheetId="1551">
        <row r="9">
          <cell r="A9" t="str">
            <v>A</v>
          </cell>
        </row>
      </sheetData>
      <sheetData sheetId="1552">
        <row r="9">
          <cell r="A9" t="str">
            <v>A</v>
          </cell>
        </row>
      </sheetData>
      <sheetData sheetId="1553">
        <row r="9">
          <cell r="A9" t="str">
            <v>A</v>
          </cell>
        </row>
      </sheetData>
      <sheetData sheetId="1554">
        <row r="9">
          <cell r="A9" t="str">
            <v>A</v>
          </cell>
        </row>
      </sheetData>
      <sheetData sheetId="1555">
        <row r="9">
          <cell r="A9" t="str">
            <v>A</v>
          </cell>
        </row>
      </sheetData>
      <sheetData sheetId="1556">
        <row r="9">
          <cell r="A9" t="str">
            <v>A</v>
          </cell>
        </row>
      </sheetData>
      <sheetData sheetId="1557">
        <row r="9">
          <cell r="A9" t="str">
            <v>A</v>
          </cell>
        </row>
      </sheetData>
      <sheetData sheetId="1558">
        <row r="9">
          <cell r="A9" t="str">
            <v>A</v>
          </cell>
        </row>
      </sheetData>
      <sheetData sheetId="1559">
        <row r="9">
          <cell r="A9" t="str">
            <v>A</v>
          </cell>
        </row>
      </sheetData>
      <sheetData sheetId="1560">
        <row r="9">
          <cell r="A9" t="str">
            <v>A</v>
          </cell>
        </row>
      </sheetData>
      <sheetData sheetId="1561">
        <row r="9">
          <cell r="A9" t="str">
            <v>A</v>
          </cell>
        </row>
      </sheetData>
      <sheetData sheetId="1562">
        <row r="9">
          <cell r="A9" t="str">
            <v>A</v>
          </cell>
        </row>
      </sheetData>
      <sheetData sheetId="1563" refreshError="1"/>
      <sheetData sheetId="1564">
        <row r="9">
          <cell r="A9" t="str">
            <v>A</v>
          </cell>
        </row>
      </sheetData>
      <sheetData sheetId="1565">
        <row r="9">
          <cell r="A9" t="str">
            <v>A</v>
          </cell>
        </row>
      </sheetData>
      <sheetData sheetId="1566">
        <row r="9">
          <cell r="A9" t="str">
            <v>A</v>
          </cell>
        </row>
      </sheetData>
      <sheetData sheetId="1567">
        <row r="9">
          <cell r="A9" t="str">
            <v>A</v>
          </cell>
        </row>
      </sheetData>
      <sheetData sheetId="1568">
        <row r="9">
          <cell r="A9" t="str">
            <v>A</v>
          </cell>
        </row>
      </sheetData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/>
      <sheetData sheetId="1595"/>
      <sheetData sheetId="1596" refreshError="1"/>
      <sheetData sheetId="1597" refreshError="1"/>
      <sheetData sheetId="1598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/>
      <sheetData sheetId="1613" refreshError="1"/>
      <sheetData sheetId="1614" refreshError="1"/>
      <sheetData sheetId="1615">
        <row r="9">
          <cell r="A9" t="str">
            <v>A</v>
          </cell>
        </row>
      </sheetData>
      <sheetData sheetId="1616">
        <row r="9">
          <cell r="A9" t="str">
            <v>A</v>
          </cell>
        </row>
      </sheetData>
      <sheetData sheetId="1617">
        <row r="9">
          <cell r="A9" t="str">
            <v>A</v>
          </cell>
        </row>
      </sheetData>
      <sheetData sheetId="1618">
        <row r="9">
          <cell r="A9" t="str">
            <v>A</v>
          </cell>
        </row>
      </sheetData>
      <sheetData sheetId="1619">
        <row r="9">
          <cell r="A9" t="str">
            <v>A</v>
          </cell>
        </row>
      </sheetData>
      <sheetData sheetId="1620">
        <row r="9">
          <cell r="A9" t="str">
            <v>A</v>
          </cell>
        </row>
      </sheetData>
      <sheetData sheetId="1621">
        <row r="9">
          <cell r="A9" t="str">
            <v>A</v>
          </cell>
        </row>
      </sheetData>
      <sheetData sheetId="1622">
        <row r="9">
          <cell r="A9" t="str">
            <v>A</v>
          </cell>
        </row>
      </sheetData>
      <sheetData sheetId="1623">
        <row r="9">
          <cell r="A9" t="str">
            <v>A</v>
          </cell>
        </row>
      </sheetData>
      <sheetData sheetId="1624">
        <row r="9">
          <cell r="A9" t="str">
            <v>A</v>
          </cell>
        </row>
      </sheetData>
      <sheetData sheetId="1625">
        <row r="9">
          <cell r="A9" t="str">
            <v>A</v>
          </cell>
        </row>
      </sheetData>
      <sheetData sheetId="1626">
        <row r="9">
          <cell r="A9" t="str">
            <v>A</v>
          </cell>
        </row>
      </sheetData>
      <sheetData sheetId="1627">
        <row r="9">
          <cell r="A9" t="str">
            <v>A</v>
          </cell>
        </row>
      </sheetData>
      <sheetData sheetId="1628">
        <row r="9">
          <cell r="A9" t="str">
            <v>A</v>
          </cell>
        </row>
      </sheetData>
      <sheetData sheetId="1629">
        <row r="9">
          <cell r="A9" t="str">
            <v>A</v>
          </cell>
        </row>
      </sheetData>
      <sheetData sheetId="1630">
        <row r="9">
          <cell r="A9" t="str">
            <v>A</v>
          </cell>
        </row>
      </sheetData>
      <sheetData sheetId="1631">
        <row r="9">
          <cell r="A9" t="str">
            <v>A</v>
          </cell>
        </row>
      </sheetData>
      <sheetData sheetId="1632">
        <row r="9">
          <cell r="A9" t="str">
            <v>A</v>
          </cell>
        </row>
      </sheetData>
      <sheetData sheetId="1633">
        <row r="9">
          <cell r="A9" t="str">
            <v>A</v>
          </cell>
        </row>
      </sheetData>
      <sheetData sheetId="1634">
        <row r="9">
          <cell r="A9" t="str">
            <v>A</v>
          </cell>
        </row>
      </sheetData>
      <sheetData sheetId="1635">
        <row r="9">
          <cell r="A9" t="str">
            <v>A</v>
          </cell>
        </row>
      </sheetData>
      <sheetData sheetId="1636">
        <row r="9">
          <cell r="A9" t="str">
            <v>A</v>
          </cell>
        </row>
      </sheetData>
      <sheetData sheetId="1637">
        <row r="9">
          <cell r="A9" t="str">
            <v>A</v>
          </cell>
        </row>
      </sheetData>
      <sheetData sheetId="1638">
        <row r="9">
          <cell r="A9" t="str">
            <v>A</v>
          </cell>
        </row>
      </sheetData>
      <sheetData sheetId="1639">
        <row r="9">
          <cell r="A9" t="str">
            <v>A</v>
          </cell>
        </row>
      </sheetData>
      <sheetData sheetId="1640">
        <row r="9">
          <cell r="A9" t="str">
            <v>A</v>
          </cell>
        </row>
      </sheetData>
      <sheetData sheetId="1641">
        <row r="9">
          <cell r="A9" t="str">
            <v>A</v>
          </cell>
        </row>
      </sheetData>
      <sheetData sheetId="1642">
        <row r="9">
          <cell r="A9" t="str">
            <v>A</v>
          </cell>
        </row>
      </sheetData>
      <sheetData sheetId="1643">
        <row r="9">
          <cell r="A9" t="str">
            <v>A</v>
          </cell>
        </row>
      </sheetData>
      <sheetData sheetId="1644">
        <row r="9">
          <cell r="A9" t="str">
            <v>A</v>
          </cell>
        </row>
      </sheetData>
      <sheetData sheetId="1645">
        <row r="9">
          <cell r="A9" t="str">
            <v>A</v>
          </cell>
        </row>
      </sheetData>
      <sheetData sheetId="1646">
        <row r="9">
          <cell r="A9" t="str">
            <v>A</v>
          </cell>
        </row>
      </sheetData>
      <sheetData sheetId="1647">
        <row r="9">
          <cell r="A9" t="str">
            <v>A</v>
          </cell>
        </row>
      </sheetData>
      <sheetData sheetId="1648">
        <row r="9">
          <cell r="A9" t="str">
            <v>A</v>
          </cell>
        </row>
      </sheetData>
      <sheetData sheetId="1649">
        <row r="9">
          <cell r="A9" t="str">
            <v>A</v>
          </cell>
        </row>
      </sheetData>
      <sheetData sheetId="1650">
        <row r="9">
          <cell r="A9" t="str">
            <v>A</v>
          </cell>
        </row>
      </sheetData>
      <sheetData sheetId="1651">
        <row r="9">
          <cell r="A9" t="str">
            <v>A</v>
          </cell>
        </row>
      </sheetData>
      <sheetData sheetId="1652">
        <row r="9">
          <cell r="A9" t="str">
            <v>A</v>
          </cell>
        </row>
      </sheetData>
      <sheetData sheetId="1653">
        <row r="9">
          <cell r="A9" t="str">
            <v>A</v>
          </cell>
        </row>
      </sheetData>
      <sheetData sheetId="1654">
        <row r="9">
          <cell r="A9" t="str">
            <v>A</v>
          </cell>
        </row>
      </sheetData>
      <sheetData sheetId="1655">
        <row r="9">
          <cell r="A9" t="str">
            <v>A</v>
          </cell>
        </row>
      </sheetData>
      <sheetData sheetId="1656">
        <row r="9">
          <cell r="A9" t="str">
            <v>A</v>
          </cell>
        </row>
      </sheetData>
      <sheetData sheetId="1657">
        <row r="9">
          <cell r="A9" t="str">
            <v>A</v>
          </cell>
        </row>
      </sheetData>
      <sheetData sheetId="1658">
        <row r="9">
          <cell r="A9" t="str">
            <v>A</v>
          </cell>
        </row>
      </sheetData>
      <sheetData sheetId="1659">
        <row r="9">
          <cell r="A9" t="str">
            <v>A</v>
          </cell>
        </row>
      </sheetData>
      <sheetData sheetId="1660">
        <row r="9">
          <cell r="A9" t="str">
            <v>A</v>
          </cell>
        </row>
      </sheetData>
      <sheetData sheetId="1661">
        <row r="9">
          <cell r="A9" t="str">
            <v>A</v>
          </cell>
        </row>
      </sheetData>
      <sheetData sheetId="1662">
        <row r="9">
          <cell r="A9" t="str">
            <v>A</v>
          </cell>
        </row>
      </sheetData>
      <sheetData sheetId="1663">
        <row r="9">
          <cell r="A9" t="str">
            <v>A</v>
          </cell>
        </row>
      </sheetData>
      <sheetData sheetId="1664">
        <row r="9">
          <cell r="A9" t="str">
            <v>A</v>
          </cell>
        </row>
      </sheetData>
      <sheetData sheetId="1665">
        <row r="9">
          <cell r="A9" t="str">
            <v>A</v>
          </cell>
        </row>
      </sheetData>
      <sheetData sheetId="1666">
        <row r="9">
          <cell r="A9" t="str">
            <v>A</v>
          </cell>
        </row>
      </sheetData>
      <sheetData sheetId="1667">
        <row r="9">
          <cell r="A9" t="str">
            <v>A</v>
          </cell>
        </row>
      </sheetData>
      <sheetData sheetId="1668">
        <row r="9">
          <cell r="A9" t="str">
            <v>A</v>
          </cell>
        </row>
      </sheetData>
      <sheetData sheetId="1669">
        <row r="9">
          <cell r="A9" t="str">
            <v>A</v>
          </cell>
        </row>
      </sheetData>
      <sheetData sheetId="1670">
        <row r="9">
          <cell r="A9" t="str">
            <v>A</v>
          </cell>
        </row>
      </sheetData>
      <sheetData sheetId="1671">
        <row r="9">
          <cell r="A9" t="str">
            <v>A</v>
          </cell>
        </row>
      </sheetData>
      <sheetData sheetId="1672">
        <row r="9">
          <cell r="A9" t="str">
            <v>A</v>
          </cell>
        </row>
      </sheetData>
      <sheetData sheetId="1673">
        <row r="9">
          <cell r="A9" t="str">
            <v>A</v>
          </cell>
        </row>
      </sheetData>
      <sheetData sheetId="1674">
        <row r="9">
          <cell r="A9" t="str">
            <v>A</v>
          </cell>
        </row>
      </sheetData>
      <sheetData sheetId="1675">
        <row r="9">
          <cell r="A9" t="str">
            <v>A</v>
          </cell>
        </row>
      </sheetData>
      <sheetData sheetId="1676">
        <row r="9">
          <cell r="A9" t="str">
            <v>A</v>
          </cell>
        </row>
      </sheetData>
      <sheetData sheetId="1677">
        <row r="9">
          <cell r="A9" t="str">
            <v>A</v>
          </cell>
        </row>
      </sheetData>
      <sheetData sheetId="1678">
        <row r="9">
          <cell r="A9" t="str">
            <v>A</v>
          </cell>
        </row>
      </sheetData>
      <sheetData sheetId="1679">
        <row r="9">
          <cell r="A9" t="str">
            <v>A</v>
          </cell>
        </row>
      </sheetData>
      <sheetData sheetId="1680">
        <row r="9">
          <cell r="A9" t="str">
            <v>A</v>
          </cell>
        </row>
      </sheetData>
      <sheetData sheetId="1681">
        <row r="9">
          <cell r="A9" t="str">
            <v>A</v>
          </cell>
        </row>
      </sheetData>
      <sheetData sheetId="1682">
        <row r="9">
          <cell r="A9" t="str">
            <v>A</v>
          </cell>
        </row>
      </sheetData>
      <sheetData sheetId="1683">
        <row r="9">
          <cell r="A9" t="str">
            <v>A</v>
          </cell>
        </row>
      </sheetData>
      <sheetData sheetId="1684">
        <row r="9">
          <cell r="A9" t="str">
            <v>A</v>
          </cell>
        </row>
      </sheetData>
      <sheetData sheetId="1685">
        <row r="9">
          <cell r="A9" t="str">
            <v>A</v>
          </cell>
        </row>
      </sheetData>
      <sheetData sheetId="1686">
        <row r="9">
          <cell r="A9" t="str">
            <v>A</v>
          </cell>
        </row>
      </sheetData>
      <sheetData sheetId="1687">
        <row r="9">
          <cell r="A9" t="str">
            <v>A</v>
          </cell>
        </row>
      </sheetData>
      <sheetData sheetId="1688">
        <row r="9">
          <cell r="A9" t="str">
            <v>A</v>
          </cell>
        </row>
      </sheetData>
      <sheetData sheetId="1689">
        <row r="9">
          <cell r="A9" t="str">
            <v>A</v>
          </cell>
        </row>
      </sheetData>
      <sheetData sheetId="1690">
        <row r="9">
          <cell r="A9" t="str">
            <v>A</v>
          </cell>
        </row>
      </sheetData>
      <sheetData sheetId="1691">
        <row r="9">
          <cell r="A9" t="str">
            <v>A</v>
          </cell>
        </row>
      </sheetData>
      <sheetData sheetId="1692">
        <row r="9">
          <cell r="A9" t="str">
            <v>A</v>
          </cell>
        </row>
      </sheetData>
      <sheetData sheetId="1693">
        <row r="9">
          <cell r="A9" t="str">
            <v>A</v>
          </cell>
        </row>
      </sheetData>
      <sheetData sheetId="1694">
        <row r="9">
          <cell r="A9" t="str">
            <v>A</v>
          </cell>
        </row>
      </sheetData>
      <sheetData sheetId="1695">
        <row r="9">
          <cell r="A9" t="str">
            <v>A</v>
          </cell>
        </row>
      </sheetData>
      <sheetData sheetId="1696">
        <row r="9">
          <cell r="A9" t="str">
            <v>A</v>
          </cell>
        </row>
      </sheetData>
      <sheetData sheetId="1697">
        <row r="9">
          <cell r="A9" t="str">
            <v>A</v>
          </cell>
        </row>
      </sheetData>
      <sheetData sheetId="1698">
        <row r="9">
          <cell r="A9" t="str">
            <v>A</v>
          </cell>
        </row>
      </sheetData>
      <sheetData sheetId="1699">
        <row r="9">
          <cell r="A9" t="str">
            <v>A</v>
          </cell>
        </row>
      </sheetData>
      <sheetData sheetId="1700">
        <row r="9">
          <cell r="A9" t="str">
            <v>A</v>
          </cell>
        </row>
      </sheetData>
      <sheetData sheetId="1701">
        <row r="9">
          <cell r="A9" t="str">
            <v>A</v>
          </cell>
        </row>
      </sheetData>
      <sheetData sheetId="1702">
        <row r="9">
          <cell r="A9" t="str">
            <v>A</v>
          </cell>
        </row>
      </sheetData>
      <sheetData sheetId="1703">
        <row r="9">
          <cell r="A9" t="str">
            <v>A</v>
          </cell>
        </row>
      </sheetData>
      <sheetData sheetId="1704">
        <row r="9">
          <cell r="A9" t="str">
            <v>A</v>
          </cell>
        </row>
      </sheetData>
      <sheetData sheetId="1705">
        <row r="9">
          <cell r="A9" t="str">
            <v>A</v>
          </cell>
        </row>
      </sheetData>
      <sheetData sheetId="1706">
        <row r="9">
          <cell r="A9" t="str">
            <v>A</v>
          </cell>
        </row>
      </sheetData>
      <sheetData sheetId="1707"/>
      <sheetData sheetId="1708"/>
      <sheetData sheetId="1709">
        <row r="9">
          <cell r="A9" t="str">
            <v>A</v>
          </cell>
        </row>
      </sheetData>
      <sheetData sheetId="1710">
        <row r="9">
          <cell r="A9" t="str">
            <v>A</v>
          </cell>
        </row>
      </sheetData>
      <sheetData sheetId="1711">
        <row r="9">
          <cell r="A9" t="str">
            <v>A</v>
          </cell>
        </row>
      </sheetData>
      <sheetData sheetId="1712">
        <row r="9">
          <cell r="A9" t="str">
            <v>A</v>
          </cell>
        </row>
      </sheetData>
      <sheetData sheetId="1713">
        <row r="9">
          <cell r="A9" t="str">
            <v>A</v>
          </cell>
        </row>
      </sheetData>
      <sheetData sheetId="1714">
        <row r="9">
          <cell r="A9" t="str">
            <v>A</v>
          </cell>
        </row>
      </sheetData>
      <sheetData sheetId="1715">
        <row r="9">
          <cell r="A9" t="str">
            <v>A</v>
          </cell>
        </row>
      </sheetData>
      <sheetData sheetId="1716">
        <row r="9">
          <cell r="A9" t="str">
            <v>A</v>
          </cell>
        </row>
      </sheetData>
      <sheetData sheetId="1717">
        <row r="9">
          <cell r="A9" t="str">
            <v>A</v>
          </cell>
        </row>
      </sheetData>
      <sheetData sheetId="1718">
        <row r="9">
          <cell r="A9" t="str">
            <v>A</v>
          </cell>
        </row>
      </sheetData>
      <sheetData sheetId="1719">
        <row r="9">
          <cell r="A9" t="str">
            <v>A</v>
          </cell>
        </row>
      </sheetData>
      <sheetData sheetId="1720">
        <row r="9">
          <cell r="A9" t="str">
            <v>A</v>
          </cell>
        </row>
      </sheetData>
      <sheetData sheetId="1721">
        <row r="9">
          <cell r="A9" t="str">
            <v>A</v>
          </cell>
        </row>
      </sheetData>
      <sheetData sheetId="1722">
        <row r="9">
          <cell r="A9" t="str">
            <v>A</v>
          </cell>
        </row>
      </sheetData>
      <sheetData sheetId="1723">
        <row r="9">
          <cell r="A9" t="str">
            <v>A</v>
          </cell>
        </row>
      </sheetData>
      <sheetData sheetId="1724">
        <row r="9">
          <cell r="A9" t="str">
            <v>A</v>
          </cell>
        </row>
      </sheetData>
      <sheetData sheetId="1725">
        <row r="9">
          <cell r="A9" t="str">
            <v>A</v>
          </cell>
        </row>
      </sheetData>
      <sheetData sheetId="1726">
        <row r="9">
          <cell r="A9" t="str">
            <v>A</v>
          </cell>
        </row>
      </sheetData>
      <sheetData sheetId="1727">
        <row r="9">
          <cell r="A9" t="str">
            <v>A</v>
          </cell>
        </row>
      </sheetData>
      <sheetData sheetId="1728">
        <row r="9">
          <cell r="A9" t="str">
            <v>A</v>
          </cell>
        </row>
      </sheetData>
      <sheetData sheetId="1729">
        <row r="9">
          <cell r="A9" t="str">
            <v>A</v>
          </cell>
        </row>
      </sheetData>
      <sheetData sheetId="1730">
        <row r="9">
          <cell r="A9" t="str">
            <v>A</v>
          </cell>
        </row>
      </sheetData>
      <sheetData sheetId="1731">
        <row r="9">
          <cell r="A9" t="str">
            <v>A</v>
          </cell>
        </row>
      </sheetData>
      <sheetData sheetId="1732">
        <row r="9">
          <cell r="A9" t="str">
            <v>A</v>
          </cell>
        </row>
      </sheetData>
      <sheetData sheetId="1733"/>
      <sheetData sheetId="1734" refreshError="1"/>
      <sheetData sheetId="1735">
        <row r="9">
          <cell r="A9" t="str">
            <v>A</v>
          </cell>
        </row>
      </sheetData>
      <sheetData sheetId="1736" refreshError="1"/>
      <sheetData sheetId="1737"/>
      <sheetData sheetId="1738" refreshError="1"/>
      <sheetData sheetId="1739" refreshError="1"/>
      <sheetData sheetId="1740"/>
      <sheetData sheetId="1741"/>
      <sheetData sheetId="1742">
        <row r="9">
          <cell r="A9" t="str">
            <v>A</v>
          </cell>
        </row>
      </sheetData>
      <sheetData sheetId="1743">
        <row r="9">
          <cell r="A9" t="str">
            <v>A</v>
          </cell>
        </row>
      </sheetData>
      <sheetData sheetId="1744">
        <row r="9">
          <cell r="A9" t="str">
            <v>A</v>
          </cell>
        </row>
      </sheetData>
      <sheetData sheetId="1745">
        <row r="9">
          <cell r="A9" t="str">
            <v>A</v>
          </cell>
        </row>
      </sheetData>
      <sheetData sheetId="1746">
        <row r="9">
          <cell r="A9" t="str">
            <v>A</v>
          </cell>
        </row>
      </sheetData>
      <sheetData sheetId="1747">
        <row r="9">
          <cell r="A9" t="str">
            <v>A</v>
          </cell>
        </row>
      </sheetData>
      <sheetData sheetId="1748">
        <row r="9">
          <cell r="A9" t="str">
            <v>A</v>
          </cell>
        </row>
      </sheetData>
      <sheetData sheetId="1749">
        <row r="9">
          <cell r="A9" t="str">
            <v>A</v>
          </cell>
        </row>
      </sheetData>
      <sheetData sheetId="1750">
        <row r="9">
          <cell r="A9" t="str">
            <v>A</v>
          </cell>
        </row>
      </sheetData>
      <sheetData sheetId="1751">
        <row r="9">
          <cell r="A9" t="str">
            <v>A</v>
          </cell>
        </row>
      </sheetData>
      <sheetData sheetId="1752">
        <row r="9">
          <cell r="A9" t="str">
            <v>A</v>
          </cell>
        </row>
      </sheetData>
      <sheetData sheetId="1753" refreshError="1"/>
      <sheetData sheetId="1754" refreshError="1"/>
      <sheetData sheetId="1755" refreshError="1"/>
      <sheetData sheetId="1756" refreshError="1"/>
      <sheetData sheetId="1757" refreshError="1"/>
      <sheetData sheetId="1758">
        <row r="9">
          <cell r="A9" t="str">
            <v>A</v>
          </cell>
        </row>
      </sheetData>
      <sheetData sheetId="1759">
        <row r="9">
          <cell r="A9" t="str">
            <v>A</v>
          </cell>
        </row>
      </sheetData>
      <sheetData sheetId="1760">
        <row r="9">
          <cell r="A9" t="str">
            <v>A</v>
          </cell>
        </row>
      </sheetData>
      <sheetData sheetId="1761">
        <row r="9">
          <cell r="A9" t="str">
            <v>A</v>
          </cell>
        </row>
      </sheetData>
      <sheetData sheetId="1762">
        <row r="9">
          <cell r="A9" t="str">
            <v>A</v>
          </cell>
        </row>
      </sheetData>
      <sheetData sheetId="1763">
        <row r="9">
          <cell r="A9" t="str">
            <v>A</v>
          </cell>
        </row>
      </sheetData>
      <sheetData sheetId="1764">
        <row r="9">
          <cell r="A9" t="str">
            <v>A</v>
          </cell>
        </row>
      </sheetData>
      <sheetData sheetId="1765">
        <row r="9">
          <cell r="A9" t="str">
            <v>A</v>
          </cell>
        </row>
      </sheetData>
      <sheetData sheetId="1766">
        <row r="9">
          <cell r="A9" t="str">
            <v>A</v>
          </cell>
        </row>
      </sheetData>
      <sheetData sheetId="1767"/>
      <sheetData sheetId="1768"/>
      <sheetData sheetId="1769">
        <row r="9">
          <cell r="A9" t="str">
            <v>A</v>
          </cell>
        </row>
      </sheetData>
      <sheetData sheetId="1770">
        <row r="9">
          <cell r="A9" t="str">
            <v>A</v>
          </cell>
        </row>
      </sheetData>
      <sheetData sheetId="1771"/>
      <sheetData sheetId="1772">
        <row r="9">
          <cell r="A9" t="str">
            <v>A</v>
          </cell>
        </row>
      </sheetData>
      <sheetData sheetId="1773">
        <row r="9">
          <cell r="A9" t="str">
            <v>A</v>
          </cell>
        </row>
      </sheetData>
      <sheetData sheetId="1774">
        <row r="9">
          <cell r="A9" t="str">
            <v>A</v>
          </cell>
        </row>
      </sheetData>
      <sheetData sheetId="1775">
        <row r="9">
          <cell r="A9" t="str">
            <v>A</v>
          </cell>
        </row>
      </sheetData>
      <sheetData sheetId="1776"/>
      <sheetData sheetId="1777"/>
      <sheetData sheetId="1778"/>
      <sheetData sheetId="1779"/>
      <sheetData sheetId="1780">
        <row r="9">
          <cell r="A9" t="str">
            <v>A</v>
          </cell>
        </row>
      </sheetData>
      <sheetData sheetId="1781"/>
      <sheetData sheetId="1782">
        <row r="9">
          <cell r="A9" t="str">
            <v>A</v>
          </cell>
        </row>
      </sheetData>
      <sheetData sheetId="1783"/>
      <sheetData sheetId="1784"/>
      <sheetData sheetId="1785">
        <row r="9">
          <cell r="A9" t="str">
            <v>A</v>
          </cell>
        </row>
      </sheetData>
      <sheetData sheetId="1786">
        <row r="9">
          <cell r="A9" t="str">
            <v>A</v>
          </cell>
        </row>
      </sheetData>
      <sheetData sheetId="1787">
        <row r="9">
          <cell r="A9" t="str">
            <v>A</v>
          </cell>
        </row>
      </sheetData>
      <sheetData sheetId="1788"/>
      <sheetData sheetId="1789"/>
      <sheetData sheetId="1790"/>
      <sheetData sheetId="1791">
        <row r="9">
          <cell r="A9" t="str">
            <v>A</v>
          </cell>
        </row>
      </sheetData>
      <sheetData sheetId="1792">
        <row r="9">
          <cell r="A9" t="str">
            <v>A</v>
          </cell>
        </row>
      </sheetData>
      <sheetData sheetId="1793">
        <row r="9">
          <cell r="A9" t="str">
            <v>A</v>
          </cell>
        </row>
      </sheetData>
      <sheetData sheetId="1794"/>
      <sheetData sheetId="1795"/>
      <sheetData sheetId="1796"/>
      <sheetData sheetId="1797">
        <row r="9">
          <cell r="A9" t="str">
            <v>A</v>
          </cell>
        </row>
      </sheetData>
      <sheetData sheetId="1798">
        <row r="9">
          <cell r="A9" t="str">
            <v>A</v>
          </cell>
        </row>
      </sheetData>
      <sheetData sheetId="1799">
        <row r="9">
          <cell r="A9" t="str">
            <v>A</v>
          </cell>
        </row>
      </sheetData>
      <sheetData sheetId="1800"/>
      <sheetData sheetId="1801"/>
      <sheetData sheetId="1802">
        <row r="9">
          <cell r="A9" t="str">
            <v>A</v>
          </cell>
        </row>
      </sheetData>
      <sheetData sheetId="1803">
        <row r="9">
          <cell r="A9" t="str">
            <v>A</v>
          </cell>
        </row>
      </sheetData>
      <sheetData sheetId="1804">
        <row r="9">
          <cell r="A9" t="str">
            <v>A</v>
          </cell>
        </row>
      </sheetData>
      <sheetData sheetId="1805">
        <row r="9">
          <cell r="A9" t="str">
            <v>A</v>
          </cell>
        </row>
      </sheetData>
      <sheetData sheetId="1806">
        <row r="9">
          <cell r="A9" t="str">
            <v>A</v>
          </cell>
        </row>
      </sheetData>
      <sheetData sheetId="1807">
        <row r="9">
          <cell r="A9" t="str">
            <v>A</v>
          </cell>
        </row>
      </sheetData>
      <sheetData sheetId="1808">
        <row r="9">
          <cell r="A9" t="str">
            <v>A</v>
          </cell>
        </row>
      </sheetData>
      <sheetData sheetId="1809">
        <row r="9">
          <cell r="A9" t="str">
            <v>A</v>
          </cell>
        </row>
      </sheetData>
      <sheetData sheetId="1810">
        <row r="9">
          <cell r="A9" t="str">
            <v>A</v>
          </cell>
        </row>
      </sheetData>
      <sheetData sheetId="1811">
        <row r="9">
          <cell r="A9" t="str">
            <v>A</v>
          </cell>
        </row>
      </sheetData>
      <sheetData sheetId="1812">
        <row r="9">
          <cell r="A9" t="str">
            <v>A</v>
          </cell>
        </row>
      </sheetData>
      <sheetData sheetId="1813">
        <row r="9">
          <cell r="A9" t="str">
            <v>A</v>
          </cell>
        </row>
      </sheetData>
      <sheetData sheetId="1814">
        <row r="9">
          <cell r="A9" t="str">
            <v>A</v>
          </cell>
        </row>
      </sheetData>
      <sheetData sheetId="1815">
        <row r="9">
          <cell r="A9" t="str">
            <v>A</v>
          </cell>
        </row>
      </sheetData>
      <sheetData sheetId="1816">
        <row r="9">
          <cell r="A9" t="str">
            <v>A</v>
          </cell>
        </row>
      </sheetData>
      <sheetData sheetId="1817">
        <row r="9">
          <cell r="A9" t="str">
            <v>A</v>
          </cell>
        </row>
      </sheetData>
      <sheetData sheetId="1818">
        <row r="9">
          <cell r="A9" t="str">
            <v>A</v>
          </cell>
        </row>
      </sheetData>
      <sheetData sheetId="1819">
        <row r="9">
          <cell r="A9" t="str">
            <v>A</v>
          </cell>
        </row>
      </sheetData>
      <sheetData sheetId="1820">
        <row r="9">
          <cell r="A9" t="str">
            <v>A</v>
          </cell>
        </row>
      </sheetData>
      <sheetData sheetId="1821">
        <row r="9">
          <cell r="A9" t="str">
            <v>A</v>
          </cell>
        </row>
      </sheetData>
      <sheetData sheetId="1822">
        <row r="9">
          <cell r="A9" t="str">
            <v>A</v>
          </cell>
        </row>
      </sheetData>
      <sheetData sheetId="1823">
        <row r="9">
          <cell r="A9" t="str">
            <v>A</v>
          </cell>
        </row>
      </sheetData>
      <sheetData sheetId="1824">
        <row r="9">
          <cell r="A9" t="str">
            <v>A</v>
          </cell>
        </row>
      </sheetData>
      <sheetData sheetId="1825">
        <row r="9">
          <cell r="A9" t="str">
            <v>A</v>
          </cell>
        </row>
      </sheetData>
      <sheetData sheetId="1826">
        <row r="9">
          <cell r="A9" t="str">
            <v>A</v>
          </cell>
        </row>
      </sheetData>
      <sheetData sheetId="1827">
        <row r="9">
          <cell r="A9" t="str">
            <v>A</v>
          </cell>
        </row>
      </sheetData>
      <sheetData sheetId="1828">
        <row r="9">
          <cell r="A9" t="str">
            <v>A</v>
          </cell>
        </row>
      </sheetData>
      <sheetData sheetId="1829">
        <row r="9">
          <cell r="A9" t="str">
            <v>A</v>
          </cell>
        </row>
      </sheetData>
      <sheetData sheetId="1830">
        <row r="9">
          <cell r="A9" t="str">
            <v>A</v>
          </cell>
        </row>
      </sheetData>
      <sheetData sheetId="1831">
        <row r="9">
          <cell r="A9" t="str">
            <v>A</v>
          </cell>
        </row>
      </sheetData>
      <sheetData sheetId="1832">
        <row r="9">
          <cell r="A9" t="str">
            <v>A</v>
          </cell>
        </row>
      </sheetData>
      <sheetData sheetId="1833">
        <row r="9">
          <cell r="A9" t="str">
            <v>A</v>
          </cell>
        </row>
      </sheetData>
      <sheetData sheetId="1834">
        <row r="9">
          <cell r="A9" t="str">
            <v>A</v>
          </cell>
        </row>
      </sheetData>
      <sheetData sheetId="1835">
        <row r="9">
          <cell r="A9" t="str">
            <v>A</v>
          </cell>
        </row>
      </sheetData>
      <sheetData sheetId="1836">
        <row r="9">
          <cell r="A9" t="str">
            <v>A</v>
          </cell>
        </row>
      </sheetData>
      <sheetData sheetId="1837">
        <row r="9">
          <cell r="A9" t="str">
            <v>A</v>
          </cell>
        </row>
      </sheetData>
      <sheetData sheetId="1838">
        <row r="9">
          <cell r="A9" t="str">
            <v>A</v>
          </cell>
        </row>
      </sheetData>
      <sheetData sheetId="1839">
        <row r="9">
          <cell r="A9" t="str">
            <v>A</v>
          </cell>
        </row>
      </sheetData>
      <sheetData sheetId="1840">
        <row r="9">
          <cell r="A9" t="str">
            <v>A</v>
          </cell>
        </row>
      </sheetData>
      <sheetData sheetId="1841">
        <row r="9">
          <cell r="A9" t="str">
            <v>A</v>
          </cell>
        </row>
      </sheetData>
      <sheetData sheetId="1842">
        <row r="9">
          <cell r="A9" t="str">
            <v>A</v>
          </cell>
        </row>
      </sheetData>
      <sheetData sheetId="1843">
        <row r="9">
          <cell r="A9" t="str">
            <v>A</v>
          </cell>
        </row>
      </sheetData>
      <sheetData sheetId="1844"/>
      <sheetData sheetId="1845">
        <row r="9">
          <cell r="A9" t="str">
            <v>A</v>
          </cell>
        </row>
      </sheetData>
      <sheetData sheetId="1846">
        <row r="9">
          <cell r="A9" t="str">
            <v>A</v>
          </cell>
        </row>
      </sheetData>
      <sheetData sheetId="1847">
        <row r="9">
          <cell r="A9" t="str">
            <v>A</v>
          </cell>
        </row>
      </sheetData>
      <sheetData sheetId="1848">
        <row r="9">
          <cell r="A9" t="str">
            <v>A</v>
          </cell>
        </row>
      </sheetData>
      <sheetData sheetId="1849"/>
      <sheetData sheetId="1850">
        <row r="9">
          <cell r="A9" t="str">
            <v>A</v>
          </cell>
        </row>
      </sheetData>
      <sheetData sheetId="1851">
        <row r="9">
          <cell r="A9" t="str">
            <v>A</v>
          </cell>
        </row>
      </sheetData>
      <sheetData sheetId="1852">
        <row r="9">
          <cell r="A9" t="str">
            <v>A</v>
          </cell>
        </row>
      </sheetData>
      <sheetData sheetId="1853">
        <row r="9">
          <cell r="A9" t="str">
            <v>A</v>
          </cell>
        </row>
      </sheetData>
      <sheetData sheetId="1854">
        <row r="9">
          <cell r="A9" t="str">
            <v>A</v>
          </cell>
        </row>
      </sheetData>
      <sheetData sheetId="1855">
        <row r="9">
          <cell r="A9" t="str">
            <v>A</v>
          </cell>
        </row>
      </sheetData>
      <sheetData sheetId="1856">
        <row r="9">
          <cell r="A9" t="str">
            <v>A</v>
          </cell>
        </row>
      </sheetData>
      <sheetData sheetId="1857">
        <row r="9">
          <cell r="A9" t="str">
            <v>A</v>
          </cell>
        </row>
      </sheetData>
      <sheetData sheetId="1858">
        <row r="9">
          <cell r="A9" t="str">
            <v>A</v>
          </cell>
        </row>
      </sheetData>
      <sheetData sheetId="1859">
        <row r="9">
          <cell r="A9" t="str">
            <v>A</v>
          </cell>
        </row>
      </sheetData>
      <sheetData sheetId="1860">
        <row r="9">
          <cell r="A9" t="str">
            <v>A</v>
          </cell>
        </row>
      </sheetData>
      <sheetData sheetId="1861">
        <row r="9">
          <cell r="A9" t="str">
            <v>A</v>
          </cell>
        </row>
      </sheetData>
      <sheetData sheetId="1862">
        <row r="9">
          <cell r="A9" t="str">
            <v>A</v>
          </cell>
        </row>
      </sheetData>
      <sheetData sheetId="1863">
        <row r="9">
          <cell r="A9" t="str">
            <v>A</v>
          </cell>
        </row>
      </sheetData>
      <sheetData sheetId="1864">
        <row r="9">
          <cell r="A9" t="str">
            <v>A</v>
          </cell>
        </row>
      </sheetData>
      <sheetData sheetId="1865">
        <row r="9">
          <cell r="A9" t="str">
            <v>A</v>
          </cell>
        </row>
      </sheetData>
      <sheetData sheetId="1866">
        <row r="9">
          <cell r="A9" t="str">
            <v>A</v>
          </cell>
        </row>
      </sheetData>
      <sheetData sheetId="1867">
        <row r="9">
          <cell r="A9" t="str">
            <v>A</v>
          </cell>
        </row>
      </sheetData>
      <sheetData sheetId="1868">
        <row r="9">
          <cell r="A9" t="str">
            <v>A</v>
          </cell>
        </row>
      </sheetData>
      <sheetData sheetId="1869">
        <row r="9">
          <cell r="A9" t="str">
            <v>A</v>
          </cell>
        </row>
      </sheetData>
      <sheetData sheetId="1870">
        <row r="9">
          <cell r="A9" t="str">
            <v>A</v>
          </cell>
        </row>
      </sheetData>
      <sheetData sheetId="1871">
        <row r="9">
          <cell r="A9" t="str">
            <v>A</v>
          </cell>
        </row>
      </sheetData>
      <sheetData sheetId="1872">
        <row r="9">
          <cell r="A9" t="str">
            <v>A</v>
          </cell>
        </row>
      </sheetData>
      <sheetData sheetId="1873"/>
      <sheetData sheetId="1874"/>
      <sheetData sheetId="1875"/>
      <sheetData sheetId="1876"/>
      <sheetData sheetId="1877"/>
      <sheetData sheetId="1878"/>
      <sheetData sheetId="1879"/>
      <sheetData sheetId="1880"/>
      <sheetData sheetId="1881"/>
      <sheetData sheetId="1882"/>
      <sheetData sheetId="1883"/>
      <sheetData sheetId="1884"/>
      <sheetData sheetId="1885">
        <row r="9">
          <cell r="A9" t="str">
            <v>A</v>
          </cell>
        </row>
      </sheetData>
      <sheetData sheetId="1886">
        <row r="9">
          <cell r="A9" t="str">
            <v>A</v>
          </cell>
        </row>
      </sheetData>
      <sheetData sheetId="1887" refreshError="1"/>
      <sheetData sheetId="1888" refreshError="1"/>
      <sheetData sheetId="1889" refreshError="1"/>
      <sheetData sheetId="1890" refreshError="1"/>
      <sheetData sheetId="1891"/>
      <sheetData sheetId="1892"/>
      <sheetData sheetId="1893" refreshError="1"/>
      <sheetData sheetId="1894"/>
      <sheetData sheetId="1895"/>
      <sheetData sheetId="1896"/>
      <sheetData sheetId="1897"/>
      <sheetData sheetId="1898"/>
      <sheetData sheetId="1899"/>
      <sheetData sheetId="1900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/>
      <sheetData sheetId="1907" refreshError="1"/>
      <sheetData sheetId="1908" refreshError="1"/>
      <sheetData sheetId="1909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/>
      <sheetData sheetId="1917" refreshError="1"/>
      <sheetData sheetId="1918" refreshError="1"/>
      <sheetData sheetId="1919" refreshError="1"/>
      <sheetData sheetId="1920"/>
      <sheetData sheetId="1921" refreshError="1"/>
      <sheetData sheetId="1922" refreshError="1"/>
      <sheetData sheetId="1923" refreshError="1"/>
      <sheetData sheetId="1924" refreshError="1"/>
      <sheetData sheetId="1925" refreshError="1"/>
      <sheetData sheetId="1926" refreshError="1"/>
      <sheetData sheetId="1927" refreshError="1"/>
      <sheetData sheetId="1928" refreshError="1"/>
      <sheetData sheetId="1929">
        <row r="9">
          <cell r="A9" t="str">
            <v>A</v>
          </cell>
        </row>
      </sheetData>
      <sheetData sheetId="1930"/>
      <sheetData sheetId="1931">
        <row r="9">
          <cell r="A9" t="str">
            <v>A</v>
          </cell>
        </row>
      </sheetData>
      <sheetData sheetId="1932">
        <row r="9">
          <cell r="A9" t="str">
            <v>A</v>
          </cell>
        </row>
      </sheetData>
      <sheetData sheetId="1933">
        <row r="9">
          <cell r="A9" t="str">
            <v>A</v>
          </cell>
        </row>
      </sheetData>
      <sheetData sheetId="1934">
        <row r="9">
          <cell r="A9" t="str">
            <v>A</v>
          </cell>
        </row>
      </sheetData>
      <sheetData sheetId="1935">
        <row r="9">
          <cell r="A9" t="str">
            <v>A</v>
          </cell>
        </row>
      </sheetData>
      <sheetData sheetId="1936">
        <row r="9">
          <cell r="A9" t="str">
            <v>A</v>
          </cell>
        </row>
      </sheetData>
      <sheetData sheetId="1937">
        <row r="9">
          <cell r="A9" t="str">
            <v>A</v>
          </cell>
        </row>
      </sheetData>
      <sheetData sheetId="1938">
        <row r="9">
          <cell r="A9" t="str">
            <v>A</v>
          </cell>
        </row>
      </sheetData>
      <sheetData sheetId="1939">
        <row r="9">
          <cell r="A9" t="str">
            <v>A</v>
          </cell>
        </row>
      </sheetData>
      <sheetData sheetId="1940">
        <row r="9">
          <cell r="A9" t="str">
            <v>A</v>
          </cell>
        </row>
      </sheetData>
      <sheetData sheetId="1941">
        <row r="9">
          <cell r="A9" t="str">
            <v>A</v>
          </cell>
        </row>
      </sheetData>
      <sheetData sheetId="1942">
        <row r="9">
          <cell r="A9" t="str">
            <v>A</v>
          </cell>
        </row>
      </sheetData>
      <sheetData sheetId="1943">
        <row r="9">
          <cell r="A9" t="str">
            <v>A</v>
          </cell>
        </row>
      </sheetData>
      <sheetData sheetId="1944">
        <row r="9">
          <cell r="A9" t="str">
            <v>A</v>
          </cell>
        </row>
      </sheetData>
      <sheetData sheetId="1945">
        <row r="9">
          <cell r="A9" t="str">
            <v>A</v>
          </cell>
        </row>
      </sheetData>
      <sheetData sheetId="1946">
        <row r="9">
          <cell r="A9" t="str">
            <v>A</v>
          </cell>
        </row>
      </sheetData>
      <sheetData sheetId="1947">
        <row r="9">
          <cell r="A9" t="str">
            <v>A</v>
          </cell>
        </row>
      </sheetData>
      <sheetData sheetId="1948">
        <row r="9">
          <cell r="A9" t="str">
            <v>A</v>
          </cell>
        </row>
      </sheetData>
      <sheetData sheetId="1949">
        <row r="9">
          <cell r="A9" t="str">
            <v>A</v>
          </cell>
        </row>
      </sheetData>
      <sheetData sheetId="1950">
        <row r="9">
          <cell r="A9" t="str">
            <v>A</v>
          </cell>
        </row>
      </sheetData>
      <sheetData sheetId="1951">
        <row r="9">
          <cell r="A9" t="str">
            <v>A</v>
          </cell>
        </row>
      </sheetData>
      <sheetData sheetId="1952">
        <row r="9">
          <cell r="A9" t="str">
            <v>A</v>
          </cell>
        </row>
      </sheetData>
      <sheetData sheetId="1953">
        <row r="9">
          <cell r="A9" t="str">
            <v>A</v>
          </cell>
        </row>
      </sheetData>
      <sheetData sheetId="1954">
        <row r="9">
          <cell r="A9" t="str">
            <v>A</v>
          </cell>
        </row>
      </sheetData>
      <sheetData sheetId="1955">
        <row r="9">
          <cell r="A9" t="str">
            <v>A</v>
          </cell>
        </row>
      </sheetData>
      <sheetData sheetId="1956">
        <row r="9">
          <cell r="A9" t="str">
            <v>A</v>
          </cell>
        </row>
      </sheetData>
      <sheetData sheetId="1957">
        <row r="9">
          <cell r="A9" t="str">
            <v>A</v>
          </cell>
        </row>
      </sheetData>
      <sheetData sheetId="1958">
        <row r="9">
          <cell r="A9" t="str">
            <v>A</v>
          </cell>
        </row>
      </sheetData>
      <sheetData sheetId="1959">
        <row r="9">
          <cell r="A9" t="str">
            <v>A</v>
          </cell>
        </row>
      </sheetData>
      <sheetData sheetId="1960">
        <row r="9">
          <cell r="A9" t="str">
            <v>A</v>
          </cell>
        </row>
      </sheetData>
      <sheetData sheetId="1961">
        <row r="9">
          <cell r="A9" t="str">
            <v>A</v>
          </cell>
        </row>
      </sheetData>
      <sheetData sheetId="1962">
        <row r="9">
          <cell r="A9" t="str">
            <v>A</v>
          </cell>
        </row>
      </sheetData>
      <sheetData sheetId="1963">
        <row r="9">
          <cell r="A9" t="str">
            <v>A</v>
          </cell>
        </row>
      </sheetData>
      <sheetData sheetId="1964">
        <row r="9">
          <cell r="A9" t="str">
            <v>A</v>
          </cell>
        </row>
      </sheetData>
      <sheetData sheetId="1965">
        <row r="9">
          <cell r="A9" t="str">
            <v>A</v>
          </cell>
        </row>
      </sheetData>
      <sheetData sheetId="1966">
        <row r="9">
          <cell r="A9" t="str">
            <v>A</v>
          </cell>
        </row>
      </sheetData>
      <sheetData sheetId="1967">
        <row r="9">
          <cell r="A9" t="str">
            <v>A</v>
          </cell>
        </row>
      </sheetData>
      <sheetData sheetId="1968">
        <row r="9">
          <cell r="A9" t="str">
            <v>A</v>
          </cell>
        </row>
      </sheetData>
      <sheetData sheetId="1969">
        <row r="9">
          <cell r="A9" t="str">
            <v>A</v>
          </cell>
        </row>
      </sheetData>
      <sheetData sheetId="1970">
        <row r="9">
          <cell r="A9" t="str">
            <v>A</v>
          </cell>
        </row>
      </sheetData>
      <sheetData sheetId="1971">
        <row r="9">
          <cell r="A9" t="str">
            <v>A</v>
          </cell>
        </row>
      </sheetData>
      <sheetData sheetId="1972">
        <row r="9">
          <cell r="A9" t="str">
            <v>A</v>
          </cell>
        </row>
      </sheetData>
      <sheetData sheetId="1973">
        <row r="9">
          <cell r="A9" t="str">
            <v>A</v>
          </cell>
        </row>
      </sheetData>
      <sheetData sheetId="1974">
        <row r="9">
          <cell r="A9" t="str">
            <v>A</v>
          </cell>
        </row>
      </sheetData>
      <sheetData sheetId="1975">
        <row r="9">
          <cell r="A9" t="str">
            <v>A</v>
          </cell>
        </row>
      </sheetData>
      <sheetData sheetId="1976">
        <row r="9">
          <cell r="A9" t="str">
            <v>A</v>
          </cell>
        </row>
      </sheetData>
      <sheetData sheetId="1977">
        <row r="9">
          <cell r="A9" t="str">
            <v>A</v>
          </cell>
        </row>
      </sheetData>
      <sheetData sheetId="1978">
        <row r="9">
          <cell r="A9" t="str">
            <v>A</v>
          </cell>
        </row>
      </sheetData>
      <sheetData sheetId="1979">
        <row r="9">
          <cell r="A9" t="str">
            <v>A</v>
          </cell>
        </row>
      </sheetData>
      <sheetData sheetId="1980">
        <row r="9">
          <cell r="A9" t="str">
            <v>A</v>
          </cell>
        </row>
      </sheetData>
      <sheetData sheetId="1981">
        <row r="9">
          <cell r="A9" t="str">
            <v>A</v>
          </cell>
        </row>
      </sheetData>
      <sheetData sheetId="1982">
        <row r="9">
          <cell r="A9" t="str">
            <v>A</v>
          </cell>
        </row>
      </sheetData>
      <sheetData sheetId="1983">
        <row r="9">
          <cell r="A9" t="str">
            <v>A</v>
          </cell>
        </row>
      </sheetData>
      <sheetData sheetId="1984"/>
      <sheetData sheetId="1985">
        <row r="9">
          <cell r="A9" t="str">
            <v>A</v>
          </cell>
        </row>
      </sheetData>
      <sheetData sheetId="1986"/>
      <sheetData sheetId="1987">
        <row r="9">
          <cell r="A9" t="str">
            <v>A</v>
          </cell>
        </row>
      </sheetData>
      <sheetData sheetId="1988"/>
      <sheetData sheetId="1989">
        <row r="9">
          <cell r="A9" t="str">
            <v>A</v>
          </cell>
        </row>
      </sheetData>
      <sheetData sheetId="1990">
        <row r="9">
          <cell r="A9" t="str">
            <v>A</v>
          </cell>
        </row>
      </sheetData>
      <sheetData sheetId="1991">
        <row r="9">
          <cell r="A9" t="str">
            <v>A</v>
          </cell>
        </row>
      </sheetData>
      <sheetData sheetId="1992">
        <row r="9">
          <cell r="A9" t="str">
            <v>A</v>
          </cell>
        </row>
      </sheetData>
      <sheetData sheetId="1993">
        <row r="9">
          <cell r="A9" t="str">
            <v>A</v>
          </cell>
        </row>
      </sheetData>
      <sheetData sheetId="1994">
        <row r="9">
          <cell r="A9" t="str">
            <v>A</v>
          </cell>
        </row>
      </sheetData>
      <sheetData sheetId="1995">
        <row r="9">
          <cell r="A9" t="str">
            <v>A</v>
          </cell>
        </row>
      </sheetData>
      <sheetData sheetId="1996">
        <row r="9">
          <cell r="A9" t="str">
            <v>A</v>
          </cell>
        </row>
      </sheetData>
      <sheetData sheetId="1997">
        <row r="9">
          <cell r="A9" t="str">
            <v>A</v>
          </cell>
        </row>
      </sheetData>
      <sheetData sheetId="1998">
        <row r="9">
          <cell r="A9" t="str">
            <v>A</v>
          </cell>
        </row>
      </sheetData>
      <sheetData sheetId="1999">
        <row r="9">
          <cell r="A9" t="str">
            <v>A</v>
          </cell>
        </row>
      </sheetData>
      <sheetData sheetId="2000">
        <row r="9">
          <cell r="A9" t="str">
            <v>A</v>
          </cell>
        </row>
      </sheetData>
      <sheetData sheetId="2001">
        <row r="9">
          <cell r="A9" t="str">
            <v>A</v>
          </cell>
        </row>
      </sheetData>
      <sheetData sheetId="2002">
        <row r="9">
          <cell r="A9" t="str">
            <v>A</v>
          </cell>
        </row>
      </sheetData>
      <sheetData sheetId="2003">
        <row r="9">
          <cell r="A9" t="str">
            <v>A</v>
          </cell>
        </row>
      </sheetData>
      <sheetData sheetId="2004">
        <row r="9">
          <cell r="A9" t="str">
            <v>A</v>
          </cell>
        </row>
      </sheetData>
      <sheetData sheetId="2005">
        <row r="9">
          <cell r="A9" t="str">
            <v>A</v>
          </cell>
        </row>
      </sheetData>
      <sheetData sheetId="2006">
        <row r="9">
          <cell r="A9" t="str">
            <v>A</v>
          </cell>
        </row>
      </sheetData>
      <sheetData sheetId="2007">
        <row r="9">
          <cell r="A9" t="str">
            <v>A</v>
          </cell>
        </row>
      </sheetData>
      <sheetData sheetId="2008">
        <row r="9">
          <cell r="A9" t="str">
            <v>A</v>
          </cell>
        </row>
      </sheetData>
      <sheetData sheetId="2009">
        <row r="9">
          <cell r="A9" t="str">
            <v>A</v>
          </cell>
        </row>
      </sheetData>
      <sheetData sheetId="2010"/>
      <sheetData sheetId="2011">
        <row r="9">
          <cell r="A9" t="str">
            <v>A</v>
          </cell>
        </row>
      </sheetData>
      <sheetData sheetId="2012">
        <row r="9">
          <cell r="A9" t="str">
            <v>A</v>
          </cell>
        </row>
      </sheetData>
      <sheetData sheetId="2013">
        <row r="9">
          <cell r="A9" t="str">
            <v>A</v>
          </cell>
        </row>
      </sheetData>
      <sheetData sheetId="2014">
        <row r="9">
          <cell r="A9" t="str">
            <v>A</v>
          </cell>
        </row>
      </sheetData>
      <sheetData sheetId="2015">
        <row r="9">
          <cell r="A9" t="str">
            <v>A</v>
          </cell>
        </row>
      </sheetData>
      <sheetData sheetId="2016">
        <row r="9">
          <cell r="A9" t="str">
            <v>A</v>
          </cell>
        </row>
      </sheetData>
      <sheetData sheetId="2017">
        <row r="9">
          <cell r="A9" t="str">
            <v>A</v>
          </cell>
        </row>
      </sheetData>
      <sheetData sheetId="2018">
        <row r="9">
          <cell r="A9" t="str">
            <v>A</v>
          </cell>
        </row>
      </sheetData>
      <sheetData sheetId="2019"/>
      <sheetData sheetId="2020"/>
      <sheetData sheetId="2021"/>
      <sheetData sheetId="2022"/>
      <sheetData sheetId="2023"/>
      <sheetData sheetId="2024"/>
      <sheetData sheetId="2025" refreshError="1"/>
      <sheetData sheetId="2026" refreshError="1"/>
      <sheetData sheetId="2027" refreshError="1"/>
      <sheetData sheetId="2028" refreshError="1"/>
      <sheetData sheetId="2029" refreshError="1"/>
      <sheetData sheetId="2030" refreshError="1"/>
      <sheetData sheetId="2031" refreshError="1"/>
      <sheetData sheetId="2032" refreshError="1"/>
      <sheetData sheetId="2033" refreshError="1"/>
      <sheetData sheetId="2034" refreshError="1"/>
      <sheetData sheetId="2035" refreshError="1"/>
      <sheetData sheetId="2036" refreshError="1"/>
      <sheetData sheetId="2037" refreshError="1"/>
      <sheetData sheetId="2038" refreshError="1"/>
      <sheetData sheetId="2039" refreshError="1"/>
      <sheetData sheetId="2040" refreshError="1"/>
      <sheetData sheetId="2041"/>
      <sheetData sheetId="2042" refreshError="1"/>
      <sheetData sheetId="2043" refreshError="1"/>
      <sheetData sheetId="2044" refreshError="1"/>
      <sheetData sheetId="2045" refreshError="1"/>
      <sheetData sheetId="2046" refreshError="1"/>
      <sheetData sheetId="2047" refreshError="1"/>
      <sheetData sheetId="2048" refreshError="1"/>
      <sheetData sheetId="2049" refreshError="1"/>
      <sheetData sheetId="2050" refreshError="1"/>
      <sheetData sheetId="2051" refreshError="1"/>
      <sheetData sheetId="2052" refreshError="1"/>
      <sheetData sheetId="2053" refreshError="1"/>
      <sheetData sheetId="2054" refreshError="1"/>
      <sheetData sheetId="2055" refreshError="1"/>
      <sheetData sheetId="2056" refreshError="1"/>
      <sheetData sheetId="2057" refreshError="1"/>
      <sheetData sheetId="2058" refreshError="1"/>
      <sheetData sheetId="2059" refreshError="1"/>
      <sheetData sheetId="2060" refreshError="1"/>
      <sheetData sheetId="2061" refreshError="1"/>
      <sheetData sheetId="2062" refreshError="1"/>
      <sheetData sheetId="2063" refreshError="1"/>
      <sheetData sheetId="2064"/>
      <sheetData sheetId="2065" refreshError="1"/>
      <sheetData sheetId="2066" refreshError="1"/>
      <sheetData sheetId="2067" refreshError="1"/>
      <sheetData sheetId="2068" refreshError="1"/>
      <sheetData sheetId="2069" refreshError="1"/>
      <sheetData sheetId="2070" refreshError="1"/>
      <sheetData sheetId="2071" refreshError="1"/>
      <sheetData sheetId="2072" refreshError="1"/>
      <sheetData sheetId="2073"/>
      <sheetData sheetId="2074"/>
      <sheetData sheetId="2075" refreshError="1"/>
      <sheetData sheetId="2076" refreshError="1"/>
      <sheetData sheetId="2077" refreshError="1"/>
      <sheetData sheetId="2078"/>
      <sheetData sheetId="2079" refreshError="1"/>
      <sheetData sheetId="2080" refreshError="1"/>
      <sheetData sheetId="2081" refreshError="1"/>
      <sheetData sheetId="2082" refreshError="1"/>
      <sheetData sheetId="2083" refreshError="1"/>
      <sheetData sheetId="2084" refreshError="1"/>
      <sheetData sheetId="2085" refreshError="1"/>
      <sheetData sheetId="2086" refreshError="1"/>
      <sheetData sheetId="2087" refreshError="1"/>
      <sheetData sheetId="2088" refreshError="1"/>
      <sheetData sheetId="2089" refreshError="1"/>
      <sheetData sheetId="2090" refreshError="1"/>
      <sheetData sheetId="2091"/>
      <sheetData sheetId="2092" refreshError="1"/>
      <sheetData sheetId="2093" refreshError="1"/>
      <sheetData sheetId="2094"/>
      <sheetData sheetId="2095"/>
      <sheetData sheetId="2096">
        <row r="9">
          <cell r="A9" t="str">
            <v>A</v>
          </cell>
        </row>
      </sheetData>
      <sheetData sheetId="2097">
        <row r="9">
          <cell r="A9" t="str">
            <v>A</v>
          </cell>
        </row>
      </sheetData>
      <sheetData sheetId="2098"/>
      <sheetData sheetId="2099"/>
      <sheetData sheetId="2100"/>
      <sheetData sheetId="2101"/>
      <sheetData sheetId="2102"/>
      <sheetData sheetId="2103"/>
      <sheetData sheetId="2104"/>
      <sheetData sheetId="2105"/>
      <sheetData sheetId="2106"/>
      <sheetData sheetId="2107"/>
      <sheetData sheetId="2108"/>
      <sheetData sheetId="2109"/>
      <sheetData sheetId="2110"/>
      <sheetData sheetId="2111"/>
      <sheetData sheetId="2112">
        <row r="9">
          <cell r="A9" t="str">
            <v>A</v>
          </cell>
        </row>
      </sheetData>
      <sheetData sheetId="2113">
        <row r="9">
          <cell r="A9" t="str">
            <v>A</v>
          </cell>
        </row>
      </sheetData>
      <sheetData sheetId="2114"/>
      <sheetData sheetId="2115"/>
      <sheetData sheetId="2116"/>
      <sheetData sheetId="2117"/>
      <sheetData sheetId="2118"/>
      <sheetData sheetId="2119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/>
      <sheetData sheetId="2127"/>
      <sheetData sheetId="2128"/>
      <sheetData sheetId="2129">
        <row r="9">
          <cell r="A9" t="str">
            <v>A</v>
          </cell>
        </row>
      </sheetData>
      <sheetData sheetId="2130">
        <row r="9">
          <cell r="A9" t="str">
            <v>A</v>
          </cell>
        </row>
      </sheetData>
      <sheetData sheetId="2131">
        <row r="9">
          <cell r="A9" t="str">
            <v>A</v>
          </cell>
        </row>
      </sheetData>
      <sheetData sheetId="2132">
        <row r="9">
          <cell r="A9" t="str">
            <v>A</v>
          </cell>
        </row>
      </sheetData>
      <sheetData sheetId="2133">
        <row r="9">
          <cell r="A9" t="str">
            <v>A</v>
          </cell>
        </row>
      </sheetData>
      <sheetData sheetId="2134">
        <row r="9">
          <cell r="A9" t="str">
            <v>A</v>
          </cell>
        </row>
      </sheetData>
      <sheetData sheetId="2135">
        <row r="9">
          <cell r="A9" t="str">
            <v>A</v>
          </cell>
        </row>
      </sheetData>
      <sheetData sheetId="2136">
        <row r="9">
          <cell r="A9" t="str">
            <v>A</v>
          </cell>
        </row>
      </sheetData>
      <sheetData sheetId="2137">
        <row r="9">
          <cell r="A9" t="str">
            <v>A</v>
          </cell>
        </row>
      </sheetData>
      <sheetData sheetId="2138">
        <row r="9">
          <cell r="A9" t="str">
            <v>A</v>
          </cell>
        </row>
      </sheetData>
      <sheetData sheetId="2139">
        <row r="9">
          <cell r="A9" t="str">
            <v>A</v>
          </cell>
        </row>
      </sheetData>
      <sheetData sheetId="2140">
        <row r="9">
          <cell r="A9" t="str">
            <v>A</v>
          </cell>
        </row>
      </sheetData>
      <sheetData sheetId="2141">
        <row r="9">
          <cell r="A9" t="str">
            <v>A</v>
          </cell>
        </row>
      </sheetData>
      <sheetData sheetId="2142">
        <row r="9">
          <cell r="A9" t="str">
            <v>A</v>
          </cell>
        </row>
      </sheetData>
      <sheetData sheetId="2143">
        <row r="9">
          <cell r="A9" t="str">
            <v>A</v>
          </cell>
        </row>
      </sheetData>
      <sheetData sheetId="2144">
        <row r="9">
          <cell r="A9" t="str">
            <v>A</v>
          </cell>
        </row>
      </sheetData>
      <sheetData sheetId="2145">
        <row r="9">
          <cell r="A9" t="str">
            <v>A</v>
          </cell>
        </row>
      </sheetData>
      <sheetData sheetId="2146">
        <row r="9">
          <cell r="A9" t="str">
            <v>A</v>
          </cell>
        </row>
      </sheetData>
      <sheetData sheetId="2147">
        <row r="9">
          <cell r="A9" t="str">
            <v>A</v>
          </cell>
        </row>
      </sheetData>
      <sheetData sheetId="2148">
        <row r="9">
          <cell r="A9" t="str">
            <v>A</v>
          </cell>
        </row>
      </sheetData>
      <sheetData sheetId="2149">
        <row r="9">
          <cell r="A9" t="str">
            <v>A</v>
          </cell>
        </row>
      </sheetData>
      <sheetData sheetId="2150">
        <row r="9">
          <cell r="A9" t="str">
            <v>A</v>
          </cell>
        </row>
      </sheetData>
      <sheetData sheetId="2151">
        <row r="9">
          <cell r="A9" t="str">
            <v>A</v>
          </cell>
        </row>
      </sheetData>
      <sheetData sheetId="2152">
        <row r="9">
          <cell r="A9" t="str">
            <v>A</v>
          </cell>
        </row>
      </sheetData>
      <sheetData sheetId="2153">
        <row r="9">
          <cell r="A9" t="str">
            <v>A</v>
          </cell>
        </row>
      </sheetData>
      <sheetData sheetId="2154">
        <row r="9">
          <cell r="A9" t="str">
            <v>A</v>
          </cell>
        </row>
      </sheetData>
      <sheetData sheetId="2155">
        <row r="9">
          <cell r="A9" t="str">
            <v>A</v>
          </cell>
        </row>
      </sheetData>
      <sheetData sheetId="2156">
        <row r="9">
          <cell r="A9" t="str">
            <v>A</v>
          </cell>
        </row>
      </sheetData>
      <sheetData sheetId="2157">
        <row r="9">
          <cell r="A9" t="str">
            <v>A</v>
          </cell>
        </row>
      </sheetData>
      <sheetData sheetId="2158">
        <row r="9">
          <cell r="A9" t="str">
            <v>A</v>
          </cell>
        </row>
      </sheetData>
      <sheetData sheetId="2159">
        <row r="9">
          <cell r="A9" t="str">
            <v>A</v>
          </cell>
        </row>
      </sheetData>
      <sheetData sheetId="2160">
        <row r="9">
          <cell r="A9" t="str">
            <v>A</v>
          </cell>
        </row>
      </sheetData>
      <sheetData sheetId="2161">
        <row r="9">
          <cell r="A9" t="str">
            <v>A</v>
          </cell>
        </row>
      </sheetData>
      <sheetData sheetId="2162">
        <row r="9">
          <cell r="A9" t="str">
            <v>A</v>
          </cell>
        </row>
      </sheetData>
      <sheetData sheetId="2163">
        <row r="9">
          <cell r="A9" t="str">
            <v>A</v>
          </cell>
        </row>
      </sheetData>
      <sheetData sheetId="2164">
        <row r="9">
          <cell r="A9" t="str">
            <v>A</v>
          </cell>
        </row>
      </sheetData>
      <sheetData sheetId="2165">
        <row r="9">
          <cell r="A9" t="str">
            <v>A</v>
          </cell>
        </row>
      </sheetData>
      <sheetData sheetId="2166">
        <row r="9">
          <cell r="A9" t="str">
            <v>A</v>
          </cell>
        </row>
      </sheetData>
      <sheetData sheetId="2167">
        <row r="9">
          <cell r="A9" t="str">
            <v>A</v>
          </cell>
        </row>
      </sheetData>
      <sheetData sheetId="2168">
        <row r="9">
          <cell r="A9" t="str">
            <v>A</v>
          </cell>
        </row>
      </sheetData>
      <sheetData sheetId="2169">
        <row r="9">
          <cell r="A9" t="str">
            <v>A</v>
          </cell>
        </row>
      </sheetData>
      <sheetData sheetId="2170">
        <row r="9">
          <cell r="A9" t="str">
            <v>A</v>
          </cell>
        </row>
      </sheetData>
      <sheetData sheetId="2171">
        <row r="9">
          <cell r="A9" t="str">
            <v>A</v>
          </cell>
        </row>
      </sheetData>
      <sheetData sheetId="2172">
        <row r="9">
          <cell r="A9" t="str">
            <v>A</v>
          </cell>
        </row>
      </sheetData>
      <sheetData sheetId="2173">
        <row r="9">
          <cell r="A9" t="str">
            <v>A</v>
          </cell>
        </row>
      </sheetData>
      <sheetData sheetId="2174">
        <row r="9">
          <cell r="A9" t="str">
            <v>A</v>
          </cell>
        </row>
      </sheetData>
      <sheetData sheetId="2175">
        <row r="9">
          <cell r="A9" t="str">
            <v>A</v>
          </cell>
        </row>
      </sheetData>
      <sheetData sheetId="2176">
        <row r="9">
          <cell r="A9" t="str">
            <v>A</v>
          </cell>
        </row>
      </sheetData>
      <sheetData sheetId="2177">
        <row r="9">
          <cell r="A9" t="str">
            <v>A</v>
          </cell>
        </row>
      </sheetData>
      <sheetData sheetId="2178">
        <row r="9">
          <cell r="A9" t="str">
            <v>A</v>
          </cell>
        </row>
      </sheetData>
      <sheetData sheetId="2179">
        <row r="9">
          <cell r="A9" t="str">
            <v>A</v>
          </cell>
        </row>
      </sheetData>
      <sheetData sheetId="2180">
        <row r="9">
          <cell r="A9" t="str">
            <v>A</v>
          </cell>
        </row>
      </sheetData>
      <sheetData sheetId="2181">
        <row r="9">
          <cell r="A9" t="str">
            <v>A</v>
          </cell>
        </row>
      </sheetData>
      <sheetData sheetId="2182">
        <row r="9">
          <cell r="A9" t="str">
            <v>A</v>
          </cell>
        </row>
      </sheetData>
      <sheetData sheetId="2183">
        <row r="9">
          <cell r="A9" t="str">
            <v>A</v>
          </cell>
        </row>
      </sheetData>
      <sheetData sheetId="2184">
        <row r="9">
          <cell r="A9" t="str">
            <v>A</v>
          </cell>
        </row>
      </sheetData>
      <sheetData sheetId="2185">
        <row r="9">
          <cell r="A9" t="str">
            <v>A</v>
          </cell>
        </row>
      </sheetData>
      <sheetData sheetId="2186">
        <row r="9">
          <cell r="A9" t="str">
            <v>A</v>
          </cell>
        </row>
      </sheetData>
      <sheetData sheetId="2187">
        <row r="9">
          <cell r="A9" t="str">
            <v>A</v>
          </cell>
        </row>
      </sheetData>
      <sheetData sheetId="2188">
        <row r="9">
          <cell r="A9" t="str">
            <v>A</v>
          </cell>
        </row>
      </sheetData>
      <sheetData sheetId="2189">
        <row r="9">
          <cell r="A9" t="str">
            <v>A</v>
          </cell>
        </row>
      </sheetData>
      <sheetData sheetId="2190">
        <row r="9">
          <cell r="A9" t="str">
            <v>A</v>
          </cell>
        </row>
      </sheetData>
      <sheetData sheetId="2191">
        <row r="9">
          <cell r="A9" t="str">
            <v>A</v>
          </cell>
        </row>
      </sheetData>
      <sheetData sheetId="2192"/>
      <sheetData sheetId="2193"/>
      <sheetData sheetId="2194"/>
      <sheetData sheetId="2195">
        <row r="9">
          <cell r="A9" t="str">
            <v>A</v>
          </cell>
        </row>
      </sheetData>
      <sheetData sheetId="2196"/>
      <sheetData sheetId="2197">
        <row r="9">
          <cell r="A9" t="str">
            <v>A</v>
          </cell>
        </row>
      </sheetData>
      <sheetData sheetId="2198">
        <row r="9">
          <cell r="A9" t="str">
            <v>A</v>
          </cell>
        </row>
      </sheetData>
      <sheetData sheetId="2199">
        <row r="9">
          <cell r="A9" t="str">
            <v>A</v>
          </cell>
        </row>
      </sheetData>
      <sheetData sheetId="2200">
        <row r="9">
          <cell r="A9" t="str">
            <v>A</v>
          </cell>
        </row>
      </sheetData>
      <sheetData sheetId="2201">
        <row r="9">
          <cell r="A9" t="str">
            <v>A</v>
          </cell>
        </row>
      </sheetData>
      <sheetData sheetId="2202">
        <row r="9">
          <cell r="A9" t="str">
            <v>A</v>
          </cell>
        </row>
      </sheetData>
      <sheetData sheetId="2203">
        <row r="9">
          <cell r="A9" t="str">
            <v>A</v>
          </cell>
        </row>
      </sheetData>
      <sheetData sheetId="2204">
        <row r="9">
          <cell r="A9" t="str">
            <v>A</v>
          </cell>
        </row>
      </sheetData>
      <sheetData sheetId="2205">
        <row r="9">
          <cell r="A9" t="str">
            <v>A</v>
          </cell>
        </row>
      </sheetData>
      <sheetData sheetId="2206">
        <row r="9">
          <cell r="A9" t="str">
            <v>A</v>
          </cell>
        </row>
      </sheetData>
      <sheetData sheetId="2207">
        <row r="9">
          <cell r="A9" t="str">
            <v>A</v>
          </cell>
        </row>
      </sheetData>
      <sheetData sheetId="2208">
        <row r="9">
          <cell r="A9" t="str">
            <v>A</v>
          </cell>
        </row>
      </sheetData>
      <sheetData sheetId="2209">
        <row r="9">
          <cell r="A9" t="str">
            <v>A</v>
          </cell>
        </row>
      </sheetData>
      <sheetData sheetId="2210">
        <row r="9">
          <cell r="A9" t="str">
            <v>A</v>
          </cell>
        </row>
      </sheetData>
      <sheetData sheetId="2211">
        <row r="9">
          <cell r="A9" t="str">
            <v>A</v>
          </cell>
        </row>
      </sheetData>
      <sheetData sheetId="2212">
        <row r="9">
          <cell r="A9" t="str">
            <v>A</v>
          </cell>
        </row>
      </sheetData>
      <sheetData sheetId="2213">
        <row r="9">
          <cell r="A9" t="str">
            <v>A</v>
          </cell>
        </row>
      </sheetData>
      <sheetData sheetId="2214">
        <row r="9">
          <cell r="A9" t="str">
            <v>A</v>
          </cell>
        </row>
      </sheetData>
      <sheetData sheetId="2215">
        <row r="9">
          <cell r="A9" t="str">
            <v>A</v>
          </cell>
        </row>
      </sheetData>
      <sheetData sheetId="2216">
        <row r="9">
          <cell r="A9" t="str">
            <v>A</v>
          </cell>
        </row>
      </sheetData>
      <sheetData sheetId="2217">
        <row r="9">
          <cell r="A9" t="str">
            <v>A</v>
          </cell>
        </row>
      </sheetData>
      <sheetData sheetId="2218">
        <row r="9">
          <cell r="A9" t="str">
            <v>A</v>
          </cell>
        </row>
      </sheetData>
      <sheetData sheetId="2219">
        <row r="9">
          <cell r="A9" t="str">
            <v>A</v>
          </cell>
        </row>
      </sheetData>
      <sheetData sheetId="2220">
        <row r="9">
          <cell r="A9" t="str">
            <v>A</v>
          </cell>
        </row>
      </sheetData>
      <sheetData sheetId="2221">
        <row r="9">
          <cell r="A9" t="str">
            <v>A</v>
          </cell>
        </row>
      </sheetData>
      <sheetData sheetId="2222">
        <row r="9">
          <cell r="A9" t="str">
            <v>A</v>
          </cell>
        </row>
      </sheetData>
      <sheetData sheetId="2223">
        <row r="9">
          <cell r="A9" t="str">
            <v>A</v>
          </cell>
        </row>
      </sheetData>
      <sheetData sheetId="2224">
        <row r="9">
          <cell r="A9" t="str">
            <v>A</v>
          </cell>
        </row>
      </sheetData>
      <sheetData sheetId="2225">
        <row r="9">
          <cell r="A9" t="str">
            <v>A</v>
          </cell>
        </row>
      </sheetData>
      <sheetData sheetId="2226">
        <row r="9">
          <cell r="A9" t="str">
            <v>A</v>
          </cell>
        </row>
      </sheetData>
      <sheetData sheetId="2227">
        <row r="9">
          <cell r="A9" t="str">
            <v>A</v>
          </cell>
        </row>
      </sheetData>
      <sheetData sheetId="2228">
        <row r="9">
          <cell r="A9" t="str">
            <v>A</v>
          </cell>
        </row>
      </sheetData>
      <sheetData sheetId="2229">
        <row r="9">
          <cell r="A9" t="str">
            <v>A</v>
          </cell>
        </row>
      </sheetData>
      <sheetData sheetId="2230">
        <row r="9">
          <cell r="A9" t="str">
            <v>A</v>
          </cell>
        </row>
      </sheetData>
      <sheetData sheetId="2231">
        <row r="9">
          <cell r="A9" t="str">
            <v>A</v>
          </cell>
        </row>
      </sheetData>
      <sheetData sheetId="2232">
        <row r="9">
          <cell r="A9" t="str">
            <v>A</v>
          </cell>
        </row>
      </sheetData>
      <sheetData sheetId="2233">
        <row r="9">
          <cell r="A9" t="str">
            <v>A</v>
          </cell>
        </row>
      </sheetData>
      <sheetData sheetId="2234">
        <row r="9">
          <cell r="A9" t="str">
            <v>A</v>
          </cell>
        </row>
      </sheetData>
      <sheetData sheetId="2235">
        <row r="9">
          <cell r="A9" t="str">
            <v>A</v>
          </cell>
        </row>
      </sheetData>
      <sheetData sheetId="2236">
        <row r="9">
          <cell r="A9" t="str">
            <v>A</v>
          </cell>
        </row>
      </sheetData>
      <sheetData sheetId="2237">
        <row r="9">
          <cell r="A9" t="str">
            <v>A</v>
          </cell>
        </row>
      </sheetData>
      <sheetData sheetId="2238">
        <row r="9">
          <cell r="A9" t="str">
            <v>A</v>
          </cell>
        </row>
      </sheetData>
      <sheetData sheetId="2239">
        <row r="9">
          <cell r="A9" t="str">
            <v>A</v>
          </cell>
        </row>
      </sheetData>
      <sheetData sheetId="2240">
        <row r="9">
          <cell r="A9" t="str">
            <v>A</v>
          </cell>
        </row>
      </sheetData>
      <sheetData sheetId="2241">
        <row r="9">
          <cell r="A9" t="str">
            <v>A</v>
          </cell>
        </row>
      </sheetData>
      <sheetData sheetId="2242">
        <row r="9">
          <cell r="A9" t="str">
            <v>A</v>
          </cell>
        </row>
      </sheetData>
      <sheetData sheetId="2243">
        <row r="9">
          <cell r="A9" t="str">
            <v>A</v>
          </cell>
        </row>
      </sheetData>
      <sheetData sheetId="2244">
        <row r="9">
          <cell r="A9" t="str">
            <v>A</v>
          </cell>
        </row>
      </sheetData>
      <sheetData sheetId="2245">
        <row r="9">
          <cell r="A9" t="str">
            <v>A</v>
          </cell>
        </row>
      </sheetData>
      <sheetData sheetId="2246">
        <row r="9">
          <cell r="A9" t="str">
            <v>A</v>
          </cell>
        </row>
      </sheetData>
      <sheetData sheetId="2247">
        <row r="9">
          <cell r="A9" t="str">
            <v>A</v>
          </cell>
        </row>
      </sheetData>
      <sheetData sheetId="2248">
        <row r="9">
          <cell r="A9" t="str">
            <v>A</v>
          </cell>
        </row>
      </sheetData>
      <sheetData sheetId="2249">
        <row r="9">
          <cell r="A9" t="str">
            <v>A</v>
          </cell>
        </row>
      </sheetData>
      <sheetData sheetId="2250">
        <row r="9">
          <cell r="A9" t="str">
            <v>A</v>
          </cell>
        </row>
      </sheetData>
      <sheetData sheetId="2251">
        <row r="9">
          <cell r="A9" t="str">
            <v>A</v>
          </cell>
        </row>
      </sheetData>
      <sheetData sheetId="2252">
        <row r="9">
          <cell r="A9" t="str">
            <v>A</v>
          </cell>
        </row>
      </sheetData>
      <sheetData sheetId="2253">
        <row r="9">
          <cell r="A9" t="str">
            <v>A</v>
          </cell>
        </row>
      </sheetData>
      <sheetData sheetId="2254">
        <row r="9">
          <cell r="A9" t="str">
            <v>A</v>
          </cell>
        </row>
      </sheetData>
      <sheetData sheetId="2255">
        <row r="9">
          <cell r="A9" t="str">
            <v>A</v>
          </cell>
        </row>
      </sheetData>
      <sheetData sheetId="2256">
        <row r="9">
          <cell r="A9" t="str">
            <v>A</v>
          </cell>
        </row>
      </sheetData>
      <sheetData sheetId="2257">
        <row r="9">
          <cell r="A9" t="str">
            <v>A</v>
          </cell>
        </row>
      </sheetData>
      <sheetData sheetId="2258">
        <row r="9">
          <cell r="A9" t="str">
            <v>A</v>
          </cell>
        </row>
      </sheetData>
      <sheetData sheetId="2259">
        <row r="9">
          <cell r="A9" t="str">
            <v>A</v>
          </cell>
        </row>
      </sheetData>
      <sheetData sheetId="2260">
        <row r="9">
          <cell r="A9" t="str">
            <v>A</v>
          </cell>
        </row>
      </sheetData>
      <sheetData sheetId="2261">
        <row r="9">
          <cell r="A9" t="str">
            <v>A</v>
          </cell>
        </row>
      </sheetData>
      <sheetData sheetId="2262">
        <row r="9">
          <cell r="A9" t="str">
            <v>A</v>
          </cell>
        </row>
      </sheetData>
      <sheetData sheetId="2263">
        <row r="9">
          <cell r="A9" t="str">
            <v>A</v>
          </cell>
        </row>
      </sheetData>
      <sheetData sheetId="2264">
        <row r="9">
          <cell r="A9" t="str">
            <v>A</v>
          </cell>
        </row>
      </sheetData>
      <sheetData sheetId="2265">
        <row r="9">
          <cell r="A9" t="str">
            <v>A</v>
          </cell>
        </row>
      </sheetData>
      <sheetData sheetId="2266">
        <row r="9">
          <cell r="A9" t="str">
            <v>A</v>
          </cell>
        </row>
      </sheetData>
      <sheetData sheetId="2267">
        <row r="9">
          <cell r="A9" t="str">
            <v>A</v>
          </cell>
        </row>
      </sheetData>
      <sheetData sheetId="2268">
        <row r="9">
          <cell r="A9" t="str">
            <v>A</v>
          </cell>
        </row>
      </sheetData>
      <sheetData sheetId="2269">
        <row r="9">
          <cell r="A9" t="str">
            <v>A</v>
          </cell>
        </row>
      </sheetData>
      <sheetData sheetId="2270">
        <row r="9">
          <cell r="A9" t="str">
            <v>A</v>
          </cell>
        </row>
      </sheetData>
      <sheetData sheetId="2271">
        <row r="9">
          <cell r="A9" t="str">
            <v>A</v>
          </cell>
        </row>
      </sheetData>
      <sheetData sheetId="2272">
        <row r="9">
          <cell r="A9" t="str">
            <v>A</v>
          </cell>
        </row>
      </sheetData>
      <sheetData sheetId="2273">
        <row r="9">
          <cell r="A9" t="str">
            <v>A</v>
          </cell>
        </row>
      </sheetData>
      <sheetData sheetId="2274">
        <row r="9">
          <cell r="A9" t="str">
            <v>A</v>
          </cell>
        </row>
      </sheetData>
      <sheetData sheetId="2275">
        <row r="9">
          <cell r="A9" t="str">
            <v>A</v>
          </cell>
        </row>
      </sheetData>
      <sheetData sheetId="2276">
        <row r="9">
          <cell r="A9" t="str">
            <v>A</v>
          </cell>
        </row>
      </sheetData>
      <sheetData sheetId="2277">
        <row r="9">
          <cell r="A9" t="str">
            <v>A</v>
          </cell>
        </row>
      </sheetData>
      <sheetData sheetId="2278">
        <row r="9">
          <cell r="A9" t="str">
            <v>A</v>
          </cell>
        </row>
      </sheetData>
      <sheetData sheetId="2279">
        <row r="9">
          <cell r="A9" t="str">
            <v>A</v>
          </cell>
        </row>
      </sheetData>
      <sheetData sheetId="2280">
        <row r="9">
          <cell r="A9" t="str">
            <v>A</v>
          </cell>
        </row>
      </sheetData>
      <sheetData sheetId="2281">
        <row r="9">
          <cell r="A9" t="str">
            <v>A</v>
          </cell>
        </row>
      </sheetData>
      <sheetData sheetId="2282">
        <row r="9">
          <cell r="A9" t="str">
            <v>A</v>
          </cell>
        </row>
      </sheetData>
      <sheetData sheetId="2283">
        <row r="9">
          <cell r="A9" t="str">
            <v>A</v>
          </cell>
        </row>
      </sheetData>
      <sheetData sheetId="2284">
        <row r="9">
          <cell r="A9" t="str">
            <v>A</v>
          </cell>
        </row>
      </sheetData>
      <sheetData sheetId="2285">
        <row r="9">
          <cell r="A9" t="str">
            <v>A</v>
          </cell>
        </row>
      </sheetData>
      <sheetData sheetId="2286">
        <row r="9">
          <cell r="A9" t="str">
            <v>A</v>
          </cell>
        </row>
      </sheetData>
      <sheetData sheetId="2287">
        <row r="9">
          <cell r="A9" t="str">
            <v>A</v>
          </cell>
        </row>
      </sheetData>
      <sheetData sheetId="2288">
        <row r="9">
          <cell r="A9" t="str">
            <v>A</v>
          </cell>
        </row>
      </sheetData>
      <sheetData sheetId="2289">
        <row r="9">
          <cell r="A9" t="str">
            <v>A</v>
          </cell>
        </row>
      </sheetData>
      <sheetData sheetId="2290">
        <row r="9">
          <cell r="A9" t="str">
            <v>A</v>
          </cell>
        </row>
      </sheetData>
      <sheetData sheetId="2291">
        <row r="9">
          <cell r="A9" t="str">
            <v>A</v>
          </cell>
        </row>
      </sheetData>
      <sheetData sheetId="2292">
        <row r="9">
          <cell r="A9" t="str">
            <v>A</v>
          </cell>
        </row>
      </sheetData>
      <sheetData sheetId="2293">
        <row r="9">
          <cell r="A9" t="str">
            <v>A</v>
          </cell>
        </row>
      </sheetData>
      <sheetData sheetId="2294">
        <row r="9">
          <cell r="A9" t="str">
            <v>A</v>
          </cell>
        </row>
      </sheetData>
      <sheetData sheetId="2295">
        <row r="9">
          <cell r="A9" t="str">
            <v>A</v>
          </cell>
        </row>
      </sheetData>
      <sheetData sheetId="2296">
        <row r="9">
          <cell r="A9" t="str">
            <v>A</v>
          </cell>
        </row>
      </sheetData>
      <sheetData sheetId="2297">
        <row r="9">
          <cell r="A9" t="str">
            <v>A</v>
          </cell>
        </row>
      </sheetData>
      <sheetData sheetId="2298">
        <row r="9">
          <cell r="A9" t="str">
            <v>A</v>
          </cell>
        </row>
      </sheetData>
      <sheetData sheetId="2299">
        <row r="9">
          <cell r="A9" t="str">
            <v>A</v>
          </cell>
        </row>
      </sheetData>
      <sheetData sheetId="2300">
        <row r="9">
          <cell r="A9" t="str">
            <v>A</v>
          </cell>
        </row>
      </sheetData>
      <sheetData sheetId="2301">
        <row r="9">
          <cell r="A9" t="str">
            <v>A</v>
          </cell>
        </row>
      </sheetData>
      <sheetData sheetId="2302">
        <row r="9">
          <cell r="A9" t="str">
            <v>A</v>
          </cell>
        </row>
      </sheetData>
      <sheetData sheetId="2303">
        <row r="9">
          <cell r="A9" t="str">
            <v>A</v>
          </cell>
        </row>
      </sheetData>
      <sheetData sheetId="2304">
        <row r="9">
          <cell r="A9" t="str">
            <v>A</v>
          </cell>
        </row>
      </sheetData>
      <sheetData sheetId="2305">
        <row r="9">
          <cell r="A9" t="str">
            <v>A</v>
          </cell>
        </row>
      </sheetData>
      <sheetData sheetId="2306">
        <row r="9">
          <cell r="A9" t="str">
            <v>A</v>
          </cell>
        </row>
      </sheetData>
      <sheetData sheetId="2307">
        <row r="9">
          <cell r="A9" t="str">
            <v>A</v>
          </cell>
        </row>
      </sheetData>
      <sheetData sheetId="2308">
        <row r="9">
          <cell r="A9" t="str">
            <v>A</v>
          </cell>
        </row>
      </sheetData>
      <sheetData sheetId="2309">
        <row r="9">
          <cell r="A9" t="str">
            <v>A</v>
          </cell>
        </row>
      </sheetData>
      <sheetData sheetId="2310">
        <row r="9">
          <cell r="A9" t="str">
            <v>A</v>
          </cell>
        </row>
      </sheetData>
      <sheetData sheetId="2311">
        <row r="9">
          <cell r="A9" t="str">
            <v>A</v>
          </cell>
        </row>
      </sheetData>
      <sheetData sheetId="2312">
        <row r="9">
          <cell r="A9" t="str">
            <v>A</v>
          </cell>
        </row>
      </sheetData>
      <sheetData sheetId="2313">
        <row r="9">
          <cell r="A9" t="str">
            <v>A</v>
          </cell>
        </row>
      </sheetData>
      <sheetData sheetId="2314">
        <row r="9">
          <cell r="A9" t="str">
            <v>A</v>
          </cell>
        </row>
      </sheetData>
      <sheetData sheetId="2315">
        <row r="9">
          <cell r="A9" t="str">
            <v>A</v>
          </cell>
        </row>
      </sheetData>
      <sheetData sheetId="2316">
        <row r="9">
          <cell r="A9" t="str">
            <v>A</v>
          </cell>
        </row>
      </sheetData>
      <sheetData sheetId="2317">
        <row r="9">
          <cell r="A9" t="str">
            <v>A</v>
          </cell>
        </row>
      </sheetData>
      <sheetData sheetId="2318">
        <row r="9">
          <cell r="A9" t="str">
            <v>A</v>
          </cell>
        </row>
      </sheetData>
      <sheetData sheetId="2319">
        <row r="9">
          <cell r="A9" t="str">
            <v>A</v>
          </cell>
        </row>
      </sheetData>
      <sheetData sheetId="2320">
        <row r="9">
          <cell r="A9" t="str">
            <v>A</v>
          </cell>
        </row>
      </sheetData>
      <sheetData sheetId="2321">
        <row r="9">
          <cell r="A9" t="str">
            <v>A</v>
          </cell>
        </row>
      </sheetData>
      <sheetData sheetId="2322">
        <row r="9">
          <cell r="A9" t="str">
            <v>A</v>
          </cell>
        </row>
      </sheetData>
      <sheetData sheetId="2323">
        <row r="9">
          <cell r="A9" t="str">
            <v>A</v>
          </cell>
        </row>
      </sheetData>
      <sheetData sheetId="2324">
        <row r="9">
          <cell r="A9" t="str">
            <v>A</v>
          </cell>
        </row>
      </sheetData>
      <sheetData sheetId="2325">
        <row r="9">
          <cell r="A9" t="str">
            <v>A</v>
          </cell>
        </row>
      </sheetData>
      <sheetData sheetId="2326">
        <row r="9">
          <cell r="A9" t="str">
            <v>A</v>
          </cell>
        </row>
      </sheetData>
      <sheetData sheetId="2327">
        <row r="9">
          <cell r="A9" t="str">
            <v>A</v>
          </cell>
        </row>
      </sheetData>
      <sheetData sheetId="2328">
        <row r="9">
          <cell r="A9" t="str">
            <v>A</v>
          </cell>
        </row>
      </sheetData>
      <sheetData sheetId="2329">
        <row r="9">
          <cell r="A9" t="str">
            <v>A</v>
          </cell>
        </row>
      </sheetData>
      <sheetData sheetId="2330">
        <row r="9">
          <cell r="A9" t="str">
            <v>A</v>
          </cell>
        </row>
      </sheetData>
      <sheetData sheetId="2331">
        <row r="9">
          <cell r="A9" t="str">
            <v>A</v>
          </cell>
        </row>
      </sheetData>
      <sheetData sheetId="2332">
        <row r="9">
          <cell r="A9" t="str">
            <v>A</v>
          </cell>
        </row>
      </sheetData>
      <sheetData sheetId="2333">
        <row r="9">
          <cell r="A9" t="str">
            <v>A</v>
          </cell>
        </row>
      </sheetData>
      <sheetData sheetId="2334">
        <row r="9">
          <cell r="A9" t="str">
            <v>A</v>
          </cell>
        </row>
      </sheetData>
      <sheetData sheetId="2335">
        <row r="9">
          <cell r="A9" t="str">
            <v>A</v>
          </cell>
        </row>
      </sheetData>
      <sheetData sheetId="2336">
        <row r="9">
          <cell r="A9" t="str">
            <v>A</v>
          </cell>
        </row>
      </sheetData>
      <sheetData sheetId="2337">
        <row r="9">
          <cell r="A9" t="str">
            <v>A</v>
          </cell>
        </row>
      </sheetData>
      <sheetData sheetId="2338">
        <row r="9">
          <cell r="A9" t="str">
            <v>A</v>
          </cell>
        </row>
      </sheetData>
      <sheetData sheetId="2339">
        <row r="9">
          <cell r="A9" t="str">
            <v>A</v>
          </cell>
        </row>
      </sheetData>
      <sheetData sheetId="2340">
        <row r="9">
          <cell r="A9" t="str">
            <v>A</v>
          </cell>
        </row>
      </sheetData>
      <sheetData sheetId="2341">
        <row r="9">
          <cell r="A9" t="str">
            <v>A</v>
          </cell>
        </row>
      </sheetData>
      <sheetData sheetId="2342">
        <row r="9">
          <cell r="A9" t="str">
            <v>A</v>
          </cell>
        </row>
      </sheetData>
      <sheetData sheetId="2343">
        <row r="9">
          <cell r="A9" t="str">
            <v>A</v>
          </cell>
        </row>
      </sheetData>
      <sheetData sheetId="2344">
        <row r="9">
          <cell r="A9" t="str">
            <v>A</v>
          </cell>
        </row>
      </sheetData>
      <sheetData sheetId="2345">
        <row r="9">
          <cell r="A9" t="str">
            <v>A</v>
          </cell>
        </row>
      </sheetData>
      <sheetData sheetId="2346">
        <row r="9">
          <cell r="A9" t="str">
            <v>A</v>
          </cell>
        </row>
      </sheetData>
      <sheetData sheetId="2347" refreshError="1"/>
      <sheetData sheetId="2348" refreshError="1"/>
      <sheetData sheetId="2349" refreshError="1"/>
      <sheetData sheetId="2350" refreshError="1"/>
      <sheetData sheetId="2351" refreshError="1"/>
      <sheetData sheetId="2352" refreshError="1"/>
      <sheetData sheetId="2353" refreshError="1"/>
      <sheetData sheetId="2354" refreshError="1"/>
      <sheetData sheetId="2355" refreshError="1"/>
      <sheetData sheetId="2356" refreshError="1"/>
      <sheetData sheetId="2357" refreshError="1"/>
      <sheetData sheetId="2358" refreshError="1"/>
      <sheetData sheetId="2359" refreshError="1"/>
      <sheetData sheetId="2360" refreshError="1"/>
      <sheetData sheetId="2361" refreshError="1"/>
      <sheetData sheetId="2362" refreshError="1"/>
      <sheetData sheetId="2363" refreshError="1"/>
      <sheetData sheetId="2364" refreshError="1"/>
      <sheetData sheetId="2365" refreshError="1"/>
      <sheetData sheetId="2366" refreshError="1"/>
      <sheetData sheetId="2367" refreshError="1"/>
      <sheetData sheetId="2368" refreshError="1"/>
      <sheetData sheetId="2369" refreshError="1"/>
      <sheetData sheetId="2370" refreshError="1"/>
      <sheetData sheetId="2371" refreshError="1"/>
      <sheetData sheetId="2372" refreshError="1"/>
      <sheetData sheetId="2373" refreshError="1"/>
      <sheetData sheetId="2374" refreshError="1"/>
      <sheetData sheetId="2375" refreshError="1"/>
      <sheetData sheetId="2376" refreshError="1"/>
      <sheetData sheetId="2377" refreshError="1"/>
      <sheetData sheetId="2378" refreshError="1"/>
      <sheetData sheetId="2379" refreshError="1"/>
      <sheetData sheetId="2380" refreshError="1"/>
      <sheetData sheetId="2381" refreshError="1"/>
      <sheetData sheetId="2382" refreshError="1"/>
      <sheetData sheetId="2383" refreshError="1"/>
      <sheetData sheetId="2384" refreshError="1"/>
      <sheetData sheetId="2385" refreshError="1"/>
      <sheetData sheetId="2386" refreshError="1"/>
      <sheetData sheetId="2387"/>
      <sheetData sheetId="2388" refreshError="1"/>
      <sheetData sheetId="2389" refreshError="1"/>
      <sheetData sheetId="2390" refreshError="1"/>
      <sheetData sheetId="2391" refreshError="1"/>
      <sheetData sheetId="2392" refreshError="1"/>
      <sheetData sheetId="2393" refreshError="1"/>
      <sheetData sheetId="2394" refreshError="1"/>
      <sheetData sheetId="2395" refreshError="1"/>
      <sheetData sheetId="2396" refreshError="1"/>
      <sheetData sheetId="2397" refreshError="1"/>
      <sheetData sheetId="2398" refreshError="1"/>
      <sheetData sheetId="2399" refreshError="1"/>
      <sheetData sheetId="2400" refreshError="1"/>
      <sheetData sheetId="2401" refreshError="1"/>
      <sheetData sheetId="2402" refreshError="1"/>
      <sheetData sheetId="2403">
        <row r="9">
          <cell r="A9" t="str">
            <v>A</v>
          </cell>
        </row>
      </sheetData>
      <sheetData sheetId="2404"/>
      <sheetData sheetId="2405"/>
      <sheetData sheetId="2406"/>
      <sheetData sheetId="2407"/>
      <sheetData sheetId="2408" refreshError="1"/>
      <sheetData sheetId="2409" refreshError="1"/>
      <sheetData sheetId="2410" refreshError="1"/>
      <sheetData sheetId="2411" refreshError="1"/>
      <sheetData sheetId="2412" refreshError="1"/>
      <sheetData sheetId="2413" refreshError="1"/>
      <sheetData sheetId="2414" refreshError="1"/>
      <sheetData sheetId="2415" refreshError="1"/>
      <sheetData sheetId="2416" refreshError="1"/>
      <sheetData sheetId="2417" refreshError="1"/>
      <sheetData sheetId="2418" refreshError="1"/>
      <sheetData sheetId="2419" refreshError="1"/>
      <sheetData sheetId="2420" refreshError="1"/>
      <sheetData sheetId="2421" refreshError="1"/>
      <sheetData sheetId="2422" refreshError="1"/>
      <sheetData sheetId="2423" refreshError="1"/>
      <sheetData sheetId="2424" refreshError="1"/>
      <sheetData sheetId="2425" refreshError="1"/>
      <sheetData sheetId="2426" refreshError="1"/>
      <sheetData sheetId="2427" refreshError="1"/>
      <sheetData sheetId="2428" refreshError="1"/>
      <sheetData sheetId="2429" refreshError="1"/>
      <sheetData sheetId="2430" refreshError="1"/>
      <sheetData sheetId="2431" refreshError="1"/>
      <sheetData sheetId="2432" refreshError="1"/>
      <sheetData sheetId="2433" refreshError="1"/>
      <sheetData sheetId="2434" refreshError="1"/>
      <sheetData sheetId="2435" refreshError="1"/>
      <sheetData sheetId="2436" refreshError="1"/>
      <sheetData sheetId="2437"/>
      <sheetData sheetId="2438">
        <row r="9">
          <cell r="A9" t="str">
            <v>A</v>
          </cell>
        </row>
      </sheetData>
      <sheetData sheetId="2439" refreshError="1"/>
      <sheetData sheetId="2440"/>
      <sheetData sheetId="2441"/>
      <sheetData sheetId="2442"/>
      <sheetData sheetId="2443"/>
      <sheetData sheetId="2444"/>
      <sheetData sheetId="2445"/>
      <sheetData sheetId="2446"/>
      <sheetData sheetId="2447"/>
      <sheetData sheetId="2448"/>
      <sheetData sheetId="2449" refreshError="1"/>
      <sheetData sheetId="2450" refreshError="1"/>
      <sheetData sheetId="2451" refreshError="1"/>
      <sheetData sheetId="2452" refreshError="1"/>
      <sheetData sheetId="2453" refreshError="1"/>
      <sheetData sheetId="2454" refreshError="1"/>
      <sheetData sheetId="2455" refreshError="1"/>
      <sheetData sheetId="2456" refreshError="1"/>
      <sheetData sheetId="2457" refreshError="1"/>
      <sheetData sheetId="2458" refreshError="1"/>
      <sheetData sheetId="2459"/>
      <sheetData sheetId="2460"/>
      <sheetData sheetId="2461" refreshError="1"/>
      <sheetData sheetId="2462" refreshError="1"/>
      <sheetData sheetId="2463"/>
      <sheetData sheetId="2464"/>
      <sheetData sheetId="2465"/>
      <sheetData sheetId="2466"/>
      <sheetData sheetId="2467" refreshError="1"/>
      <sheetData sheetId="2468" refreshError="1"/>
      <sheetData sheetId="2469" refreshError="1"/>
      <sheetData sheetId="2470" refreshError="1"/>
      <sheetData sheetId="2471" refreshError="1"/>
      <sheetData sheetId="2472" refreshError="1"/>
      <sheetData sheetId="2473" refreshError="1"/>
      <sheetData sheetId="2474" refreshError="1"/>
      <sheetData sheetId="2475" refreshError="1"/>
      <sheetData sheetId="2476" refreshError="1"/>
      <sheetData sheetId="2477" refreshError="1"/>
      <sheetData sheetId="2478" refreshError="1"/>
      <sheetData sheetId="2479" refreshError="1"/>
      <sheetData sheetId="2480" refreshError="1"/>
      <sheetData sheetId="2481" refreshError="1"/>
      <sheetData sheetId="2482" refreshError="1"/>
      <sheetData sheetId="2483" refreshError="1"/>
      <sheetData sheetId="2484" refreshError="1"/>
      <sheetData sheetId="2485" refreshError="1"/>
      <sheetData sheetId="2486" refreshError="1"/>
      <sheetData sheetId="2487" refreshError="1"/>
      <sheetData sheetId="2488"/>
      <sheetData sheetId="2489" refreshError="1"/>
      <sheetData sheetId="2490"/>
      <sheetData sheetId="2491"/>
      <sheetData sheetId="2492"/>
      <sheetData sheetId="2493"/>
      <sheetData sheetId="2494"/>
      <sheetData sheetId="2495"/>
      <sheetData sheetId="2496" refreshError="1"/>
      <sheetData sheetId="2497" refreshError="1"/>
      <sheetData sheetId="2498" refreshError="1"/>
      <sheetData sheetId="2499"/>
      <sheetData sheetId="2500"/>
      <sheetData sheetId="2501"/>
      <sheetData sheetId="2502"/>
      <sheetData sheetId="2503"/>
      <sheetData sheetId="2504"/>
      <sheetData sheetId="2505"/>
      <sheetData sheetId="2506"/>
      <sheetData sheetId="2507"/>
      <sheetData sheetId="2508"/>
      <sheetData sheetId="2509"/>
      <sheetData sheetId="2510"/>
      <sheetData sheetId="2511"/>
      <sheetData sheetId="2512"/>
      <sheetData sheetId="2513"/>
      <sheetData sheetId="2514"/>
      <sheetData sheetId="2515"/>
      <sheetData sheetId="2516"/>
      <sheetData sheetId="2517"/>
      <sheetData sheetId="2518"/>
      <sheetData sheetId="2519"/>
      <sheetData sheetId="2520">
        <row r="9">
          <cell r="A9" t="str">
            <v>A</v>
          </cell>
        </row>
      </sheetData>
      <sheetData sheetId="2521"/>
      <sheetData sheetId="2522"/>
      <sheetData sheetId="2523"/>
      <sheetData sheetId="2524"/>
      <sheetData sheetId="2525"/>
      <sheetData sheetId="2526"/>
      <sheetData sheetId="2527"/>
      <sheetData sheetId="2528"/>
      <sheetData sheetId="2529"/>
      <sheetData sheetId="2530"/>
      <sheetData sheetId="2531"/>
      <sheetData sheetId="2532"/>
      <sheetData sheetId="2533"/>
      <sheetData sheetId="2534"/>
      <sheetData sheetId="2535"/>
      <sheetData sheetId="2536"/>
      <sheetData sheetId="2537"/>
      <sheetData sheetId="2538"/>
      <sheetData sheetId="2539"/>
      <sheetData sheetId="2540"/>
      <sheetData sheetId="2541">
        <row r="9">
          <cell r="A9" t="str">
            <v>A</v>
          </cell>
        </row>
      </sheetData>
      <sheetData sheetId="2542"/>
      <sheetData sheetId="2543"/>
      <sheetData sheetId="2544"/>
      <sheetData sheetId="2545"/>
      <sheetData sheetId="2546"/>
      <sheetData sheetId="2547"/>
      <sheetData sheetId="2548"/>
      <sheetData sheetId="2549"/>
      <sheetData sheetId="2550"/>
      <sheetData sheetId="2551"/>
      <sheetData sheetId="2552"/>
      <sheetData sheetId="2553"/>
      <sheetData sheetId="2554"/>
      <sheetData sheetId="2555"/>
      <sheetData sheetId="2556"/>
      <sheetData sheetId="2557"/>
      <sheetData sheetId="2558"/>
      <sheetData sheetId="2559"/>
      <sheetData sheetId="2560"/>
      <sheetData sheetId="2561"/>
      <sheetData sheetId="2562"/>
      <sheetData sheetId="2563"/>
      <sheetData sheetId="2564"/>
      <sheetData sheetId="2565"/>
      <sheetData sheetId="2566"/>
      <sheetData sheetId="2567"/>
      <sheetData sheetId="2568"/>
      <sheetData sheetId="2569"/>
      <sheetData sheetId="2570"/>
      <sheetData sheetId="2571"/>
      <sheetData sheetId="2572"/>
      <sheetData sheetId="2573"/>
      <sheetData sheetId="2574"/>
      <sheetData sheetId="2575"/>
      <sheetData sheetId="2576"/>
      <sheetData sheetId="2577"/>
      <sheetData sheetId="2578"/>
      <sheetData sheetId="2579"/>
      <sheetData sheetId="2580"/>
      <sheetData sheetId="2581"/>
      <sheetData sheetId="2582"/>
      <sheetData sheetId="2583"/>
      <sheetData sheetId="2584"/>
      <sheetData sheetId="2585"/>
      <sheetData sheetId="2586"/>
      <sheetData sheetId="2587"/>
      <sheetData sheetId="2588"/>
      <sheetData sheetId="2589"/>
      <sheetData sheetId="2590"/>
      <sheetData sheetId="2591"/>
      <sheetData sheetId="2592"/>
      <sheetData sheetId="2593"/>
      <sheetData sheetId="2594"/>
      <sheetData sheetId="2595"/>
      <sheetData sheetId="2596"/>
      <sheetData sheetId="2597"/>
      <sheetData sheetId="2598"/>
      <sheetData sheetId="2599"/>
      <sheetData sheetId="2600"/>
      <sheetData sheetId="2601"/>
      <sheetData sheetId="2602"/>
      <sheetData sheetId="2603"/>
      <sheetData sheetId="2604"/>
      <sheetData sheetId="2605"/>
      <sheetData sheetId="2606"/>
      <sheetData sheetId="2607"/>
      <sheetData sheetId="2608"/>
      <sheetData sheetId="2609"/>
      <sheetData sheetId="2610"/>
      <sheetData sheetId="2611"/>
      <sheetData sheetId="2612"/>
      <sheetData sheetId="2613"/>
      <sheetData sheetId="2614"/>
      <sheetData sheetId="2615"/>
      <sheetData sheetId="2616"/>
      <sheetData sheetId="2617"/>
      <sheetData sheetId="2618"/>
      <sheetData sheetId="2619"/>
      <sheetData sheetId="2620"/>
      <sheetData sheetId="2621"/>
      <sheetData sheetId="2622"/>
      <sheetData sheetId="2623"/>
      <sheetData sheetId="2624"/>
      <sheetData sheetId="2625"/>
      <sheetData sheetId="2626"/>
      <sheetData sheetId="2627"/>
      <sheetData sheetId="2628"/>
      <sheetData sheetId="2629"/>
      <sheetData sheetId="2630"/>
      <sheetData sheetId="2631"/>
      <sheetData sheetId="2632"/>
      <sheetData sheetId="2633"/>
      <sheetData sheetId="2634"/>
      <sheetData sheetId="2635"/>
      <sheetData sheetId="2636"/>
      <sheetData sheetId="2637"/>
      <sheetData sheetId="2638"/>
      <sheetData sheetId="2639"/>
      <sheetData sheetId="2640"/>
      <sheetData sheetId="2641"/>
      <sheetData sheetId="2642"/>
      <sheetData sheetId="2643"/>
      <sheetData sheetId="2644"/>
      <sheetData sheetId="2645"/>
      <sheetData sheetId="2646"/>
      <sheetData sheetId="2647"/>
      <sheetData sheetId="2648"/>
      <sheetData sheetId="2649"/>
      <sheetData sheetId="2650"/>
      <sheetData sheetId="2651"/>
      <sheetData sheetId="2652"/>
      <sheetData sheetId="2653"/>
      <sheetData sheetId="2654"/>
      <sheetData sheetId="2655"/>
      <sheetData sheetId="2656"/>
      <sheetData sheetId="2657"/>
      <sheetData sheetId="2658"/>
      <sheetData sheetId="2659"/>
      <sheetData sheetId="2660"/>
      <sheetData sheetId="2661"/>
      <sheetData sheetId="2662"/>
      <sheetData sheetId="2663"/>
      <sheetData sheetId="2664"/>
      <sheetData sheetId="2665"/>
      <sheetData sheetId="2666"/>
      <sheetData sheetId="2667"/>
      <sheetData sheetId="2668"/>
      <sheetData sheetId="2669"/>
      <sheetData sheetId="2670"/>
      <sheetData sheetId="2671"/>
      <sheetData sheetId="2672"/>
      <sheetData sheetId="2673"/>
      <sheetData sheetId="2674"/>
      <sheetData sheetId="2675"/>
      <sheetData sheetId="2676"/>
      <sheetData sheetId="2677"/>
      <sheetData sheetId="2678"/>
      <sheetData sheetId="2679"/>
      <sheetData sheetId="2680"/>
      <sheetData sheetId="2681"/>
      <sheetData sheetId="2682"/>
      <sheetData sheetId="2683"/>
      <sheetData sheetId="2684"/>
      <sheetData sheetId="2685"/>
      <sheetData sheetId="2686"/>
      <sheetData sheetId="2687"/>
      <sheetData sheetId="2688"/>
      <sheetData sheetId="2689"/>
      <sheetData sheetId="2690"/>
      <sheetData sheetId="2691"/>
      <sheetData sheetId="2692"/>
      <sheetData sheetId="2693"/>
      <sheetData sheetId="2694"/>
      <sheetData sheetId="2695"/>
      <sheetData sheetId="2696"/>
      <sheetData sheetId="2697"/>
      <sheetData sheetId="2698"/>
      <sheetData sheetId="2699"/>
      <sheetData sheetId="2700"/>
      <sheetData sheetId="2701"/>
      <sheetData sheetId="2702"/>
      <sheetData sheetId="2703"/>
      <sheetData sheetId="2704"/>
      <sheetData sheetId="2705"/>
      <sheetData sheetId="2706"/>
      <sheetData sheetId="2707"/>
      <sheetData sheetId="2708"/>
      <sheetData sheetId="2709"/>
      <sheetData sheetId="2710"/>
      <sheetData sheetId="2711"/>
      <sheetData sheetId="2712"/>
      <sheetData sheetId="2713"/>
      <sheetData sheetId="2714"/>
      <sheetData sheetId="2715"/>
      <sheetData sheetId="2716"/>
      <sheetData sheetId="2717"/>
      <sheetData sheetId="2718"/>
      <sheetData sheetId="2719"/>
      <sheetData sheetId="2720"/>
      <sheetData sheetId="2721"/>
      <sheetData sheetId="2722"/>
      <sheetData sheetId="2723"/>
      <sheetData sheetId="2724"/>
      <sheetData sheetId="2725"/>
      <sheetData sheetId="2726"/>
      <sheetData sheetId="2727"/>
      <sheetData sheetId="2728"/>
      <sheetData sheetId="2729"/>
      <sheetData sheetId="2730">
        <row r="9">
          <cell r="A9" t="str">
            <v>A</v>
          </cell>
        </row>
      </sheetData>
      <sheetData sheetId="2731">
        <row r="9">
          <cell r="A9" t="str">
            <v>A</v>
          </cell>
        </row>
      </sheetData>
      <sheetData sheetId="2732"/>
      <sheetData sheetId="2733"/>
      <sheetData sheetId="2734"/>
      <sheetData sheetId="2735"/>
      <sheetData sheetId="2736"/>
      <sheetData sheetId="2737"/>
      <sheetData sheetId="2738"/>
      <sheetData sheetId="2739"/>
      <sheetData sheetId="2740"/>
      <sheetData sheetId="2741"/>
      <sheetData sheetId="2742"/>
      <sheetData sheetId="2743"/>
      <sheetData sheetId="2744"/>
      <sheetData sheetId="2745"/>
      <sheetData sheetId="2746"/>
      <sheetData sheetId="2747"/>
      <sheetData sheetId="2748"/>
      <sheetData sheetId="2749"/>
      <sheetData sheetId="2750"/>
      <sheetData sheetId="2751"/>
      <sheetData sheetId="2752"/>
      <sheetData sheetId="2753"/>
      <sheetData sheetId="2754"/>
      <sheetData sheetId="2755"/>
      <sheetData sheetId="2756"/>
      <sheetData sheetId="2757"/>
      <sheetData sheetId="2758"/>
      <sheetData sheetId="2759"/>
      <sheetData sheetId="2760">
        <row r="9">
          <cell r="A9" t="str">
            <v>A</v>
          </cell>
        </row>
      </sheetData>
      <sheetData sheetId="2761">
        <row r="9">
          <cell r="A9" t="str">
            <v>A</v>
          </cell>
        </row>
      </sheetData>
      <sheetData sheetId="2762"/>
      <sheetData sheetId="2763"/>
      <sheetData sheetId="2764"/>
      <sheetData sheetId="2765"/>
      <sheetData sheetId="2766"/>
      <sheetData sheetId="2767"/>
      <sheetData sheetId="2768"/>
      <sheetData sheetId="2769">
        <row r="9">
          <cell r="A9" t="str">
            <v>A</v>
          </cell>
        </row>
      </sheetData>
      <sheetData sheetId="2770"/>
      <sheetData sheetId="2771"/>
      <sheetData sheetId="2772"/>
      <sheetData sheetId="2773"/>
      <sheetData sheetId="2774"/>
      <sheetData sheetId="2775"/>
      <sheetData sheetId="2776"/>
      <sheetData sheetId="2777"/>
      <sheetData sheetId="2778" refreshError="1"/>
      <sheetData sheetId="2779"/>
      <sheetData sheetId="2780" refreshError="1"/>
      <sheetData sheetId="2781" refreshError="1"/>
      <sheetData sheetId="2782" refreshError="1"/>
      <sheetData sheetId="2783" refreshError="1"/>
      <sheetData sheetId="2784" refreshError="1"/>
      <sheetData sheetId="2785" refreshError="1"/>
      <sheetData sheetId="2786" refreshError="1"/>
      <sheetData sheetId="2787" refreshError="1"/>
      <sheetData sheetId="2788" refreshError="1"/>
      <sheetData sheetId="2789" refreshError="1"/>
      <sheetData sheetId="2790" refreshError="1"/>
      <sheetData sheetId="2791" refreshError="1"/>
      <sheetData sheetId="2792" refreshError="1"/>
      <sheetData sheetId="2793" refreshError="1"/>
      <sheetData sheetId="2794" refreshError="1"/>
      <sheetData sheetId="2795" refreshError="1"/>
      <sheetData sheetId="2796" refreshError="1"/>
      <sheetData sheetId="2797" refreshError="1"/>
      <sheetData sheetId="2798" refreshError="1"/>
      <sheetData sheetId="2799" refreshError="1"/>
      <sheetData sheetId="2800" refreshError="1"/>
      <sheetData sheetId="2801" refreshError="1"/>
      <sheetData sheetId="2802" refreshError="1"/>
      <sheetData sheetId="2803"/>
      <sheetData sheetId="2804" refreshError="1"/>
      <sheetData sheetId="2805" refreshError="1"/>
      <sheetData sheetId="2806" refreshError="1"/>
      <sheetData sheetId="2807" refreshError="1"/>
      <sheetData sheetId="2808" refreshError="1"/>
      <sheetData sheetId="2809" refreshError="1"/>
      <sheetData sheetId="2810" refreshError="1"/>
      <sheetData sheetId="2811" refreshError="1"/>
      <sheetData sheetId="2812" refreshError="1"/>
      <sheetData sheetId="2813" refreshError="1"/>
      <sheetData sheetId="2814" refreshError="1"/>
      <sheetData sheetId="2815" refreshError="1"/>
      <sheetData sheetId="2816" refreshError="1"/>
      <sheetData sheetId="2817" refreshError="1"/>
      <sheetData sheetId="2818" refreshError="1"/>
      <sheetData sheetId="2819" refreshError="1"/>
      <sheetData sheetId="2820" refreshError="1"/>
      <sheetData sheetId="2821" refreshError="1"/>
      <sheetData sheetId="2822" refreshError="1"/>
      <sheetData sheetId="2823" refreshError="1"/>
      <sheetData sheetId="2824" refreshError="1"/>
      <sheetData sheetId="2825" refreshError="1"/>
      <sheetData sheetId="2826" refreshError="1"/>
      <sheetData sheetId="2827" refreshError="1"/>
      <sheetData sheetId="2828" refreshError="1"/>
      <sheetData sheetId="2829" refreshError="1"/>
      <sheetData sheetId="2830" refreshError="1"/>
      <sheetData sheetId="2831" refreshError="1"/>
      <sheetData sheetId="2832" refreshError="1"/>
      <sheetData sheetId="2833" refreshError="1"/>
      <sheetData sheetId="2834" refreshError="1"/>
      <sheetData sheetId="2835" refreshError="1"/>
      <sheetData sheetId="2836"/>
      <sheetData sheetId="2837"/>
      <sheetData sheetId="2838"/>
      <sheetData sheetId="2839"/>
      <sheetData sheetId="2840"/>
      <sheetData sheetId="2841"/>
      <sheetData sheetId="2842"/>
      <sheetData sheetId="2843"/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/>
      <sheetData sheetId="2862"/>
      <sheetData sheetId="2863"/>
      <sheetData sheetId="2864"/>
      <sheetData sheetId="2865"/>
      <sheetData sheetId="2866"/>
      <sheetData sheetId="2867"/>
      <sheetData sheetId="2868"/>
      <sheetData sheetId="2869"/>
      <sheetData sheetId="2870"/>
      <sheetData sheetId="2871"/>
      <sheetData sheetId="2872"/>
      <sheetData sheetId="2873"/>
      <sheetData sheetId="2874"/>
      <sheetData sheetId="2875"/>
      <sheetData sheetId="2876"/>
      <sheetData sheetId="2877"/>
      <sheetData sheetId="2878"/>
      <sheetData sheetId="2879"/>
      <sheetData sheetId="2880"/>
      <sheetData sheetId="2881"/>
      <sheetData sheetId="2882"/>
      <sheetData sheetId="2883"/>
      <sheetData sheetId="2884"/>
      <sheetData sheetId="2885"/>
      <sheetData sheetId="2886"/>
      <sheetData sheetId="2887"/>
      <sheetData sheetId="2888"/>
      <sheetData sheetId="2889"/>
      <sheetData sheetId="2890"/>
      <sheetData sheetId="2891"/>
      <sheetData sheetId="2892"/>
      <sheetData sheetId="2893"/>
      <sheetData sheetId="2894"/>
      <sheetData sheetId="2895"/>
      <sheetData sheetId="2896"/>
      <sheetData sheetId="2897"/>
      <sheetData sheetId="2898"/>
      <sheetData sheetId="2899"/>
      <sheetData sheetId="2900"/>
      <sheetData sheetId="2901"/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/>
      <sheetData sheetId="2919"/>
      <sheetData sheetId="2920"/>
      <sheetData sheetId="2921"/>
      <sheetData sheetId="2922"/>
      <sheetData sheetId="2923"/>
      <sheetData sheetId="2924"/>
      <sheetData sheetId="2925"/>
      <sheetData sheetId="2926"/>
      <sheetData sheetId="2927"/>
      <sheetData sheetId="2928"/>
      <sheetData sheetId="2929"/>
      <sheetData sheetId="2930"/>
      <sheetData sheetId="2931"/>
      <sheetData sheetId="2932"/>
      <sheetData sheetId="2933"/>
      <sheetData sheetId="2934"/>
      <sheetData sheetId="2935"/>
      <sheetData sheetId="2936"/>
      <sheetData sheetId="2937"/>
      <sheetData sheetId="2938"/>
      <sheetData sheetId="2939"/>
      <sheetData sheetId="2940"/>
      <sheetData sheetId="2941"/>
      <sheetData sheetId="2942"/>
      <sheetData sheetId="2943"/>
      <sheetData sheetId="2944"/>
      <sheetData sheetId="2945"/>
      <sheetData sheetId="2946"/>
      <sheetData sheetId="2947"/>
      <sheetData sheetId="2948"/>
      <sheetData sheetId="2949"/>
      <sheetData sheetId="2950"/>
      <sheetData sheetId="2951"/>
      <sheetData sheetId="2952"/>
      <sheetData sheetId="2953"/>
      <sheetData sheetId="2954"/>
      <sheetData sheetId="2955"/>
      <sheetData sheetId="2956"/>
      <sheetData sheetId="2957"/>
      <sheetData sheetId="2958"/>
      <sheetData sheetId="2959"/>
      <sheetData sheetId="2960"/>
      <sheetData sheetId="2961"/>
      <sheetData sheetId="2962"/>
      <sheetData sheetId="2963"/>
      <sheetData sheetId="2964"/>
      <sheetData sheetId="2965"/>
      <sheetData sheetId="2966"/>
      <sheetData sheetId="2967"/>
      <sheetData sheetId="2968"/>
      <sheetData sheetId="2969"/>
      <sheetData sheetId="2970"/>
      <sheetData sheetId="2971"/>
      <sheetData sheetId="2972"/>
      <sheetData sheetId="2973"/>
      <sheetData sheetId="2974"/>
      <sheetData sheetId="2975"/>
      <sheetData sheetId="2976"/>
      <sheetData sheetId="2977"/>
      <sheetData sheetId="2978"/>
      <sheetData sheetId="2979"/>
      <sheetData sheetId="2980"/>
      <sheetData sheetId="2981"/>
      <sheetData sheetId="2982"/>
      <sheetData sheetId="2983"/>
      <sheetData sheetId="2984"/>
      <sheetData sheetId="2985"/>
      <sheetData sheetId="2986"/>
      <sheetData sheetId="2987"/>
      <sheetData sheetId="2988"/>
      <sheetData sheetId="2989"/>
      <sheetData sheetId="2990"/>
      <sheetData sheetId="2991"/>
      <sheetData sheetId="2992"/>
      <sheetData sheetId="2993"/>
      <sheetData sheetId="2994"/>
      <sheetData sheetId="2995"/>
      <sheetData sheetId="2996"/>
      <sheetData sheetId="2997"/>
      <sheetData sheetId="2998"/>
      <sheetData sheetId="2999"/>
      <sheetData sheetId="3000"/>
      <sheetData sheetId="3001"/>
      <sheetData sheetId="3002"/>
      <sheetData sheetId="3003"/>
      <sheetData sheetId="3004"/>
      <sheetData sheetId="3005"/>
      <sheetData sheetId="3006"/>
      <sheetData sheetId="3007"/>
      <sheetData sheetId="3008"/>
      <sheetData sheetId="3009"/>
      <sheetData sheetId="3010"/>
      <sheetData sheetId="3011"/>
      <sheetData sheetId="3012"/>
      <sheetData sheetId="3013"/>
      <sheetData sheetId="3014"/>
      <sheetData sheetId="3015"/>
      <sheetData sheetId="3016"/>
      <sheetData sheetId="3017"/>
      <sheetData sheetId="3018"/>
      <sheetData sheetId="3019"/>
      <sheetData sheetId="3020"/>
      <sheetData sheetId="3021"/>
      <sheetData sheetId="3022"/>
      <sheetData sheetId="3023"/>
      <sheetData sheetId="3024"/>
      <sheetData sheetId="3025"/>
      <sheetData sheetId="3026"/>
      <sheetData sheetId="3027"/>
      <sheetData sheetId="3028"/>
      <sheetData sheetId="3029"/>
      <sheetData sheetId="3030"/>
      <sheetData sheetId="3031"/>
      <sheetData sheetId="3032"/>
      <sheetData sheetId="3033"/>
      <sheetData sheetId="3034"/>
      <sheetData sheetId="3035"/>
      <sheetData sheetId="3036"/>
      <sheetData sheetId="3037"/>
      <sheetData sheetId="3038"/>
      <sheetData sheetId="3039"/>
      <sheetData sheetId="3040"/>
      <sheetData sheetId="3041"/>
      <sheetData sheetId="3042"/>
      <sheetData sheetId="3043"/>
      <sheetData sheetId="3044"/>
      <sheetData sheetId="3045"/>
      <sheetData sheetId="3046"/>
      <sheetData sheetId="3047"/>
      <sheetData sheetId="3048"/>
      <sheetData sheetId="3049"/>
      <sheetData sheetId="3050"/>
      <sheetData sheetId="3051"/>
      <sheetData sheetId="3052"/>
      <sheetData sheetId="3053"/>
      <sheetData sheetId="3054"/>
      <sheetData sheetId="3055"/>
      <sheetData sheetId="3056"/>
      <sheetData sheetId="3057"/>
      <sheetData sheetId="3058"/>
      <sheetData sheetId="3059"/>
      <sheetData sheetId="3060"/>
      <sheetData sheetId="3061"/>
      <sheetData sheetId="3062"/>
      <sheetData sheetId="3063"/>
      <sheetData sheetId="3064"/>
      <sheetData sheetId="3065"/>
      <sheetData sheetId="3066"/>
      <sheetData sheetId="3067"/>
      <sheetData sheetId="3068"/>
      <sheetData sheetId="3069"/>
      <sheetData sheetId="3070"/>
      <sheetData sheetId="3071"/>
      <sheetData sheetId="3072"/>
      <sheetData sheetId="3073"/>
      <sheetData sheetId="3074"/>
      <sheetData sheetId="3075"/>
      <sheetData sheetId="3076"/>
      <sheetData sheetId="3077"/>
      <sheetData sheetId="3078"/>
      <sheetData sheetId="3079"/>
      <sheetData sheetId="3080"/>
      <sheetData sheetId="3081"/>
      <sheetData sheetId="3082"/>
      <sheetData sheetId="3083"/>
      <sheetData sheetId="3084"/>
      <sheetData sheetId="3085"/>
      <sheetData sheetId="3086"/>
      <sheetData sheetId="3087"/>
      <sheetData sheetId="3088"/>
      <sheetData sheetId="3089"/>
      <sheetData sheetId="3090"/>
      <sheetData sheetId="3091"/>
      <sheetData sheetId="3092"/>
      <sheetData sheetId="3093"/>
      <sheetData sheetId="3094"/>
      <sheetData sheetId="3095"/>
      <sheetData sheetId="3096"/>
      <sheetData sheetId="3097"/>
      <sheetData sheetId="3098"/>
      <sheetData sheetId="3099"/>
      <sheetData sheetId="3100">
        <row r="9">
          <cell r="A9" t="str">
            <v>A</v>
          </cell>
        </row>
      </sheetData>
      <sheetData sheetId="3101"/>
      <sheetData sheetId="3102"/>
      <sheetData sheetId="3103"/>
      <sheetData sheetId="3104"/>
      <sheetData sheetId="3105"/>
      <sheetData sheetId="3106"/>
      <sheetData sheetId="3107"/>
      <sheetData sheetId="3108" refreshError="1"/>
      <sheetData sheetId="3109" refreshError="1"/>
      <sheetData sheetId="3110" refreshError="1"/>
      <sheetData sheetId="3111" refreshError="1"/>
      <sheetData sheetId="3112" refreshError="1"/>
      <sheetData sheetId="3113" refreshError="1"/>
      <sheetData sheetId="3114" refreshError="1"/>
      <sheetData sheetId="3115" refreshError="1"/>
      <sheetData sheetId="3116" refreshError="1"/>
      <sheetData sheetId="3117" refreshError="1"/>
      <sheetData sheetId="3118"/>
      <sheetData sheetId="3119"/>
      <sheetData sheetId="3120"/>
      <sheetData sheetId="3121" refreshError="1"/>
      <sheetData sheetId="3122"/>
      <sheetData sheetId="3123"/>
      <sheetData sheetId="3124"/>
      <sheetData sheetId="3125"/>
      <sheetData sheetId="3126"/>
      <sheetData sheetId="3127"/>
      <sheetData sheetId="3128"/>
      <sheetData sheetId="3129"/>
      <sheetData sheetId="3130"/>
      <sheetData sheetId="3131"/>
      <sheetData sheetId="3132"/>
      <sheetData sheetId="3133"/>
      <sheetData sheetId="3134"/>
      <sheetData sheetId="3135"/>
      <sheetData sheetId="3136"/>
      <sheetData sheetId="3137"/>
      <sheetData sheetId="3138"/>
      <sheetData sheetId="3139"/>
      <sheetData sheetId="3140"/>
      <sheetData sheetId="3141"/>
      <sheetData sheetId="3142"/>
      <sheetData sheetId="3143"/>
      <sheetData sheetId="3144"/>
      <sheetData sheetId="3145"/>
      <sheetData sheetId="3146"/>
      <sheetData sheetId="3147"/>
      <sheetData sheetId="3148"/>
      <sheetData sheetId="3149"/>
      <sheetData sheetId="3150"/>
      <sheetData sheetId="3151"/>
      <sheetData sheetId="3152"/>
      <sheetData sheetId="3153"/>
      <sheetData sheetId="3154"/>
      <sheetData sheetId="3155"/>
      <sheetData sheetId="3156"/>
      <sheetData sheetId="3157"/>
      <sheetData sheetId="3158"/>
      <sheetData sheetId="3159"/>
      <sheetData sheetId="3160"/>
      <sheetData sheetId="3161"/>
      <sheetData sheetId="3162"/>
      <sheetData sheetId="3163"/>
      <sheetData sheetId="3164"/>
      <sheetData sheetId="3165"/>
      <sheetData sheetId="3166"/>
      <sheetData sheetId="3167"/>
      <sheetData sheetId="3168"/>
      <sheetData sheetId="3169"/>
      <sheetData sheetId="3170"/>
      <sheetData sheetId="3171"/>
      <sheetData sheetId="3172"/>
      <sheetData sheetId="3173"/>
      <sheetData sheetId="3174"/>
      <sheetData sheetId="3175"/>
      <sheetData sheetId="3176"/>
      <sheetData sheetId="3177"/>
      <sheetData sheetId="3178"/>
      <sheetData sheetId="3179"/>
      <sheetData sheetId="3180"/>
      <sheetData sheetId="3181"/>
      <sheetData sheetId="3182"/>
      <sheetData sheetId="3183"/>
      <sheetData sheetId="3184"/>
      <sheetData sheetId="3185"/>
      <sheetData sheetId="3186"/>
      <sheetData sheetId="3187"/>
      <sheetData sheetId="3188"/>
      <sheetData sheetId="3189"/>
      <sheetData sheetId="3190"/>
      <sheetData sheetId="3191"/>
      <sheetData sheetId="3192"/>
      <sheetData sheetId="3193"/>
      <sheetData sheetId="3194"/>
      <sheetData sheetId="3195"/>
      <sheetData sheetId="3196"/>
      <sheetData sheetId="3197"/>
      <sheetData sheetId="3198"/>
      <sheetData sheetId="3199"/>
      <sheetData sheetId="3200"/>
      <sheetData sheetId="3201"/>
      <sheetData sheetId="3202"/>
      <sheetData sheetId="3203"/>
      <sheetData sheetId="3204"/>
      <sheetData sheetId="3205"/>
      <sheetData sheetId="3206"/>
      <sheetData sheetId="3207"/>
      <sheetData sheetId="3208"/>
      <sheetData sheetId="3209"/>
      <sheetData sheetId="3210"/>
      <sheetData sheetId="3211"/>
      <sheetData sheetId="3212"/>
      <sheetData sheetId="3213"/>
      <sheetData sheetId="3214"/>
      <sheetData sheetId="3215"/>
      <sheetData sheetId="3216"/>
      <sheetData sheetId="3217"/>
      <sheetData sheetId="3218"/>
      <sheetData sheetId="3219"/>
      <sheetData sheetId="3220"/>
      <sheetData sheetId="3221"/>
      <sheetData sheetId="3222"/>
      <sheetData sheetId="3223"/>
      <sheetData sheetId="3224"/>
      <sheetData sheetId="3225"/>
      <sheetData sheetId="3226"/>
      <sheetData sheetId="3227"/>
      <sheetData sheetId="3228"/>
      <sheetData sheetId="3229"/>
      <sheetData sheetId="3230"/>
      <sheetData sheetId="3231"/>
      <sheetData sheetId="3232"/>
      <sheetData sheetId="3233"/>
      <sheetData sheetId="3234"/>
      <sheetData sheetId="3235"/>
      <sheetData sheetId="3236"/>
      <sheetData sheetId="3237"/>
      <sheetData sheetId="3238"/>
      <sheetData sheetId="3239"/>
      <sheetData sheetId="3240"/>
      <sheetData sheetId="3241"/>
      <sheetData sheetId="3242"/>
      <sheetData sheetId="3243"/>
      <sheetData sheetId="3244"/>
      <sheetData sheetId="3245"/>
      <sheetData sheetId="3246"/>
      <sheetData sheetId="3247"/>
      <sheetData sheetId="3248"/>
      <sheetData sheetId="3249"/>
      <sheetData sheetId="3250"/>
      <sheetData sheetId="3251"/>
      <sheetData sheetId="3252"/>
      <sheetData sheetId="3253"/>
      <sheetData sheetId="3254"/>
      <sheetData sheetId="3255"/>
      <sheetData sheetId="3256"/>
      <sheetData sheetId="3257"/>
      <sheetData sheetId="3258"/>
      <sheetData sheetId="3259"/>
      <sheetData sheetId="3260"/>
      <sheetData sheetId="3261"/>
      <sheetData sheetId="3262"/>
      <sheetData sheetId="3263"/>
      <sheetData sheetId="3264"/>
      <sheetData sheetId="3265"/>
      <sheetData sheetId="3266"/>
      <sheetData sheetId="3267"/>
      <sheetData sheetId="3268"/>
      <sheetData sheetId="3269"/>
      <sheetData sheetId="3270"/>
      <sheetData sheetId="3271"/>
      <sheetData sheetId="3272"/>
      <sheetData sheetId="3273"/>
      <sheetData sheetId="3274"/>
      <sheetData sheetId="3275"/>
      <sheetData sheetId="3276"/>
      <sheetData sheetId="3277"/>
      <sheetData sheetId="3278"/>
      <sheetData sheetId="3279"/>
      <sheetData sheetId="3280"/>
      <sheetData sheetId="3281"/>
      <sheetData sheetId="3282"/>
      <sheetData sheetId="3283"/>
      <sheetData sheetId="3284"/>
      <sheetData sheetId="3285"/>
      <sheetData sheetId="3286"/>
      <sheetData sheetId="3287"/>
      <sheetData sheetId="3288"/>
      <sheetData sheetId="3289"/>
      <sheetData sheetId="3290"/>
      <sheetData sheetId="3291"/>
      <sheetData sheetId="3292"/>
      <sheetData sheetId="3293"/>
      <sheetData sheetId="3294"/>
      <sheetData sheetId="3295"/>
      <sheetData sheetId="3296"/>
      <sheetData sheetId="3297"/>
      <sheetData sheetId="3298"/>
      <sheetData sheetId="3299"/>
      <sheetData sheetId="3300"/>
      <sheetData sheetId="3301"/>
      <sheetData sheetId="3302"/>
      <sheetData sheetId="3303"/>
      <sheetData sheetId="3304"/>
      <sheetData sheetId="3305"/>
      <sheetData sheetId="3306"/>
      <sheetData sheetId="3307"/>
      <sheetData sheetId="3308"/>
      <sheetData sheetId="3309"/>
      <sheetData sheetId="3310"/>
      <sheetData sheetId="3311"/>
      <sheetData sheetId="3312"/>
      <sheetData sheetId="3313"/>
      <sheetData sheetId="3314"/>
      <sheetData sheetId="3315"/>
      <sheetData sheetId="3316"/>
      <sheetData sheetId="3317"/>
      <sheetData sheetId="3318"/>
      <sheetData sheetId="3319"/>
      <sheetData sheetId="3320"/>
      <sheetData sheetId="3321"/>
      <sheetData sheetId="3322"/>
      <sheetData sheetId="3323"/>
      <sheetData sheetId="3324"/>
      <sheetData sheetId="3325"/>
      <sheetData sheetId="3326"/>
      <sheetData sheetId="3327"/>
      <sheetData sheetId="3328"/>
      <sheetData sheetId="3329"/>
      <sheetData sheetId="3330"/>
      <sheetData sheetId="3331"/>
      <sheetData sheetId="3332"/>
      <sheetData sheetId="3333"/>
      <sheetData sheetId="3334"/>
      <sheetData sheetId="3335"/>
      <sheetData sheetId="3336"/>
      <sheetData sheetId="3337"/>
      <sheetData sheetId="3338"/>
      <sheetData sheetId="3339"/>
      <sheetData sheetId="3340"/>
      <sheetData sheetId="3341"/>
      <sheetData sheetId="3342"/>
      <sheetData sheetId="3343"/>
      <sheetData sheetId="3344"/>
      <sheetData sheetId="3345"/>
      <sheetData sheetId="3346"/>
      <sheetData sheetId="3347"/>
      <sheetData sheetId="3348"/>
      <sheetData sheetId="3349"/>
      <sheetData sheetId="3350"/>
      <sheetData sheetId="3351"/>
      <sheetData sheetId="3352"/>
      <sheetData sheetId="3353"/>
      <sheetData sheetId="3354"/>
      <sheetData sheetId="3355"/>
      <sheetData sheetId="3356"/>
      <sheetData sheetId="3357"/>
      <sheetData sheetId="3358"/>
      <sheetData sheetId="3359"/>
      <sheetData sheetId="3360"/>
      <sheetData sheetId="3361"/>
      <sheetData sheetId="3362"/>
      <sheetData sheetId="3363"/>
      <sheetData sheetId="3364"/>
      <sheetData sheetId="3365"/>
      <sheetData sheetId="3366"/>
      <sheetData sheetId="3367"/>
      <sheetData sheetId="3368"/>
      <sheetData sheetId="3369"/>
      <sheetData sheetId="3370"/>
      <sheetData sheetId="3371"/>
      <sheetData sheetId="3372"/>
      <sheetData sheetId="3373"/>
      <sheetData sheetId="3374"/>
      <sheetData sheetId="3375"/>
      <sheetData sheetId="3376"/>
      <sheetData sheetId="3377"/>
      <sheetData sheetId="3378"/>
      <sheetData sheetId="3379"/>
      <sheetData sheetId="3380"/>
      <sheetData sheetId="3381"/>
      <sheetData sheetId="3382"/>
      <sheetData sheetId="3383"/>
      <sheetData sheetId="3384"/>
      <sheetData sheetId="3385"/>
      <sheetData sheetId="3386"/>
      <sheetData sheetId="3387"/>
      <sheetData sheetId="3388"/>
      <sheetData sheetId="3389"/>
      <sheetData sheetId="3390"/>
      <sheetData sheetId="3391"/>
      <sheetData sheetId="3392"/>
      <sheetData sheetId="3393"/>
      <sheetData sheetId="3394"/>
      <sheetData sheetId="3395"/>
      <sheetData sheetId="3396"/>
      <sheetData sheetId="3397">
        <row r="9">
          <cell r="A9" t="str">
            <v>A</v>
          </cell>
        </row>
      </sheetData>
      <sheetData sheetId="3398" refreshError="1"/>
      <sheetData sheetId="3399" refreshError="1"/>
      <sheetData sheetId="3400" refreshError="1"/>
      <sheetData sheetId="3401" refreshError="1"/>
      <sheetData sheetId="3402" refreshError="1"/>
      <sheetData sheetId="3403" refreshError="1"/>
      <sheetData sheetId="3404"/>
      <sheetData sheetId="3405"/>
      <sheetData sheetId="3406"/>
      <sheetData sheetId="3407"/>
      <sheetData sheetId="3408" refreshError="1"/>
      <sheetData sheetId="3409" refreshError="1"/>
      <sheetData sheetId="3410" refreshError="1"/>
      <sheetData sheetId="3411" refreshError="1"/>
      <sheetData sheetId="3412" refreshError="1"/>
      <sheetData sheetId="3413" refreshError="1"/>
      <sheetData sheetId="3414" refreshError="1"/>
      <sheetData sheetId="3415" refreshError="1"/>
      <sheetData sheetId="3416" refreshError="1"/>
      <sheetData sheetId="3417" refreshError="1"/>
      <sheetData sheetId="3418" refreshError="1"/>
      <sheetData sheetId="3419" refreshError="1"/>
      <sheetData sheetId="3420" refreshError="1"/>
      <sheetData sheetId="3421" refreshError="1"/>
      <sheetData sheetId="3422" refreshError="1"/>
      <sheetData sheetId="3423" refreshError="1"/>
      <sheetData sheetId="3424" refreshError="1"/>
      <sheetData sheetId="3425" refreshError="1"/>
      <sheetData sheetId="3426" refreshError="1"/>
      <sheetData sheetId="3427"/>
      <sheetData sheetId="3428"/>
      <sheetData sheetId="3429"/>
      <sheetData sheetId="3430"/>
      <sheetData sheetId="3431"/>
      <sheetData sheetId="3432"/>
      <sheetData sheetId="3433"/>
      <sheetData sheetId="3434"/>
      <sheetData sheetId="3435" refreshError="1"/>
      <sheetData sheetId="3436" refreshError="1"/>
      <sheetData sheetId="3437" refreshError="1"/>
      <sheetData sheetId="3438" refreshError="1"/>
      <sheetData sheetId="3439" refreshError="1"/>
      <sheetData sheetId="3440" refreshError="1"/>
      <sheetData sheetId="3441" refreshError="1"/>
      <sheetData sheetId="3442"/>
      <sheetData sheetId="3443" refreshError="1"/>
      <sheetData sheetId="3444" refreshError="1"/>
      <sheetData sheetId="3445" refreshError="1"/>
      <sheetData sheetId="3446" refreshError="1"/>
      <sheetData sheetId="3447" refreshError="1"/>
      <sheetData sheetId="3448" refreshError="1"/>
      <sheetData sheetId="3449" refreshError="1"/>
      <sheetData sheetId="3450" refreshError="1"/>
      <sheetData sheetId="3451" refreshError="1"/>
      <sheetData sheetId="3452" refreshError="1"/>
      <sheetData sheetId="3453" refreshError="1"/>
      <sheetData sheetId="3454" refreshError="1"/>
      <sheetData sheetId="3455" refreshError="1"/>
      <sheetData sheetId="3456" refreshError="1"/>
      <sheetData sheetId="3457" refreshError="1"/>
      <sheetData sheetId="3458" refreshError="1"/>
      <sheetData sheetId="3459" refreshError="1"/>
      <sheetData sheetId="3460"/>
      <sheetData sheetId="3461" refreshError="1"/>
      <sheetData sheetId="3462" refreshError="1"/>
      <sheetData sheetId="3463" refreshError="1"/>
      <sheetData sheetId="3464" refreshError="1"/>
      <sheetData sheetId="3465"/>
      <sheetData sheetId="3466"/>
      <sheetData sheetId="3467"/>
      <sheetData sheetId="3468" refreshError="1"/>
      <sheetData sheetId="3469" refreshError="1"/>
      <sheetData sheetId="3470" refreshError="1"/>
      <sheetData sheetId="3471"/>
      <sheetData sheetId="3472"/>
      <sheetData sheetId="3473"/>
      <sheetData sheetId="3474"/>
      <sheetData sheetId="3475"/>
      <sheetData sheetId="3476"/>
      <sheetData sheetId="3477"/>
      <sheetData sheetId="3478"/>
      <sheetData sheetId="3479"/>
      <sheetData sheetId="3480"/>
      <sheetData sheetId="3481" refreshError="1"/>
      <sheetData sheetId="3482" refreshError="1"/>
      <sheetData sheetId="3483" refreshError="1"/>
      <sheetData sheetId="3484" refreshError="1"/>
      <sheetData sheetId="3485" refreshError="1"/>
      <sheetData sheetId="3486" refreshError="1"/>
      <sheetData sheetId="3487" refreshError="1"/>
      <sheetData sheetId="3488" refreshError="1"/>
      <sheetData sheetId="3489" refreshError="1"/>
      <sheetData sheetId="3490" refreshError="1"/>
      <sheetData sheetId="3491" refreshError="1"/>
      <sheetData sheetId="3492" refreshError="1"/>
      <sheetData sheetId="3493" refreshError="1"/>
      <sheetData sheetId="3494" refreshError="1"/>
      <sheetData sheetId="3495" refreshError="1"/>
      <sheetData sheetId="3496" refreshError="1"/>
      <sheetData sheetId="3497" refreshError="1"/>
      <sheetData sheetId="3498" refreshError="1"/>
      <sheetData sheetId="3499" refreshError="1"/>
      <sheetData sheetId="3500" refreshError="1"/>
      <sheetData sheetId="3501" refreshError="1"/>
      <sheetData sheetId="3502" refreshError="1"/>
      <sheetData sheetId="3503" refreshError="1"/>
      <sheetData sheetId="3504" refreshError="1"/>
      <sheetData sheetId="3505" refreshError="1"/>
      <sheetData sheetId="3506"/>
      <sheetData sheetId="3507"/>
      <sheetData sheetId="3508"/>
      <sheetData sheetId="3509"/>
      <sheetData sheetId="3510"/>
      <sheetData sheetId="3511"/>
      <sheetData sheetId="3512"/>
      <sheetData sheetId="3513"/>
      <sheetData sheetId="3514"/>
      <sheetData sheetId="3515">
        <row r="9">
          <cell r="A9" t="str">
            <v>A</v>
          </cell>
        </row>
      </sheetData>
      <sheetData sheetId="3516">
        <row r="9">
          <cell r="A9" t="str">
            <v>A</v>
          </cell>
        </row>
      </sheetData>
      <sheetData sheetId="3517">
        <row r="9">
          <cell r="A9" t="str">
            <v>A</v>
          </cell>
        </row>
      </sheetData>
      <sheetData sheetId="3518"/>
      <sheetData sheetId="3519" refreshError="1"/>
      <sheetData sheetId="3520" refreshError="1"/>
      <sheetData sheetId="3521" refreshError="1"/>
      <sheetData sheetId="3522" refreshError="1"/>
      <sheetData sheetId="3523" refreshError="1"/>
      <sheetData sheetId="3524" refreshError="1"/>
      <sheetData sheetId="3525" refreshError="1"/>
      <sheetData sheetId="3526" refreshError="1"/>
      <sheetData sheetId="3527" refreshError="1"/>
      <sheetData sheetId="3528" refreshError="1"/>
      <sheetData sheetId="3529" refreshError="1"/>
      <sheetData sheetId="3530"/>
      <sheetData sheetId="3531"/>
      <sheetData sheetId="3532" refreshError="1"/>
      <sheetData sheetId="3533" refreshError="1"/>
      <sheetData sheetId="3534" refreshError="1"/>
      <sheetData sheetId="3535" refreshError="1"/>
      <sheetData sheetId="3536" refreshError="1"/>
      <sheetData sheetId="3537" refreshError="1"/>
      <sheetData sheetId="3538" refreshError="1"/>
      <sheetData sheetId="3539" refreshError="1"/>
      <sheetData sheetId="3540" refreshError="1"/>
      <sheetData sheetId="3541" refreshError="1"/>
      <sheetData sheetId="3542"/>
      <sheetData sheetId="3543"/>
      <sheetData sheetId="3544"/>
      <sheetData sheetId="3545"/>
      <sheetData sheetId="3546"/>
      <sheetData sheetId="3547"/>
      <sheetData sheetId="3548"/>
      <sheetData sheetId="3549"/>
      <sheetData sheetId="3550"/>
      <sheetData sheetId="3551"/>
      <sheetData sheetId="3552"/>
      <sheetData sheetId="3553"/>
      <sheetData sheetId="3554"/>
      <sheetData sheetId="3555"/>
      <sheetData sheetId="3556"/>
      <sheetData sheetId="3557"/>
      <sheetData sheetId="3558"/>
      <sheetData sheetId="3559"/>
      <sheetData sheetId="3560"/>
      <sheetData sheetId="3561"/>
      <sheetData sheetId="3562"/>
      <sheetData sheetId="3563"/>
      <sheetData sheetId="3564"/>
      <sheetData sheetId="3565"/>
      <sheetData sheetId="3566"/>
      <sheetData sheetId="3567"/>
      <sheetData sheetId="3568"/>
      <sheetData sheetId="3569"/>
      <sheetData sheetId="3570"/>
      <sheetData sheetId="3571"/>
      <sheetData sheetId="3572"/>
      <sheetData sheetId="3573"/>
      <sheetData sheetId="3574" refreshError="1"/>
      <sheetData sheetId="3575" refreshError="1"/>
      <sheetData sheetId="3576" refreshError="1"/>
      <sheetData sheetId="3577"/>
      <sheetData sheetId="3578"/>
      <sheetData sheetId="3579"/>
      <sheetData sheetId="3580"/>
      <sheetData sheetId="3581"/>
      <sheetData sheetId="3582"/>
      <sheetData sheetId="3583"/>
      <sheetData sheetId="3584"/>
      <sheetData sheetId="3585"/>
      <sheetData sheetId="3586"/>
      <sheetData sheetId="3587"/>
      <sheetData sheetId="3588"/>
      <sheetData sheetId="3589"/>
      <sheetData sheetId="3590"/>
      <sheetData sheetId="3591"/>
      <sheetData sheetId="3592"/>
      <sheetData sheetId="3593"/>
      <sheetData sheetId="3594"/>
      <sheetData sheetId="3595"/>
      <sheetData sheetId="3596"/>
      <sheetData sheetId="3597"/>
      <sheetData sheetId="3598"/>
      <sheetData sheetId="3599"/>
      <sheetData sheetId="3600"/>
      <sheetData sheetId="3601"/>
      <sheetData sheetId="3602"/>
      <sheetData sheetId="3603"/>
      <sheetData sheetId="3604"/>
      <sheetData sheetId="3605"/>
      <sheetData sheetId="3606"/>
      <sheetData sheetId="3607"/>
      <sheetData sheetId="3608"/>
      <sheetData sheetId="3609"/>
      <sheetData sheetId="3610"/>
      <sheetData sheetId="3611"/>
      <sheetData sheetId="3612"/>
      <sheetData sheetId="3613"/>
      <sheetData sheetId="3614"/>
      <sheetData sheetId="3615"/>
      <sheetData sheetId="3616"/>
      <sheetData sheetId="3617"/>
      <sheetData sheetId="3618"/>
      <sheetData sheetId="3619"/>
      <sheetData sheetId="3620"/>
      <sheetData sheetId="3621"/>
      <sheetData sheetId="3622"/>
      <sheetData sheetId="3623"/>
      <sheetData sheetId="3624"/>
      <sheetData sheetId="3625"/>
      <sheetData sheetId="3626"/>
      <sheetData sheetId="3627"/>
      <sheetData sheetId="3628"/>
      <sheetData sheetId="3629"/>
      <sheetData sheetId="3630"/>
      <sheetData sheetId="3631"/>
      <sheetData sheetId="3632"/>
      <sheetData sheetId="3633"/>
      <sheetData sheetId="3634"/>
      <sheetData sheetId="3635"/>
      <sheetData sheetId="3636"/>
      <sheetData sheetId="3637"/>
      <sheetData sheetId="3638"/>
      <sheetData sheetId="3639"/>
      <sheetData sheetId="3640"/>
      <sheetData sheetId="3641"/>
      <sheetData sheetId="3642"/>
      <sheetData sheetId="3643"/>
      <sheetData sheetId="3644"/>
      <sheetData sheetId="3645"/>
      <sheetData sheetId="3646"/>
      <sheetData sheetId="3647"/>
      <sheetData sheetId="3648"/>
      <sheetData sheetId="3649"/>
      <sheetData sheetId="3650"/>
      <sheetData sheetId="3651"/>
      <sheetData sheetId="3652"/>
      <sheetData sheetId="3653"/>
      <sheetData sheetId="3654"/>
      <sheetData sheetId="3655"/>
      <sheetData sheetId="3656"/>
      <sheetData sheetId="3657"/>
      <sheetData sheetId="3658"/>
      <sheetData sheetId="3659"/>
      <sheetData sheetId="3660"/>
      <sheetData sheetId="3661"/>
      <sheetData sheetId="3662"/>
      <sheetData sheetId="3663"/>
      <sheetData sheetId="3664"/>
      <sheetData sheetId="3665"/>
      <sheetData sheetId="3666"/>
      <sheetData sheetId="3667"/>
      <sheetData sheetId="3668"/>
      <sheetData sheetId="3669"/>
      <sheetData sheetId="3670"/>
      <sheetData sheetId="3671"/>
      <sheetData sheetId="3672"/>
      <sheetData sheetId="3673"/>
      <sheetData sheetId="3674"/>
      <sheetData sheetId="3675"/>
      <sheetData sheetId="3676"/>
      <sheetData sheetId="3677"/>
      <sheetData sheetId="3678"/>
      <sheetData sheetId="3679"/>
      <sheetData sheetId="3680"/>
      <sheetData sheetId="3681"/>
      <sheetData sheetId="3682"/>
      <sheetData sheetId="3683"/>
      <sheetData sheetId="3684"/>
      <sheetData sheetId="3685"/>
      <sheetData sheetId="3686"/>
      <sheetData sheetId="3687"/>
      <sheetData sheetId="3688"/>
      <sheetData sheetId="3689"/>
      <sheetData sheetId="3690"/>
      <sheetData sheetId="3691"/>
      <sheetData sheetId="3692"/>
      <sheetData sheetId="3693"/>
      <sheetData sheetId="3694"/>
      <sheetData sheetId="3695"/>
      <sheetData sheetId="3696"/>
      <sheetData sheetId="3697"/>
      <sheetData sheetId="3698"/>
      <sheetData sheetId="3699"/>
      <sheetData sheetId="3700"/>
      <sheetData sheetId="3701"/>
      <sheetData sheetId="3702"/>
      <sheetData sheetId="3703"/>
      <sheetData sheetId="3704"/>
      <sheetData sheetId="3705"/>
      <sheetData sheetId="3706"/>
      <sheetData sheetId="3707"/>
      <sheetData sheetId="3708"/>
      <sheetData sheetId="3709"/>
      <sheetData sheetId="3710"/>
      <sheetData sheetId="3711"/>
      <sheetData sheetId="3712"/>
      <sheetData sheetId="3713"/>
      <sheetData sheetId="3714"/>
      <sheetData sheetId="3715"/>
      <sheetData sheetId="3716"/>
      <sheetData sheetId="3717"/>
      <sheetData sheetId="3718"/>
      <sheetData sheetId="3719"/>
      <sheetData sheetId="3720"/>
      <sheetData sheetId="3721"/>
      <sheetData sheetId="3722"/>
      <sheetData sheetId="3723"/>
      <sheetData sheetId="3724"/>
      <sheetData sheetId="3725"/>
      <sheetData sheetId="3726"/>
      <sheetData sheetId="3727"/>
      <sheetData sheetId="3728"/>
      <sheetData sheetId="3729"/>
      <sheetData sheetId="3730"/>
      <sheetData sheetId="3731"/>
      <sheetData sheetId="3732"/>
      <sheetData sheetId="3733"/>
      <sheetData sheetId="3734"/>
      <sheetData sheetId="3735"/>
      <sheetData sheetId="3736"/>
      <sheetData sheetId="3737"/>
      <sheetData sheetId="3738"/>
      <sheetData sheetId="3739"/>
      <sheetData sheetId="3740"/>
      <sheetData sheetId="3741"/>
      <sheetData sheetId="3742"/>
      <sheetData sheetId="3743"/>
      <sheetData sheetId="3744"/>
      <sheetData sheetId="3745"/>
      <sheetData sheetId="3746"/>
      <sheetData sheetId="3747"/>
      <sheetData sheetId="3748"/>
      <sheetData sheetId="3749"/>
      <sheetData sheetId="3750"/>
      <sheetData sheetId="3751"/>
      <sheetData sheetId="3752"/>
      <sheetData sheetId="3753"/>
      <sheetData sheetId="3754"/>
      <sheetData sheetId="3755"/>
      <sheetData sheetId="3756"/>
      <sheetData sheetId="3757"/>
      <sheetData sheetId="3758"/>
      <sheetData sheetId="3759"/>
      <sheetData sheetId="3760"/>
      <sheetData sheetId="3761"/>
      <sheetData sheetId="3762"/>
      <sheetData sheetId="3763"/>
      <sheetData sheetId="3764"/>
      <sheetData sheetId="3765"/>
      <sheetData sheetId="3766"/>
      <sheetData sheetId="3767"/>
      <sheetData sheetId="3768"/>
      <sheetData sheetId="3769"/>
      <sheetData sheetId="3770"/>
      <sheetData sheetId="3771"/>
      <sheetData sheetId="3772"/>
      <sheetData sheetId="3773"/>
      <sheetData sheetId="3774"/>
      <sheetData sheetId="3775"/>
      <sheetData sheetId="3776"/>
      <sheetData sheetId="3777"/>
      <sheetData sheetId="3778"/>
      <sheetData sheetId="3779"/>
      <sheetData sheetId="3780"/>
      <sheetData sheetId="3781"/>
      <sheetData sheetId="3782"/>
      <sheetData sheetId="3783"/>
      <sheetData sheetId="3784"/>
      <sheetData sheetId="3785"/>
      <sheetData sheetId="3786"/>
      <sheetData sheetId="3787"/>
      <sheetData sheetId="3788"/>
      <sheetData sheetId="3789"/>
      <sheetData sheetId="3790"/>
      <sheetData sheetId="3791"/>
      <sheetData sheetId="3792"/>
      <sheetData sheetId="3793"/>
      <sheetData sheetId="3794"/>
      <sheetData sheetId="3795"/>
      <sheetData sheetId="3796"/>
      <sheetData sheetId="3797"/>
      <sheetData sheetId="3798"/>
      <sheetData sheetId="3799"/>
      <sheetData sheetId="3800"/>
      <sheetData sheetId="3801"/>
      <sheetData sheetId="3802"/>
      <sheetData sheetId="3803"/>
      <sheetData sheetId="3804"/>
      <sheetData sheetId="3805"/>
      <sheetData sheetId="3806"/>
      <sheetData sheetId="3807"/>
      <sheetData sheetId="3808"/>
      <sheetData sheetId="3809"/>
      <sheetData sheetId="3810"/>
      <sheetData sheetId="3811"/>
      <sheetData sheetId="3812"/>
      <sheetData sheetId="3813"/>
      <sheetData sheetId="3814"/>
      <sheetData sheetId="3815"/>
      <sheetData sheetId="3816"/>
      <sheetData sheetId="3817"/>
      <sheetData sheetId="3818"/>
      <sheetData sheetId="3819"/>
      <sheetData sheetId="3820"/>
      <sheetData sheetId="3821"/>
      <sheetData sheetId="3822"/>
      <sheetData sheetId="3823"/>
      <sheetData sheetId="3824"/>
      <sheetData sheetId="3825"/>
      <sheetData sheetId="3826"/>
      <sheetData sheetId="3827"/>
      <sheetData sheetId="3828"/>
      <sheetData sheetId="3829"/>
      <sheetData sheetId="3830"/>
      <sheetData sheetId="3831"/>
      <sheetData sheetId="3832"/>
      <sheetData sheetId="3833"/>
      <sheetData sheetId="3834"/>
      <sheetData sheetId="3835"/>
      <sheetData sheetId="3836"/>
      <sheetData sheetId="3837"/>
      <sheetData sheetId="3838"/>
      <sheetData sheetId="3839"/>
      <sheetData sheetId="3840"/>
      <sheetData sheetId="3841"/>
      <sheetData sheetId="3842"/>
      <sheetData sheetId="3843"/>
      <sheetData sheetId="3844"/>
      <sheetData sheetId="3845"/>
      <sheetData sheetId="3846"/>
      <sheetData sheetId="3847"/>
      <sheetData sheetId="3848"/>
      <sheetData sheetId="3849"/>
      <sheetData sheetId="3850"/>
      <sheetData sheetId="3851"/>
      <sheetData sheetId="3852"/>
      <sheetData sheetId="3853"/>
      <sheetData sheetId="3854"/>
      <sheetData sheetId="3855"/>
      <sheetData sheetId="3856"/>
      <sheetData sheetId="3857"/>
      <sheetData sheetId="3858"/>
      <sheetData sheetId="3859"/>
      <sheetData sheetId="3860"/>
      <sheetData sheetId="3861"/>
      <sheetData sheetId="3862"/>
      <sheetData sheetId="3863"/>
      <sheetData sheetId="3864"/>
      <sheetData sheetId="3865"/>
      <sheetData sheetId="3866"/>
      <sheetData sheetId="3867"/>
      <sheetData sheetId="3868"/>
      <sheetData sheetId="3869"/>
      <sheetData sheetId="3870"/>
      <sheetData sheetId="3871"/>
      <sheetData sheetId="3872"/>
      <sheetData sheetId="3873"/>
      <sheetData sheetId="3874"/>
      <sheetData sheetId="3875"/>
      <sheetData sheetId="3876"/>
      <sheetData sheetId="3877"/>
      <sheetData sheetId="3878"/>
      <sheetData sheetId="3879"/>
      <sheetData sheetId="3880"/>
      <sheetData sheetId="3881"/>
      <sheetData sheetId="3882"/>
      <sheetData sheetId="3883"/>
      <sheetData sheetId="3884"/>
      <sheetData sheetId="3885"/>
      <sheetData sheetId="3886"/>
      <sheetData sheetId="3887"/>
      <sheetData sheetId="3888"/>
      <sheetData sheetId="3889"/>
      <sheetData sheetId="3890"/>
      <sheetData sheetId="3891"/>
      <sheetData sheetId="3892"/>
      <sheetData sheetId="3893"/>
      <sheetData sheetId="3894"/>
      <sheetData sheetId="3895"/>
      <sheetData sheetId="3896"/>
      <sheetData sheetId="3897"/>
      <sheetData sheetId="3898"/>
      <sheetData sheetId="3899"/>
      <sheetData sheetId="3900"/>
      <sheetData sheetId="3901"/>
      <sheetData sheetId="3902"/>
      <sheetData sheetId="3903"/>
      <sheetData sheetId="3904"/>
      <sheetData sheetId="3905"/>
      <sheetData sheetId="3906"/>
      <sheetData sheetId="3907"/>
      <sheetData sheetId="3908"/>
      <sheetData sheetId="3909"/>
      <sheetData sheetId="3910"/>
      <sheetData sheetId="3911"/>
      <sheetData sheetId="3912"/>
      <sheetData sheetId="3913"/>
      <sheetData sheetId="3914"/>
      <sheetData sheetId="3915"/>
      <sheetData sheetId="3916"/>
      <sheetData sheetId="3917"/>
      <sheetData sheetId="3918"/>
      <sheetData sheetId="3919"/>
      <sheetData sheetId="3920"/>
      <sheetData sheetId="3921"/>
      <sheetData sheetId="3922"/>
      <sheetData sheetId="3923"/>
      <sheetData sheetId="3924"/>
      <sheetData sheetId="3925"/>
      <sheetData sheetId="3926"/>
      <sheetData sheetId="3927"/>
      <sheetData sheetId="3928"/>
      <sheetData sheetId="3929"/>
      <sheetData sheetId="3930"/>
      <sheetData sheetId="3931"/>
      <sheetData sheetId="3932"/>
      <sheetData sheetId="3933"/>
      <sheetData sheetId="3934"/>
      <sheetData sheetId="3935"/>
      <sheetData sheetId="3936"/>
      <sheetData sheetId="3937"/>
      <sheetData sheetId="3938"/>
      <sheetData sheetId="3939"/>
      <sheetData sheetId="3940"/>
      <sheetData sheetId="3941"/>
      <sheetData sheetId="3942"/>
      <sheetData sheetId="3943" refreshError="1"/>
      <sheetData sheetId="3944" refreshError="1"/>
      <sheetData sheetId="3945" refreshError="1"/>
      <sheetData sheetId="3946" refreshError="1"/>
      <sheetData sheetId="3947" refreshError="1"/>
      <sheetData sheetId="3948" refreshError="1"/>
      <sheetData sheetId="3949" refreshError="1"/>
      <sheetData sheetId="3950" refreshError="1"/>
      <sheetData sheetId="3951" refreshError="1"/>
      <sheetData sheetId="3952" refreshError="1"/>
      <sheetData sheetId="3953" refreshError="1"/>
      <sheetData sheetId="3954" refreshError="1"/>
      <sheetData sheetId="3955" refreshError="1"/>
      <sheetData sheetId="3956" refreshError="1"/>
      <sheetData sheetId="3957" refreshError="1"/>
      <sheetData sheetId="3958" refreshError="1"/>
      <sheetData sheetId="3959" refreshError="1"/>
      <sheetData sheetId="3960" refreshError="1"/>
      <sheetData sheetId="3961" refreshError="1"/>
      <sheetData sheetId="3962" refreshError="1"/>
      <sheetData sheetId="3963" refreshError="1"/>
      <sheetData sheetId="3964" refreshError="1"/>
      <sheetData sheetId="3965" refreshError="1"/>
      <sheetData sheetId="3966" refreshError="1"/>
      <sheetData sheetId="3967" refreshError="1"/>
      <sheetData sheetId="3968" refreshError="1"/>
      <sheetData sheetId="3969" refreshError="1"/>
      <sheetData sheetId="3970" refreshError="1"/>
      <sheetData sheetId="3971" refreshError="1"/>
      <sheetData sheetId="3972" refreshError="1"/>
      <sheetData sheetId="3973" refreshError="1"/>
      <sheetData sheetId="3974" refreshError="1"/>
      <sheetData sheetId="3975" refreshError="1"/>
      <sheetData sheetId="3976" refreshError="1"/>
      <sheetData sheetId="3977" refreshError="1"/>
      <sheetData sheetId="3978" refreshError="1"/>
      <sheetData sheetId="3979" refreshError="1"/>
      <sheetData sheetId="3980" refreshError="1"/>
      <sheetData sheetId="3981" refreshError="1"/>
      <sheetData sheetId="3982" refreshError="1"/>
      <sheetData sheetId="3983" refreshError="1"/>
      <sheetData sheetId="3984" refreshError="1"/>
      <sheetData sheetId="3985" refreshError="1"/>
      <sheetData sheetId="3986" refreshError="1"/>
      <sheetData sheetId="3987" refreshError="1"/>
      <sheetData sheetId="3988" refreshError="1"/>
      <sheetData sheetId="3989" refreshError="1"/>
      <sheetData sheetId="3990" refreshError="1"/>
      <sheetData sheetId="3991" refreshError="1"/>
      <sheetData sheetId="3992" refreshError="1"/>
      <sheetData sheetId="3993" refreshError="1"/>
      <sheetData sheetId="3994" refreshError="1"/>
      <sheetData sheetId="3995" refreshError="1"/>
      <sheetData sheetId="3996" refreshError="1"/>
      <sheetData sheetId="3997" refreshError="1"/>
      <sheetData sheetId="3998" refreshError="1"/>
      <sheetData sheetId="3999" refreshError="1"/>
      <sheetData sheetId="4000" refreshError="1"/>
      <sheetData sheetId="4001" refreshError="1"/>
      <sheetData sheetId="4002" refreshError="1"/>
      <sheetData sheetId="4003" refreshError="1"/>
      <sheetData sheetId="4004" refreshError="1"/>
      <sheetData sheetId="4005" refreshError="1"/>
      <sheetData sheetId="4006" refreshError="1"/>
      <sheetData sheetId="4007" refreshError="1"/>
      <sheetData sheetId="4008" refreshError="1"/>
      <sheetData sheetId="4009" refreshError="1"/>
      <sheetData sheetId="4010" refreshError="1"/>
      <sheetData sheetId="4011" refreshError="1"/>
      <sheetData sheetId="4012" refreshError="1"/>
      <sheetData sheetId="4013" refreshError="1"/>
      <sheetData sheetId="4014" refreshError="1"/>
      <sheetData sheetId="4015" refreshError="1"/>
      <sheetData sheetId="4016" refreshError="1"/>
      <sheetData sheetId="4017" refreshError="1"/>
      <sheetData sheetId="4018" refreshError="1"/>
      <sheetData sheetId="4019" refreshError="1"/>
      <sheetData sheetId="4020" refreshError="1"/>
      <sheetData sheetId="4021" refreshError="1"/>
      <sheetData sheetId="4022" refreshError="1"/>
      <sheetData sheetId="4023" refreshError="1"/>
      <sheetData sheetId="4024" refreshError="1"/>
      <sheetData sheetId="4025" refreshError="1"/>
      <sheetData sheetId="4026" refreshError="1"/>
      <sheetData sheetId="4027" refreshError="1"/>
      <sheetData sheetId="4028" refreshError="1"/>
      <sheetData sheetId="4029" refreshError="1"/>
      <sheetData sheetId="4030" refreshError="1"/>
      <sheetData sheetId="4031" refreshError="1"/>
      <sheetData sheetId="4032" refreshError="1"/>
      <sheetData sheetId="4033" refreshError="1"/>
      <sheetData sheetId="4034" refreshError="1"/>
      <sheetData sheetId="4035" refreshError="1"/>
      <sheetData sheetId="4036" refreshError="1"/>
      <sheetData sheetId="4037" refreshError="1"/>
      <sheetData sheetId="4038" refreshError="1"/>
      <sheetData sheetId="4039" refreshError="1"/>
      <sheetData sheetId="4040" refreshError="1"/>
      <sheetData sheetId="4041" refreshError="1"/>
      <sheetData sheetId="4042" refreshError="1"/>
      <sheetData sheetId="4043" refreshError="1"/>
      <sheetData sheetId="4044" refreshError="1"/>
      <sheetData sheetId="4045" refreshError="1"/>
      <sheetData sheetId="4046" refreshError="1"/>
      <sheetData sheetId="4047" refreshError="1"/>
      <sheetData sheetId="4048" refreshError="1"/>
      <sheetData sheetId="4049" refreshError="1"/>
      <sheetData sheetId="4050" refreshError="1"/>
      <sheetData sheetId="4051" refreshError="1"/>
      <sheetData sheetId="4052" refreshError="1"/>
      <sheetData sheetId="4053" refreshError="1"/>
      <sheetData sheetId="4054" refreshError="1"/>
      <sheetData sheetId="4055" refreshError="1"/>
      <sheetData sheetId="4056" refreshError="1"/>
      <sheetData sheetId="4057" refreshError="1"/>
      <sheetData sheetId="4058" refreshError="1"/>
      <sheetData sheetId="4059" refreshError="1"/>
      <sheetData sheetId="4060" refreshError="1"/>
      <sheetData sheetId="4061" refreshError="1"/>
      <sheetData sheetId="4062" refreshError="1"/>
      <sheetData sheetId="4063" refreshError="1"/>
      <sheetData sheetId="4064" refreshError="1"/>
      <sheetData sheetId="4065" refreshError="1"/>
      <sheetData sheetId="4066" refreshError="1"/>
      <sheetData sheetId="4067" refreshError="1"/>
      <sheetData sheetId="4068" refreshError="1"/>
      <sheetData sheetId="4069" refreshError="1"/>
      <sheetData sheetId="4070" refreshError="1"/>
      <sheetData sheetId="4071" refreshError="1"/>
      <sheetData sheetId="4072" refreshError="1"/>
      <sheetData sheetId="4073" refreshError="1"/>
      <sheetData sheetId="4074" refreshError="1"/>
      <sheetData sheetId="4075" refreshError="1"/>
      <sheetData sheetId="4076" refreshError="1"/>
      <sheetData sheetId="4077" refreshError="1"/>
      <sheetData sheetId="4078" refreshError="1"/>
      <sheetData sheetId="4079" refreshError="1"/>
      <sheetData sheetId="4080" refreshError="1"/>
      <sheetData sheetId="4081" refreshError="1"/>
      <sheetData sheetId="4082" refreshError="1"/>
      <sheetData sheetId="4083" refreshError="1"/>
      <sheetData sheetId="4084" refreshError="1"/>
      <sheetData sheetId="4085" refreshError="1"/>
      <sheetData sheetId="4086" refreshError="1"/>
      <sheetData sheetId="4087" refreshError="1"/>
      <sheetData sheetId="4088" refreshError="1"/>
      <sheetData sheetId="4089" refreshError="1"/>
      <sheetData sheetId="4090" refreshError="1"/>
      <sheetData sheetId="4091" refreshError="1"/>
      <sheetData sheetId="4092" refreshError="1"/>
      <sheetData sheetId="4093" refreshError="1"/>
      <sheetData sheetId="4094" refreshError="1"/>
      <sheetData sheetId="4095" refreshError="1"/>
      <sheetData sheetId="4096" refreshError="1"/>
      <sheetData sheetId="4097" refreshError="1"/>
      <sheetData sheetId="4098" refreshError="1"/>
      <sheetData sheetId="4099" refreshError="1"/>
      <sheetData sheetId="4100" refreshError="1"/>
      <sheetData sheetId="4101" refreshError="1"/>
      <sheetData sheetId="4102" refreshError="1"/>
      <sheetData sheetId="4103" refreshError="1"/>
      <sheetData sheetId="4104" refreshError="1"/>
      <sheetData sheetId="4105" refreshError="1"/>
      <sheetData sheetId="4106" refreshError="1"/>
      <sheetData sheetId="4107" refreshError="1"/>
      <sheetData sheetId="4108" refreshError="1"/>
      <sheetData sheetId="4109" refreshError="1"/>
      <sheetData sheetId="4110" refreshError="1"/>
      <sheetData sheetId="4111" refreshError="1"/>
      <sheetData sheetId="4112" refreshError="1"/>
      <sheetData sheetId="4113" refreshError="1"/>
      <sheetData sheetId="4114" refreshError="1"/>
      <sheetData sheetId="4115" refreshError="1"/>
      <sheetData sheetId="4116" refreshError="1"/>
      <sheetData sheetId="4117" refreshError="1"/>
      <sheetData sheetId="4118" refreshError="1"/>
      <sheetData sheetId="4119" refreshError="1"/>
      <sheetData sheetId="4120" refreshError="1"/>
      <sheetData sheetId="4121" refreshError="1"/>
      <sheetData sheetId="4122" refreshError="1"/>
      <sheetData sheetId="4123" refreshError="1"/>
      <sheetData sheetId="4124" refreshError="1"/>
      <sheetData sheetId="4125" refreshError="1"/>
      <sheetData sheetId="4126" refreshError="1"/>
      <sheetData sheetId="4127" refreshError="1"/>
      <sheetData sheetId="4128" refreshError="1"/>
      <sheetData sheetId="4129" refreshError="1"/>
      <sheetData sheetId="4130" refreshError="1"/>
      <sheetData sheetId="4131" refreshError="1"/>
      <sheetData sheetId="4132" refreshError="1"/>
      <sheetData sheetId="4133" refreshError="1"/>
      <sheetData sheetId="4134" refreshError="1"/>
      <sheetData sheetId="4135" refreshError="1"/>
      <sheetData sheetId="4136" refreshError="1"/>
      <sheetData sheetId="4137" refreshError="1"/>
      <sheetData sheetId="4138" refreshError="1"/>
      <sheetData sheetId="4139" refreshError="1"/>
      <sheetData sheetId="4140" refreshError="1"/>
      <sheetData sheetId="4141" refreshError="1"/>
      <sheetData sheetId="4142" refreshError="1"/>
      <sheetData sheetId="4143" refreshError="1"/>
      <sheetData sheetId="4144" refreshError="1"/>
      <sheetData sheetId="4145" refreshError="1"/>
      <sheetData sheetId="4146" refreshError="1"/>
      <sheetData sheetId="4147" refreshError="1"/>
      <sheetData sheetId="4148" refreshError="1"/>
      <sheetData sheetId="4149" refreshError="1"/>
      <sheetData sheetId="4150" refreshError="1"/>
      <sheetData sheetId="4151" refreshError="1"/>
      <sheetData sheetId="4152" refreshError="1"/>
      <sheetData sheetId="4153" refreshError="1"/>
      <sheetData sheetId="4154" refreshError="1"/>
      <sheetData sheetId="4155" refreshError="1"/>
      <sheetData sheetId="4156" refreshError="1"/>
      <sheetData sheetId="4157" refreshError="1"/>
      <sheetData sheetId="4158" refreshError="1"/>
      <sheetData sheetId="4159" refreshError="1"/>
      <sheetData sheetId="4160" refreshError="1"/>
      <sheetData sheetId="4161" refreshError="1"/>
      <sheetData sheetId="4162" refreshError="1"/>
      <sheetData sheetId="4163" refreshError="1"/>
      <sheetData sheetId="4164" refreshError="1"/>
      <sheetData sheetId="4165" refreshError="1"/>
      <sheetData sheetId="4166" refreshError="1"/>
      <sheetData sheetId="4167" refreshError="1"/>
      <sheetData sheetId="4168" refreshError="1"/>
      <sheetData sheetId="4169" refreshError="1"/>
      <sheetData sheetId="4170" refreshError="1"/>
      <sheetData sheetId="4171" refreshError="1"/>
      <sheetData sheetId="4172" refreshError="1"/>
      <sheetData sheetId="4173" refreshError="1"/>
      <sheetData sheetId="4174" refreshError="1"/>
      <sheetData sheetId="4175" refreshError="1"/>
      <sheetData sheetId="4176" refreshError="1"/>
      <sheetData sheetId="4177"/>
      <sheetData sheetId="4178"/>
      <sheetData sheetId="4179"/>
      <sheetData sheetId="4180"/>
      <sheetData sheetId="4181"/>
      <sheetData sheetId="4182"/>
      <sheetData sheetId="4183"/>
      <sheetData sheetId="4184"/>
      <sheetData sheetId="4185"/>
      <sheetData sheetId="4186"/>
      <sheetData sheetId="4187"/>
      <sheetData sheetId="4188"/>
      <sheetData sheetId="4189"/>
      <sheetData sheetId="4190"/>
      <sheetData sheetId="4191"/>
      <sheetData sheetId="4192"/>
      <sheetData sheetId="4193"/>
      <sheetData sheetId="4194"/>
      <sheetData sheetId="4195"/>
      <sheetData sheetId="4196"/>
      <sheetData sheetId="4197"/>
      <sheetData sheetId="4198"/>
      <sheetData sheetId="4199"/>
      <sheetData sheetId="4200"/>
      <sheetData sheetId="4201"/>
      <sheetData sheetId="4202"/>
      <sheetData sheetId="4203"/>
      <sheetData sheetId="4204"/>
      <sheetData sheetId="4205"/>
      <sheetData sheetId="4206"/>
      <sheetData sheetId="4207"/>
      <sheetData sheetId="4208"/>
      <sheetData sheetId="4209"/>
      <sheetData sheetId="4210"/>
      <sheetData sheetId="4211"/>
      <sheetData sheetId="4212"/>
      <sheetData sheetId="4213"/>
      <sheetData sheetId="4214"/>
      <sheetData sheetId="4215"/>
      <sheetData sheetId="4216"/>
      <sheetData sheetId="4217"/>
      <sheetData sheetId="4218"/>
      <sheetData sheetId="4219"/>
      <sheetData sheetId="4220"/>
      <sheetData sheetId="4221"/>
      <sheetData sheetId="4222"/>
      <sheetData sheetId="4223"/>
      <sheetData sheetId="4224"/>
      <sheetData sheetId="4225"/>
      <sheetData sheetId="4226"/>
      <sheetData sheetId="4227"/>
      <sheetData sheetId="4228"/>
      <sheetData sheetId="4229"/>
      <sheetData sheetId="4230"/>
      <sheetData sheetId="4231"/>
      <sheetData sheetId="4232"/>
      <sheetData sheetId="4233"/>
      <sheetData sheetId="4234"/>
      <sheetData sheetId="4235"/>
      <sheetData sheetId="4236"/>
      <sheetData sheetId="4237"/>
      <sheetData sheetId="4238"/>
      <sheetData sheetId="4239"/>
      <sheetData sheetId="4240"/>
      <sheetData sheetId="4241"/>
      <sheetData sheetId="4242"/>
      <sheetData sheetId="4243"/>
      <sheetData sheetId="4244"/>
      <sheetData sheetId="4245"/>
      <sheetData sheetId="4246"/>
      <sheetData sheetId="4247"/>
      <sheetData sheetId="4248"/>
      <sheetData sheetId="4249"/>
      <sheetData sheetId="4250"/>
      <sheetData sheetId="4251"/>
      <sheetData sheetId="4252"/>
      <sheetData sheetId="4253"/>
      <sheetData sheetId="4254"/>
      <sheetData sheetId="4255"/>
      <sheetData sheetId="4256"/>
      <sheetData sheetId="4257"/>
      <sheetData sheetId="4258"/>
      <sheetData sheetId="4259"/>
      <sheetData sheetId="4260"/>
      <sheetData sheetId="4261"/>
      <sheetData sheetId="4262"/>
      <sheetData sheetId="4263"/>
      <sheetData sheetId="4264"/>
      <sheetData sheetId="4265"/>
      <sheetData sheetId="4266"/>
      <sheetData sheetId="4267"/>
      <sheetData sheetId="4268"/>
      <sheetData sheetId="4269"/>
      <sheetData sheetId="4270"/>
      <sheetData sheetId="4271"/>
      <sheetData sheetId="4272"/>
      <sheetData sheetId="4273"/>
      <sheetData sheetId="4274"/>
      <sheetData sheetId="4275"/>
      <sheetData sheetId="4276"/>
      <sheetData sheetId="4277"/>
      <sheetData sheetId="4278"/>
      <sheetData sheetId="4279"/>
      <sheetData sheetId="4280"/>
      <sheetData sheetId="4281"/>
      <sheetData sheetId="4282"/>
      <sheetData sheetId="4283"/>
      <sheetData sheetId="4284"/>
      <sheetData sheetId="4285"/>
      <sheetData sheetId="4286"/>
      <sheetData sheetId="4287"/>
      <sheetData sheetId="4288"/>
      <sheetData sheetId="4289"/>
      <sheetData sheetId="4290"/>
      <sheetData sheetId="4291"/>
      <sheetData sheetId="4292"/>
      <sheetData sheetId="4293"/>
      <sheetData sheetId="4294"/>
      <sheetData sheetId="4295"/>
      <sheetData sheetId="4296"/>
      <sheetData sheetId="4297"/>
      <sheetData sheetId="4298"/>
      <sheetData sheetId="4299"/>
      <sheetData sheetId="4300"/>
      <sheetData sheetId="4301"/>
      <sheetData sheetId="4302"/>
      <sheetData sheetId="4303"/>
      <sheetData sheetId="4304"/>
      <sheetData sheetId="4305"/>
      <sheetData sheetId="4306"/>
      <sheetData sheetId="4307"/>
      <sheetData sheetId="4308"/>
      <sheetData sheetId="4309"/>
      <sheetData sheetId="4310"/>
      <sheetData sheetId="4311"/>
      <sheetData sheetId="4312"/>
      <sheetData sheetId="4313"/>
      <sheetData sheetId="4314"/>
      <sheetData sheetId="4315"/>
      <sheetData sheetId="4316"/>
      <sheetData sheetId="4317"/>
      <sheetData sheetId="4318"/>
      <sheetData sheetId="4319"/>
      <sheetData sheetId="4320"/>
      <sheetData sheetId="4321"/>
      <sheetData sheetId="4322"/>
      <sheetData sheetId="4323"/>
      <sheetData sheetId="4324"/>
      <sheetData sheetId="4325"/>
      <sheetData sheetId="4326"/>
      <sheetData sheetId="4327"/>
      <sheetData sheetId="4328"/>
      <sheetData sheetId="4329"/>
      <sheetData sheetId="4330"/>
      <sheetData sheetId="4331"/>
      <sheetData sheetId="4332"/>
      <sheetData sheetId="4333"/>
      <sheetData sheetId="4334"/>
      <sheetData sheetId="4335"/>
      <sheetData sheetId="4336"/>
      <sheetData sheetId="4337"/>
      <sheetData sheetId="4338"/>
      <sheetData sheetId="4339"/>
      <sheetData sheetId="4340"/>
      <sheetData sheetId="4341"/>
      <sheetData sheetId="4342"/>
      <sheetData sheetId="4343"/>
      <sheetData sheetId="4344"/>
      <sheetData sheetId="4345"/>
      <sheetData sheetId="4346"/>
      <sheetData sheetId="4347"/>
      <sheetData sheetId="4348"/>
      <sheetData sheetId="4349"/>
      <sheetData sheetId="4350"/>
      <sheetData sheetId="4351"/>
      <sheetData sheetId="4352"/>
      <sheetData sheetId="4353"/>
      <sheetData sheetId="4354"/>
      <sheetData sheetId="4355"/>
      <sheetData sheetId="4356"/>
      <sheetData sheetId="4357"/>
      <sheetData sheetId="4358"/>
      <sheetData sheetId="4359"/>
      <sheetData sheetId="4360"/>
      <sheetData sheetId="4361"/>
      <sheetData sheetId="4362"/>
      <sheetData sheetId="4363"/>
      <sheetData sheetId="4364"/>
      <sheetData sheetId="4365"/>
      <sheetData sheetId="4366"/>
      <sheetData sheetId="4367"/>
      <sheetData sheetId="4368"/>
      <sheetData sheetId="4369"/>
      <sheetData sheetId="4370"/>
      <sheetData sheetId="4371"/>
      <sheetData sheetId="4372"/>
      <sheetData sheetId="4373"/>
      <sheetData sheetId="4374"/>
      <sheetData sheetId="4375"/>
      <sheetData sheetId="4376"/>
      <sheetData sheetId="4377"/>
      <sheetData sheetId="4378"/>
      <sheetData sheetId="4379"/>
      <sheetData sheetId="4380"/>
      <sheetData sheetId="4381"/>
      <sheetData sheetId="4382"/>
      <sheetData sheetId="4383"/>
      <sheetData sheetId="4384"/>
      <sheetData sheetId="4385"/>
      <sheetData sheetId="4386"/>
      <sheetData sheetId="4387"/>
      <sheetData sheetId="4388"/>
      <sheetData sheetId="4389"/>
      <sheetData sheetId="4390"/>
      <sheetData sheetId="4391"/>
      <sheetData sheetId="4392"/>
      <sheetData sheetId="4393"/>
      <sheetData sheetId="4394"/>
      <sheetData sheetId="4395"/>
      <sheetData sheetId="4396"/>
      <sheetData sheetId="4397"/>
      <sheetData sheetId="4398"/>
      <sheetData sheetId="4399"/>
      <sheetData sheetId="4400"/>
      <sheetData sheetId="4401"/>
      <sheetData sheetId="4402"/>
      <sheetData sheetId="4403"/>
      <sheetData sheetId="4404"/>
      <sheetData sheetId="4405"/>
      <sheetData sheetId="4406"/>
      <sheetData sheetId="4407"/>
      <sheetData sheetId="4408"/>
      <sheetData sheetId="4409"/>
      <sheetData sheetId="4410"/>
      <sheetData sheetId="4411"/>
      <sheetData sheetId="4412"/>
      <sheetData sheetId="4413"/>
      <sheetData sheetId="4414"/>
      <sheetData sheetId="4415"/>
      <sheetData sheetId="4416"/>
      <sheetData sheetId="4417"/>
      <sheetData sheetId="4418"/>
      <sheetData sheetId="4419"/>
      <sheetData sheetId="4420"/>
      <sheetData sheetId="4421"/>
      <sheetData sheetId="4422"/>
      <sheetData sheetId="4423"/>
      <sheetData sheetId="4424"/>
      <sheetData sheetId="4425"/>
      <sheetData sheetId="4426"/>
      <sheetData sheetId="4427"/>
      <sheetData sheetId="4428"/>
      <sheetData sheetId="4429"/>
      <sheetData sheetId="4430"/>
      <sheetData sheetId="4431"/>
      <sheetData sheetId="4432"/>
      <sheetData sheetId="4433"/>
      <sheetData sheetId="4434"/>
      <sheetData sheetId="4435"/>
      <sheetData sheetId="4436"/>
      <sheetData sheetId="4437"/>
      <sheetData sheetId="4438"/>
      <sheetData sheetId="4439"/>
      <sheetData sheetId="4440"/>
      <sheetData sheetId="4441"/>
      <sheetData sheetId="4442"/>
      <sheetData sheetId="4443"/>
      <sheetData sheetId="4444"/>
      <sheetData sheetId="4445"/>
      <sheetData sheetId="4446"/>
      <sheetData sheetId="4447"/>
      <sheetData sheetId="4448"/>
      <sheetData sheetId="4449"/>
      <sheetData sheetId="4450"/>
      <sheetData sheetId="4451"/>
      <sheetData sheetId="4452"/>
      <sheetData sheetId="4453"/>
      <sheetData sheetId="4454"/>
      <sheetData sheetId="4455"/>
      <sheetData sheetId="4456"/>
      <sheetData sheetId="4457"/>
      <sheetData sheetId="4458"/>
      <sheetData sheetId="4459"/>
      <sheetData sheetId="4460"/>
      <sheetData sheetId="4461"/>
      <sheetData sheetId="4462"/>
      <sheetData sheetId="4463"/>
      <sheetData sheetId="4464"/>
      <sheetData sheetId="4465"/>
      <sheetData sheetId="4466"/>
      <sheetData sheetId="4467"/>
      <sheetData sheetId="4468"/>
      <sheetData sheetId="4469"/>
      <sheetData sheetId="4470"/>
      <sheetData sheetId="4471"/>
      <sheetData sheetId="4472"/>
      <sheetData sheetId="4473"/>
      <sheetData sheetId="4474"/>
      <sheetData sheetId="4475"/>
      <sheetData sheetId="4476"/>
      <sheetData sheetId="4477"/>
      <sheetData sheetId="4478"/>
      <sheetData sheetId="4479"/>
      <sheetData sheetId="4480"/>
      <sheetData sheetId="4481"/>
      <sheetData sheetId="4482"/>
      <sheetData sheetId="4483"/>
      <sheetData sheetId="4484"/>
      <sheetData sheetId="4485"/>
      <sheetData sheetId="4486"/>
      <sheetData sheetId="4487"/>
      <sheetData sheetId="4488"/>
      <sheetData sheetId="4489"/>
      <sheetData sheetId="4490"/>
      <sheetData sheetId="4491"/>
      <sheetData sheetId="4492"/>
      <sheetData sheetId="4493"/>
      <sheetData sheetId="4494"/>
      <sheetData sheetId="4495"/>
      <sheetData sheetId="4496"/>
      <sheetData sheetId="4497"/>
      <sheetData sheetId="4498"/>
      <sheetData sheetId="4499"/>
      <sheetData sheetId="4500"/>
      <sheetData sheetId="4501"/>
      <sheetData sheetId="4502"/>
      <sheetData sheetId="4503"/>
      <sheetData sheetId="4504"/>
      <sheetData sheetId="4505"/>
      <sheetData sheetId="4506"/>
      <sheetData sheetId="4507"/>
      <sheetData sheetId="4508"/>
      <sheetData sheetId="4509"/>
      <sheetData sheetId="4510"/>
      <sheetData sheetId="4511"/>
      <sheetData sheetId="4512"/>
      <sheetData sheetId="4513"/>
      <sheetData sheetId="4514"/>
      <sheetData sheetId="4515"/>
      <sheetData sheetId="4516"/>
      <sheetData sheetId="4517"/>
      <sheetData sheetId="4518"/>
      <sheetData sheetId="4519"/>
      <sheetData sheetId="4520"/>
      <sheetData sheetId="4521"/>
      <sheetData sheetId="4522"/>
      <sheetData sheetId="4523"/>
      <sheetData sheetId="4524"/>
      <sheetData sheetId="4525"/>
      <sheetData sheetId="4526"/>
      <sheetData sheetId="4527"/>
      <sheetData sheetId="4528"/>
      <sheetData sheetId="4529"/>
      <sheetData sheetId="4530"/>
      <sheetData sheetId="4531"/>
      <sheetData sheetId="4532"/>
      <sheetData sheetId="4533"/>
      <sheetData sheetId="4534"/>
      <sheetData sheetId="4535"/>
      <sheetData sheetId="4536"/>
      <sheetData sheetId="4537"/>
      <sheetData sheetId="4538"/>
      <sheetData sheetId="4539"/>
      <sheetData sheetId="4540"/>
      <sheetData sheetId="4541"/>
      <sheetData sheetId="4542"/>
      <sheetData sheetId="4543"/>
      <sheetData sheetId="4544"/>
      <sheetData sheetId="4545"/>
      <sheetData sheetId="4546"/>
      <sheetData sheetId="4547"/>
      <sheetData sheetId="4548"/>
      <sheetData sheetId="4549"/>
      <sheetData sheetId="4550"/>
      <sheetData sheetId="4551"/>
      <sheetData sheetId="4552"/>
      <sheetData sheetId="4553"/>
      <sheetData sheetId="4554"/>
      <sheetData sheetId="4555" refreshError="1"/>
      <sheetData sheetId="4556" refreshError="1"/>
      <sheetData sheetId="4557" refreshError="1"/>
      <sheetData sheetId="4558"/>
      <sheetData sheetId="4559"/>
      <sheetData sheetId="4560"/>
      <sheetData sheetId="4561"/>
      <sheetData sheetId="4562"/>
      <sheetData sheetId="4563"/>
      <sheetData sheetId="4564"/>
      <sheetData sheetId="4565"/>
      <sheetData sheetId="4566"/>
      <sheetData sheetId="4567"/>
      <sheetData sheetId="4568"/>
      <sheetData sheetId="4569"/>
      <sheetData sheetId="4570"/>
      <sheetData sheetId="4571"/>
      <sheetData sheetId="4572"/>
      <sheetData sheetId="4573"/>
      <sheetData sheetId="4574"/>
      <sheetData sheetId="4575"/>
      <sheetData sheetId="4576"/>
      <sheetData sheetId="4577"/>
      <sheetData sheetId="4578"/>
      <sheetData sheetId="4579"/>
      <sheetData sheetId="4580"/>
      <sheetData sheetId="4581"/>
      <sheetData sheetId="4582"/>
      <sheetData sheetId="4583"/>
      <sheetData sheetId="4584"/>
      <sheetData sheetId="4585"/>
      <sheetData sheetId="4586"/>
      <sheetData sheetId="4587"/>
      <sheetData sheetId="4588"/>
      <sheetData sheetId="4589"/>
      <sheetData sheetId="4590"/>
      <sheetData sheetId="4591"/>
      <sheetData sheetId="4592"/>
      <sheetData sheetId="4593"/>
      <sheetData sheetId="4594"/>
      <sheetData sheetId="4595"/>
      <sheetData sheetId="4596"/>
      <sheetData sheetId="4597"/>
      <sheetData sheetId="4598"/>
      <sheetData sheetId="4599"/>
      <sheetData sheetId="4600"/>
      <sheetData sheetId="4601"/>
      <sheetData sheetId="4602"/>
      <sheetData sheetId="4603"/>
      <sheetData sheetId="4604"/>
      <sheetData sheetId="4605"/>
      <sheetData sheetId="4606"/>
      <sheetData sheetId="4607"/>
      <sheetData sheetId="4608"/>
      <sheetData sheetId="4609"/>
      <sheetData sheetId="4610"/>
      <sheetData sheetId="4611"/>
      <sheetData sheetId="4612"/>
      <sheetData sheetId="4613"/>
      <sheetData sheetId="4614"/>
      <sheetData sheetId="4615"/>
      <sheetData sheetId="4616"/>
      <sheetData sheetId="4617"/>
      <sheetData sheetId="4618"/>
      <sheetData sheetId="4619" refreshError="1"/>
      <sheetData sheetId="4620" refreshError="1"/>
      <sheetData sheetId="4621" refreshError="1"/>
      <sheetData sheetId="4622" refreshError="1"/>
      <sheetData sheetId="4623" refreshError="1"/>
      <sheetData sheetId="4624" refreshError="1"/>
      <sheetData sheetId="4625"/>
      <sheetData sheetId="4626"/>
      <sheetData sheetId="4627"/>
      <sheetData sheetId="4628"/>
      <sheetData sheetId="4629"/>
      <sheetData sheetId="4630"/>
      <sheetData sheetId="4631"/>
      <sheetData sheetId="4632"/>
      <sheetData sheetId="4633"/>
      <sheetData sheetId="4634"/>
      <sheetData sheetId="4635"/>
      <sheetData sheetId="4636"/>
      <sheetData sheetId="4637"/>
      <sheetData sheetId="4638"/>
      <sheetData sheetId="4639"/>
      <sheetData sheetId="4640"/>
      <sheetData sheetId="4641"/>
      <sheetData sheetId="4642"/>
      <sheetData sheetId="4643"/>
      <sheetData sheetId="4644"/>
      <sheetData sheetId="4645"/>
      <sheetData sheetId="4646"/>
      <sheetData sheetId="4647"/>
      <sheetData sheetId="4648"/>
      <sheetData sheetId="4649"/>
      <sheetData sheetId="4650"/>
      <sheetData sheetId="4651"/>
      <sheetData sheetId="4652"/>
      <sheetData sheetId="4653"/>
      <sheetData sheetId="4654"/>
      <sheetData sheetId="4655"/>
      <sheetData sheetId="4656"/>
      <sheetData sheetId="4657"/>
      <sheetData sheetId="4658"/>
      <sheetData sheetId="4659"/>
      <sheetData sheetId="4660"/>
      <sheetData sheetId="4661"/>
      <sheetData sheetId="4662"/>
      <sheetData sheetId="4663"/>
      <sheetData sheetId="4664"/>
      <sheetData sheetId="4665"/>
      <sheetData sheetId="4666"/>
      <sheetData sheetId="4667"/>
      <sheetData sheetId="4668"/>
      <sheetData sheetId="4669"/>
      <sheetData sheetId="4670"/>
      <sheetData sheetId="4671"/>
      <sheetData sheetId="4672"/>
      <sheetData sheetId="4673"/>
      <sheetData sheetId="4674"/>
      <sheetData sheetId="4675"/>
      <sheetData sheetId="4676"/>
      <sheetData sheetId="4677"/>
      <sheetData sheetId="4678"/>
      <sheetData sheetId="4679"/>
      <sheetData sheetId="4680"/>
      <sheetData sheetId="4681"/>
      <sheetData sheetId="4682"/>
      <sheetData sheetId="4683"/>
      <sheetData sheetId="4684"/>
      <sheetData sheetId="4685"/>
      <sheetData sheetId="4686"/>
      <sheetData sheetId="4687"/>
      <sheetData sheetId="4688"/>
      <sheetData sheetId="4689"/>
      <sheetData sheetId="4690"/>
      <sheetData sheetId="4691"/>
      <sheetData sheetId="4692"/>
      <sheetData sheetId="4693"/>
      <sheetData sheetId="4694"/>
      <sheetData sheetId="4695"/>
      <sheetData sheetId="4696"/>
      <sheetData sheetId="4697"/>
      <sheetData sheetId="4698"/>
      <sheetData sheetId="4699"/>
      <sheetData sheetId="4700"/>
      <sheetData sheetId="4701"/>
      <sheetData sheetId="4702"/>
      <sheetData sheetId="4703"/>
      <sheetData sheetId="4704"/>
      <sheetData sheetId="4705"/>
      <sheetData sheetId="4706"/>
      <sheetData sheetId="4707"/>
      <sheetData sheetId="4708"/>
      <sheetData sheetId="4709"/>
      <sheetData sheetId="4710"/>
      <sheetData sheetId="4711"/>
      <sheetData sheetId="4712"/>
      <sheetData sheetId="4713"/>
      <sheetData sheetId="4714"/>
      <sheetData sheetId="4715"/>
      <sheetData sheetId="4716"/>
      <sheetData sheetId="4717"/>
      <sheetData sheetId="4718"/>
      <sheetData sheetId="4719"/>
      <sheetData sheetId="4720"/>
      <sheetData sheetId="4721"/>
      <sheetData sheetId="4722"/>
      <sheetData sheetId="4723"/>
      <sheetData sheetId="4724"/>
      <sheetData sheetId="4725"/>
      <sheetData sheetId="4726"/>
      <sheetData sheetId="4727"/>
      <sheetData sheetId="4728"/>
      <sheetData sheetId="4729"/>
      <sheetData sheetId="4730"/>
      <sheetData sheetId="4731"/>
      <sheetData sheetId="4732"/>
      <sheetData sheetId="4733"/>
      <sheetData sheetId="4734"/>
      <sheetData sheetId="4735"/>
      <sheetData sheetId="4736"/>
      <sheetData sheetId="4737"/>
      <sheetData sheetId="4738"/>
      <sheetData sheetId="4739"/>
      <sheetData sheetId="4740"/>
      <sheetData sheetId="4741"/>
      <sheetData sheetId="4742"/>
      <sheetData sheetId="4743"/>
      <sheetData sheetId="4744"/>
      <sheetData sheetId="4745"/>
      <sheetData sheetId="4746"/>
      <sheetData sheetId="4747"/>
      <sheetData sheetId="4748"/>
      <sheetData sheetId="4749"/>
      <sheetData sheetId="4750"/>
      <sheetData sheetId="4751"/>
      <sheetData sheetId="4752"/>
      <sheetData sheetId="4753"/>
      <sheetData sheetId="4754"/>
      <sheetData sheetId="4755"/>
      <sheetData sheetId="4756"/>
      <sheetData sheetId="4757"/>
      <sheetData sheetId="4758"/>
      <sheetData sheetId="4759"/>
      <sheetData sheetId="4760"/>
      <sheetData sheetId="4761"/>
      <sheetData sheetId="4762"/>
      <sheetData sheetId="4763"/>
      <sheetData sheetId="4764"/>
      <sheetData sheetId="4765"/>
      <sheetData sheetId="4766"/>
      <sheetData sheetId="4767"/>
      <sheetData sheetId="4768"/>
      <sheetData sheetId="4769"/>
      <sheetData sheetId="4770"/>
      <sheetData sheetId="4771"/>
      <sheetData sheetId="4772"/>
      <sheetData sheetId="4773"/>
      <sheetData sheetId="4774"/>
      <sheetData sheetId="4775"/>
      <sheetData sheetId="4776"/>
      <sheetData sheetId="4777"/>
      <sheetData sheetId="4778"/>
      <sheetData sheetId="4779"/>
      <sheetData sheetId="4780"/>
      <sheetData sheetId="4781"/>
      <sheetData sheetId="4782"/>
      <sheetData sheetId="4783"/>
      <sheetData sheetId="4784"/>
      <sheetData sheetId="4785"/>
      <sheetData sheetId="4786"/>
      <sheetData sheetId="4787"/>
      <sheetData sheetId="4788"/>
      <sheetData sheetId="4789"/>
      <sheetData sheetId="4790"/>
      <sheetData sheetId="4791"/>
      <sheetData sheetId="4792"/>
      <sheetData sheetId="4793"/>
      <sheetData sheetId="4794"/>
      <sheetData sheetId="4795"/>
      <sheetData sheetId="4796"/>
      <sheetData sheetId="4797"/>
      <sheetData sheetId="4798"/>
      <sheetData sheetId="4799"/>
      <sheetData sheetId="4800"/>
      <sheetData sheetId="4801"/>
      <sheetData sheetId="4802"/>
      <sheetData sheetId="4803"/>
      <sheetData sheetId="4804"/>
      <sheetData sheetId="4805"/>
      <sheetData sheetId="4806"/>
      <sheetData sheetId="4807"/>
      <sheetData sheetId="4808"/>
      <sheetData sheetId="4809"/>
      <sheetData sheetId="4810"/>
      <sheetData sheetId="4811"/>
      <sheetData sheetId="4812"/>
      <sheetData sheetId="4813"/>
      <sheetData sheetId="4814"/>
      <sheetData sheetId="4815"/>
      <sheetData sheetId="4816"/>
      <sheetData sheetId="4817"/>
      <sheetData sheetId="4818"/>
      <sheetData sheetId="4819"/>
      <sheetData sheetId="4820"/>
      <sheetData sheetId="4821"/>
      <sheetData sheetId="4822"/>
      <sheetData sheetId="4823"/>
      <sheetData sheetId="4824"/>
      <sheetData sheetId="4825"/>
      <sheetData sheetId="4826"/>
      <sheetData sheetId="4827"/>
      <sheetData sheetId="4828"/>
      <sheetData sheetId="4829"/>
      <sheetData sheetId="4830"/>
      <sheetData sheetId="4831"/>
      <sheetData sheetId="4832"/>
      <sheetData sheetId="4833"/>
      <sheetData sheetId="4834"/>
      <sheetData sheetId="4835"/>
      <sheetData sheetId="4836"/>
      <sheetData sheetId="4837"/>
      <sheetData sheetId="4838"/>
      <sheetData sheetId="4839"/>
      <sheetData sheetId="4840"/>
      <sheetData sheetId="4841"/>
      <sheetData sheetId="4842"/>
      <sheetData sheetId="4843"/>
      <sheetData sheetId="4844"/>
      <sheetData sheetId="4845"/>
      <sheetData sheetId="4846"/>
      <sheetData sheetId="4847"/>
      <sheetData sheetId="4848"/>
      <sheetData sheetId="4849"/>
      <sheetData sheetId="4850"/>
      <sheetData sheetId="4851"/>
      <sheetData sheetId="4852"/>
      <sheetData sheetId="4853"/>
      <sheetData sheetId="4854"/>
      <sheetData sheetId="4855"/>
      <sheetData sheetId="4856"/>
      <sheetData sheetId="4857"/>
      <sheetData sheetId="4858"/>
      <sheetData sheetId="4859"/>
      <sheetData sheetId="4860"/>
      <sheetData sheetId="4861"/>
      <sheetData sheetId="4862"/>
      <sheetData sheetId="4863"/>
      <sheetData sheetId="4864"/>
      <sheetData sheetId="4865"/>
      <sheetData sheetId="4866"/>
      <sheetData sheetId="4867"/>
      <sheetData sheetId="4868"/>
      <sheetData sheetId="4869"/>
      <sheetData sheetId="4870"/>
      <sheetData sheetId="4871"/>
      <sheetData sheetId="4872"/>
      <sheetData sheetId="4873"/>
      <sheetData sheetId="4874"/>
      <sheetData sheetId="4875"/>
      <sheetData sheetId="4876"/>
      <sheetData sheetId="4877"/>
      <sheetData sheetId="4878"/>
      <sheetData sheetId="4879"/>
      <sheetData sheetId="4880"/>
      <sheetData sheetId="4881"/>
      <sheetData sheetId="4882"/>
      <sheetData sheetId="4883"/>
      <sheetData sheetId="4884"/>
      <sheetData sheetId="4885"/>
      <sheetData sheetId="4886"/>
      <sheetData sheetId="4887"/>
      <sheetData sheetId="4888"/>
      <sheetData sheetId="4889"/>
      <sheetData sheetId="4890"/>
      <sheetData sheetId="4891"/>
      <sheetData sheetId="4892"/>
      <sheetData sheetId="4893"/>
      <sheetData sheetId="4894"/>
      <sheetData sheetId="4895"/>
      <sheetData sheetId="4896"/>
      <sheetData sheetId="4897"/>
      <sheetData sheetId="4898"/>
      <sheetData sheetId="4899"/>
      <sheetData sheetId="4900"/>
      <sheetData sheetId="4901"/>
      <sheetData sheetId="4902"/>
      <sheetData sheetId="4903"/>
      <sheetData sheetId="4904"/>
      <sheetData sheetId="4905"/>
      <sheetData sheetId="4906"/>
      <sheetData sheetId="4907"/>
      <sheetData sheetId="4908"/>
      <sheetData sheetId="4909"/>
      <sheetData sheetId="4910"/>
      <sheetData sheetId="4911">
        <row r="9">
          <cell r="A9" t="str">
            <v>A</v>
          </cell>
        </row>
      </sheetData>
      <sheetData sheetId="4912"/>
      <sheetData sheetId="4913"/>
      <sheetData sheetId="4914"/>
      <sheetData sheetId="4915"/>
      <sheetData sheetId="4916"/>
      <sheetData sheetId="4917"/>
      <sheetData sheetId="4918"/>
      <sheetData sheetId="4919"/>
      <sheetData sheetId="4920"/>
      <sheetData sheetId="4921"/>
      <sheetData sheetId="4922"/>
      <sheetData sheetId="4923"/>
      <sheetData sheetId="4924"/>
      <sheetData sheetId="4925"/>
      <sheetData sheetId="4926"/>
      <sheetData sheetId="4927"/>
      <sheetData sheetId="4928"/>
      <sheetData sheetId="4929"/>
      <sheetData sheetId="4930"/>
      <sheetData sheetId="4931"/>
      <sheetData sheetId="4932"/>
      <sheetData sheetId="4933"/>
      <sheetData sheetId="4934"/>
      <sheetData sheetId="4935"/>
      <sheetData sheetId="4936"/>
      <sheetData sheetId="4937"/>
      <sheetData sheetId="4938"/>
      <sheetData sheetId="4939"/>
      <sheetData sheetId="4940"/>
      <sheetData sheetId="4941"/>
      <sheetData sheetId="4942"/>
      <sheetData sheetId="4943"/>
      <sheetData sheetId="4944"/>
      <sheetData sheetId="4945"/>
      <sheetData sheetId="4946"/>
      <sheetData sheetId="4947">
        <row r="9">
          <cell r="A9" t="str">
            <v>A</v>
          </cell>
        </row>
      </sheetData>
      <sheetData sheetId="4948"/>
      <sheetData sheetId="4949"/>
      <sheetData sheetId="4950"/>
      <sheetData sheetId="4951"/>
      <sheetData sheetId="4952"/>
      <sheetData sheetId="4953"/>
      <sheetData sheetId="4954"/>
      <sheetData sheetId="4955"/>
      <sheetData sheetId="4956"/>
      <sheetData sheetId="4957"/>
      <sheetData sheetId="4958"/>
      <sheetData sheetId="4959"/>
      <sheetData sheetId="4960"/>
      <sheetData sheetId="4961"/>
      <sheetData sheetId="4962"/>
      <sheetData sheetId="4963"/>
      <sheetData sheetId="4964"/>
      <sheetData sheetId="4965"/>
      <sheetData sheetId="4966"/>
      <sheetData sheetId="4967"/>
      <sheetData sheetId="4968"/>
      <sheetData sheetId="4969"/>
      <sheetData sheetId="4970"/>
      <sheetData sheetId="4971"/>
      <sheetData sheetId="4972"/>
      <sheetData sheetId="4973"/>
      <sheetData sheetId="4974"/>
      <sheetData sheetId="4975"/>
      <sheetData sheetId="4976"/>
      <sheetData sheetId="4977"/>
      <sheetData sheetId="4978"/>
      <sheetData sheetId="4979"/>
      <sheetData sheetId="4980"/>
      <sheetData sheetId="4981"/>
      <sheetData sheetId="4982"/>
      <sheetData sheetId="4983"/>
      <sheetData sheetId="4984"/>
      <sheetData sheetId="4985"/>
      <sheetData sheetId="4986"/>
      <sheetData sheetId="4987"/>
      <sheetData sheetId="4988"/>
      <sheetData sheetId="4989"/>
      <sheetData sheetId="4990"/>
      <sheetData sheetId="4991"/>
      <sheetData sheetId="4992"/>
      <sheetData sheetId="4993"/>
      <sheetData sheetId="4994"/>
      <sheetData sheetId="4995"/>
      <sheetData sheetId="4996"/>
      <sheetData sheetId="4997"/>
      <sheetData sheetId="4998"/>
      <sheetData sheetId="4999"/>
      <sheetData sheetId="5000"/>
      <sheetData sheetId="5001"/>
      <sheetData sheetId="5002"/>
      <sheetData sheetId="5003"/>
      <sheetData sheetId="5004"/>
      <sheetData sheetId="5005"/>
      <sheetData sheetId="5006"/>
      <sheetData sheetId="5007"/>
      <sheetData sheetId="5008"/>
      <sheetData sheetId="5009"/>
      <sheetData sheetId="5010"/>
      <sheetData sheetId="5011"/>
      <sheetData sheetId="5012"/>
      <sheetData sheetId="5013"/>
      <sheetData sheetId="5014"/>
      <sheetData sheetId="5015"/>
      <sheetData sheetId="5016"/>
      <sheetData sheetId="5017"/>
      <sheetData sheetId="5018"/>
      <sheetData sheetId="5019"/>
      <sheetData sheetId="5020"/>
      <sheetData sheetId="5021"/>
      <sheetData sheetId="5022"/>
      <sheetData sheetId="5023"/>
      <sheetData sheetId="5024"/>
      <sheetData sheetId="5025"/>
      <sheetData sheetId="5026"/>
      <sheetData sheetId="5027"/>
      <sheetData sheetId="5028"/>
      <sheetData sheetId="5029"/>
      <sheetData sheetId="5030"/>
      <sheetData sheetId="5031"/>
      <sheetData sheetId="5032"/>
      <sheetData sheetId="5033"/>
      <sheetData sheetId="5034"/>
      <sheetData sheetId="5035"/>
      <sheetData sheetId="5036"/>
      <sheetData sheetId="5037"/>
      <sheetData sheetId="5038"/>
      <sheetData sheetId="5039"/>
      <sheetData sheetId="5040"/>
      <sheetData sheetId="5041"/>
      <sheetData sheetId="5042"/>
      <sheetData sheetId="5043"/>
      <sheetData sheetId="5044"/>
      <sheetData sheetId="5045"/>
      <sheetData sheetId="5046"/>
      <sheetData sheetId="5047"/>
      <sheetData sheetId="5048"/>
      <sheetData sheetId="5049"/>
      <sheetData sheetId="5050"/>
      <sheetData sheetId="5051"/>
      <sheetData sheetId="5052"/>
      <sheetData sheetId="5053"/>
      <sheetData sheetId="5054"/>
      <sheetData sheetId="5055"/>
      <sheetData sheetId="5056"/>
      <sheetData sheetId="5057"/>
      <sheetData sheetId="5058"/>
      <sheetData sheetId="5059"/>
      <sheetData sheetId="5060"/>
      <sheetData sheetId="5061"/>
      <sheetData sheetId="5062"/>
      <sheetData sheetId="5063"/>
      <sheetData sheetId="5064"/>
      <sheetData sheetId="5065"/>
      <sheetData sheetId="5066"/>
      <sheetData sheetId="5067"/>
      <sheetData sheetId="5068"/>
      <sheetData sheetId="5069"/>
      <sheetData sheetId="5070"/>
      <sheetData sheetId="5071"/>
      <sheetData sheetId="5072"/>
      <sheetData sheetId="5073"/>
      <sheetData sheetId="5074"/>
      <sheetData sheetId="5075"/>
      <sheetData sheetId="5076"/>
      <sheetData sheetId="5077"/>
      <sheetData sheetId="5078"/>
      <sheetData sheetId="5079"/>
      <sheetData sheetId="5080"/>
      <sheetData sheetId="5081"/>
      <sheetData sheetId="5082"/>
      <sheetData sheetId="5083"/>
      <sheetData sheetId="5084"/>
      <sheetData sheetId="5085"/>
      <sheetData sheetId="5086"/>
      <sheetData sheetId="5087"/>
      <sheetData sheetId="5088"/>
      <sheetData sheetId="5089"/>
      <sheetData sheetId="5090"/>
      <sheetData sheetId="5091"/>
      <sheetData sheetId="5092"/>
      <sheetData sheetId="5093"/>
      <sheetData sheetId="5094"/>
      <sheetData sheetId="5095"/>
      <sheetData sheetId="5096"/>
      <sheetData sheetId="5097"/>
      <sheetData sheetId="5098"/>
      <sheetData sheetId="5099"/>
      <sheetData sheetId="5100"/>
      <sheetData sheetId="5101"/>
      <sheetData sheetId="5102"/>
      <sheetData sheetId="5103"/>
      <sheetData sheetId="5104"/>
      <sheetData sheetId="5105"/>
      <sheetData sheetId="5106"/>
      <sheetData sheetId="5107"/>
      <sheetData sheetId="5108"/>
      <sheetData sheetId="5109"/>
      <sheetData sheetId="5110"/>
      <sheetData sheetId="5111"/>
      <sheetData sheetId="5112"/>
      <sheetData sheetId="5113"/>
      <sheetData sheetId="5114"/>
      <sheetData sheetId="5115"/>
      <sheetData sheetId="5116"/>
      <sheetData sheetId="5117"/>
      <sheetData sheetId="5118"/>
      <sheetData sheetId="5119"/>
      <sheetData sheetId="5120"/>
      <sheetData sheetId="5121"/>
      <sheetData sheetId="5122"/>
      <sheetData sheetId="5123"/>
      <sheetData sheetId="5124"/>
      <sheetData sheetId="5125"/>
      <sheetData sheetId="5126"/>
      <sheetData sheetId="5127"/>
      <sheetData sheetId="5128"/>
      <sheetData sheetId="5129"/>
      <sheetData sheetId="5130"/>
      <sheetData sheetId="5131"/>
      <sheetData sheetId="5132"/>
      <sheetData sheetId="5133"/>
      <sheetData sheetId="5134"/>
      <sheetData sheetId="5135"/>
      <sheetData sheetId="5136"/>
      <sheetData sheetId="5137"/>
      <sheetData sheetId="5138"/>
      <sheetData sheetId="5139"/>
      <sheetData sheetId="5140"/>
      <sheetData sheetId="5141"/>
      <sheetData sheetId="5142"/>
      <sheetData sheetId="5143"/>
      <sheetData sheetId="5144"/>
      <sheetData sheetId="5145"/>
      <sheetData sheetId="5146"/>
      <sheetData sheetId="5147"/>
      <sheetData sheetId="5148"/>
      <sheetData sheetId="5149"/>
      <sheetData sheetId="5150"/>
      <sheetData sheetId="5151"/>
      <sheetData sheetId="5152"/>
      <sheetData sheetId="5153"/>
      <sheetData sheetId="5154"/>
      <sheetData sheetId="5155"/>
      <sheetData sheetId="5156"/>
      <sheetData sheetId="5157"/>
      <sheetData sheetId="5158"/>
      <sheetData sheetId="5159"/>
      <sheetData sheetId="5160"/>
      <sheetData sheetId="5161"/>
      <sheetData sheetId="5162"/>
      <sheetData sheetId="5163"/>
      <sheetData sheetId="5164"/>
      <sheetData sheetId="5165"/>
      <sheetData sheetId="5166"/>
      <sheetData sheetId="5167"/>
      <sheetData sheetId="5168"/>
      <sheetData sheetId="5169"/>
      <sheetData sheetId="5170"/>
      <sheetData sheetId="5171"/>
      <sheetData sheetId="5172"/>
      <sheetData sheetId="5173"/>
      <sheetData sheetId="5174"/>
      <sheetData sheetId="5175"/>
      <sheetData sheetId="5176"/>
      <sheetData sheetId="5177"/>
      <sheetData sheetId="5178"/>
      <sheetData sheetId="5179"/>
      <sheetData sheetId="5180"/>
      <sheetData sheetId="5181"/>
      <sheetData sheetId="5182"/>
      <sheetData sheetId="5183"/>
      <sheetData sheetId="5184"/>
      <sheetData sheetId="5185"/>
      <sheetData sheetId="5186"/>
      <sheetData sheetId="5187"/>
      <sheetData sheetId="5188"/>
      <sheetData sheetId="5189"/>
      <sheetData sheetId="5190"/>
      <sheetData sheetId="5191"/>
      <sheetData sheetId="5192"/>
      <sheetData sheetId="5193"/>
      <sheetData sheetId="5194"/>
      <sheetData sheetId="5195"/>
      <sheetData sheetId="5196"/>
      <sheetData sheetId="5197"/>
      <sheetData sheetId="5198"/>
      <sheetData sheetId="5199"/>
      <sheetData sheetId="5200"/>
      <sheetData sheetId="5201"/>
      <sheetData sheetId="5202"/>
      <sheetData sheetId="5203"/>
      <sheetData sheetId="5204"/>
      <sheetData sheetId="5205"/>
      <sheetData sheetId="5206"/>
      <sheetData sheetId="5207"/>
      <sheetData sheetId="5208"/>
      <sheetData sheetId="5209"/>
      <sheetData sheetId="5210"/>
      <sheetData sheetId="5211"/>
      <sheetData sheetId="5212"/>
      <sheetData sheetId="5213"/>
      <sheetData sheetId="5214"/>
      <sheetData sheetId="5215"/>
      <sheetData sheetId="5216"/>
      <sheetData sheetId="5217"/>
      <sheetData sheetId="5218"/>
      <sheetData sheetId="5219"/>
      <sheetData sheetId="5220"/>
      <sheetData sheetId="5221"/>
      <sheetData sheetId="5222"/>
      <sheetData sheetId="5223"/>
      <sheetData sheetId="5224"/>
      <sheetData sheetId="5225"/>
      <sheetData sheetId="5226"/>
      <sheetData sheetId="5227"/>
      <sheetData sheetId="5228"/>
      <sheetData sheetId="5229"/>
      <sheetData sheetId="5230"/>
      <sheetData sheetId="5231"/>
      <sheetData sheetId="5232"/>
      <sheetData sheetId="5233"/>
      <sheetData sheetId="5234"/>
      <sheetData sheetId="5235"/>
      <sheetData sheetId="5236"/>
      <sheetData sheetId="5237"/>
      <sheetData sheetId="5238"/>
      <sheetData sheetId="5239"/>
      <sheetData sheetId="5240"/>
      <sheetData sheetId="5241"/>
      <sheetData sheetId="5242"/>
      <sheetData sheetId="5243"/>
      <sheetData sheetId="5244"/>
      <sheetData sheetId="5245"/>
      <sheetData sheetId="5246"/>
      <sheetData sheetId="5247"/>
      <sheetData sheetId="5248"/>
      <sheetData sheetId="5249"/>
      <sheetData sheetId="5250"/>
      <sheetData sheetId="5251"/>
      <sheetData sheetId="5252"/>
      <sheetData sheetId="5253"/>
      <sheetData sheetId="5254"/>
      <sheetData sheetId="5255"/>
      <sheetData sheetId="5256"/>
      <sheetData sheetId="5257"/>
      <sheetData sheetId="5258"/>
      <sheetData sheetId="5259"/>
      <sheetData sheetId="5260"/>
      <sheetData sheetId="5261"/>
      <sheetData sheetId="5262"/>
      <sheetData sheetId="5263"/>
      <sheetData sheetId="5264"/>
      <sheetData sheetId="5265"/>
      <sheetData sheetId="5266"/>
      <sheetData sheetId="5267"/>
      <sheetData sheetId="5268"/>
      <sheetData sheetId="5269"/>
      <sheetData sheetId="5270"/>
      <sheetData sheetId="5271"/>
      <sheetData sheetId="5272"/>
      <sheetData sheetId="5273"/>
      <sheetData sheetId="5274"/>
      <sheetData sheetId="5275"/>
      <sheetData sheetId="5276"/>
      <sheetData sheetId="5277"/>
      <sheetData sheetId="5278"/>
      <sheetData sheetId="5279"/>
      <sheetData sheetId="5280"/>
      <sheetData sheetId="5281"/>
      <sheetData sheetId="5282"/>
      <sheetData sheetId="5283"/>
      <sheetData sheetId="5284"/>
      <sheetData sheetId="5285"/>
      <sheetData sheetId="5286"/>
      <sheetData sheetId="5287"/>
      <sheetData sheetId="5288"/>
      <sheetData sheetId="5289"/>
      <sheetData sheetId="5290"/>
      <sheetData sheetId="5291"/>
      <sheetData sheetId="5292"/>
      <sheetData sheetId="5293"/>
      <sheetData sheetId="5294"/>
      <sheetData sheetId="5295"/>
      <sheetData sheetId="5296"/>
      <sheetData sheetId="5297"/>
      <sheetData sheetId="5298"/>
      <sheetData sheetId="5299"/>
      <sheetData sheetId="5300"/>
      <sheetData sheetId="5301"/>
      <sheetData sheetId="5302"/>
      <sheetData sheetId="5303"/>
      <sheetData sheetId="5304"/>
      <sheetData sheetId="5305"/>
      <sheetData sheetId="5306"/>
      <sheetData sheetId="5307"/>
      <sheetData sheetId="5308"/>
      <sheetData sheetId="5309"/>
      <sheetData sheetId="5310"/>
      <sheetData sheetId="5311"/>
      <sheetData sheetId="5312"/>
      <sheetData sheetId="5313"/>
      <sheetData sheetId="5314"/>
      <sheetData sheetId="5315"/>
      <sheetData sheetId="5316"/>
      <sheetData sheetId="5317"/>
      <sheetData sheetId="5318"/>
      <sheetData sheetId="5319"/>
      <sheetData sheetId="5320"/>
      <sheetData sheetId="5321"/>
      <sheetData sheetId="5322"/>
      <sheetData sheetId="5323"/>
      <sheetData sheetId="5324"/>
      <sheetData sheetId="5325"/>
      <sheetData sheetId="5326"/>
      <sheetData sheetId="5327"/>
      <sheetData sheetId="5328"/>
      <sheetData sheetId="5329"/>
      <sheetData sheetId="5330"/>
      <sheetData sheetId="5331"/>
      <sheetData sheetId="5332"/>
      <sheetData sheetId="5333"/>
      <sheetData sheetId="5334"/>
      <sheetData sheetId="5335"/>
      <sheetData sheetId="5336"/>
      <sheetData sheetId="5337"/>
      <sheetData sheetId="5338"/>
      <sheetData sheetId="5339"/>
      <sheetData sheetId="5340"/>
      <sheetData sheetId="5341"/>
      <sheetData sheetId="5342"/>
      <sheetData sheetId="5343"/>
      <sheetData sheetId="5344"/>
      <sheetData sheetId="5345"/>
      <sheetData sheetId="5346"/>
      <sheetData sheetId="5347"/>
      <sheetData sheetId="5348"/>
      <sheetData sheetId="5349"/>
      <sheetData sheetId="5350"/>
      <sheetData sheetId="5351"/>
      <sheetData sheetId="5352"/>
      <sheetData sheetId="5353"/>
      <sheetData sheetId="5354"/>
      <sheetData sheetId="5355"/>
      <sheetData sheetId="5356"/>
      <sheetData sheetId="5357"/>
      <sheetData sheetId="5358"/>
      <sheetData sheetId="5359"/>
      <sheetData sheetId="5360"/>
      <sheetData sheetId="5361"/>
      <sheetData sheetId="5362"/>
      <sheetData sheetId="5363"/>
      <sheetData sheetId="5364"/>
      <sheetData sheetId="5365"/>
      <sheetData sheetId="5366"/>
      <sheetData sheetId="5367"/>
      <sheetData sheetId="5368"/>
      <sheetData sheetId="5369"/>
      <sheetData sheetId="5370"/>
      <sheetData sheetId="5371"/>
      <sheetData sheetId="5372"/>
      <sheetData sheetId="5373"/>
      <sheetData sheetId="5374"/>
      <sheetData sheetId="5375"/>
      <sheetData sheetId="5376"/>
      <sheetData sheetId="5377"/>
      <sheetData sheetId="5378"/>
      <sheetData sheetId="5379"/>
      <sheetData sheetId="5380"/>
      <sheetData sheetId="5381"/>
      <sheetData sheetId="5382"/>
      <sheetData sheetId="5383"/>
      <sheetData sheetId="5384"/>
      <sheetData sheetId="5385"/>
      <sheetData sheetId="5386"/>
      <sheetData sheetId="5387"/>
      <sheetData sheetId="5388"/>
      <sheetData sheetId="5389"/>
      <sheetData sheetId="5390"/>
      <sheetData sheetId="5391"/>
      <sheetData sheetId="5392"/>
      <sheetData sheetId="5393"/>
      <sheetData sheetId="5394"/>
      <sheetData sheetId="5395"/>
      <sheetData sheetId="5396"/>
      <sheetData sheetId="5397"/>
      <sheetData sheetId="5398"/>
      <sheetData sheetId="5399"/>
      <sheetData sheetId="5400"/>
      <sheetData sheetId="5401"/>
      <sheetData sheetId="5402"/>
      <sheetData sheetId="5403"/>
      <sheetData sheetId="5404"/>
      <sheetData sheetId="5405"/>
      <sheetData sheetId="5406"/>
      <sheetData sheetId="5407"/>
      <sheetData sheetId="5408"/>
      <sheetData sheetId="5409"/>
      <sheetData sheetId="5410"/>
      <sheetData sheetId="5411"/>
      <sheetData sheetId="5412"/>
      <sheetData sheetId="5413"/>
      <sheetData sheetId="5414"/>
      <sheetData sheetId="5415"/>
      <sheetData sheetId="5416"/>
      <sheetData sheetId="5417"/>
      <sheetData sheetId="5418"/>
      <sheetData sheetId="5419"/>
      <sheetData sheetId="5420"/>
      <sheetData sheetId="5421"/>
      <sheetData sheetId="5422"/>
      <sheetData sheetId="5423"/>
      <sheetData sheetId="5424"/>
      <sheetData sheetId="5425"/>
      <sheetData sheetId="5426"/>
      <sheetData sheetId="5427"/>
      <sheetData sheetId="5428"/>
      <sheetData sheetId="5429"/>
      <sheetData sheetId="5430"/>
      <sheetData sheetId="5431"/>
      <sheetData sheetId="5432"/>
      <sheetData sheetId="5433"/>
      <sheetData sheetId="5434"/>
      <sheetData sheetId="5435"/>
      <sheetData sheetId="5436"/>
      <sheetData sheetId="5437"/>
      <sheetData sheetId="5438"/>
      <sheetData sheetId="5439"/>
      <sheetData sheetId="5440"/>
      <sheetData sheetId="5441"/>
      <sheetData sheetId="5442"/>
      <sheetData sheetId="5443"/>
      <sheetData sheetId="5444"/>
      <sheetData sheetId="5445"/>
      <sheetData sheetId="5446"/>
      <sheetData sheetId="5447"/>
      <sheetData sheetId="5448"/>
      <sheetData sheetId="5449"/>
      <sheetData sheetId="5450"/>
      <sheetData sheetId="5451"/>
      <sheetData sheetId="5452"/>
      <sheetData sheetId="5453"/>
      <sheetData sheetId="5454"/>
      <sheetData sheetId="5455"/>
      <sheetData sheetId="5456"/>
      <sheetData sheetId="5457"/>
      <sheetData sheetId="5458"/>
      <sheetData sheetId="5459"/>
      <sheetData sheetId="5460"/>
      <sheetData sheetId="5461"/>
      <sheetData sheetId="5462"/>
      <sheetData sheetId="5463"/>
      <sheetData sheetId="5464"/>
      <sheetData sheetId="5465"/>
      <sheetData sheetId="5466"/>
      <sheetData sheetId="5467"/>
      <sheetData sheetId="5468"/>
      <sheetData sheetId="5469"/>
      <sheetData sheetId="5470"/>
      <sheetData sheetId="5471"/>
      <sheetData sheetId="5472"/>
      <sheetData sheetId="5473"/>
      <sheetData sheetId="5474"/>
      <sheetData sheetId="5475"/>
      <sheetData sheetId="5476"/>
      <sheetData sheetId="5477"/>
      <sheetData sheetId="5478"/>
      <sheetData sheetId="5479"/>
      <sheetData sheetId="5480"/>
      <sheetData sheetId="5481"/>
      <sheetData sheetId="5482"/>
      <sheetData sheetId="5483"/>
      <sheetData sheetId="5484"/>
      <sheetData sheetId="5485"/>
      <sheetData sheetId="5486"/>
      <sheetData sheetId="5487"/>
      <sheetData sheetId="5488"/>
      <sheetData sheetId="5489"/>
      <sheetData sheetId="5490"/>
      <sheetData sheetId="5491"/>
      <sheetData sheetId="5492"/>
      <sheetData sheetId="5493"/>
      <sheetData sheetId="5494"/>
      <sheetData sheetId="5495"/>
      <sheetData sheetId="5496"/>
      <sheetData sheetId="5497"/>
      <sheetData sheetId="5498"/>
      <sheetData sheetId="5499"/>
      <sheetData sheetId="5500"/>
      <sheetData sheetId="5501"/>
      <sheetData sheetId="5502"/>
      <sheetData sheetId="5503"/>
      <sheetData sheetId="5504"/>
      <sheetData sheetId="5505"/>
      <sheetData sheetId="5506"/>
      <sheetData sheetId="5507"/>
      <sheetData sheetId="5508"/>
      <sheetData sheetId="5509"/>
      <sheetData sheetId="5510"/>
      <sheetData sheetId="5511"/>
      <sheetData sheetId="5512"/>
      <sheetData sheetId="5513"/>
      <sheetData sheetId="5514"/>
      <sheetData sheetId="5515"/>
      <sheetData sheetId="5516"/>
      <sheetData sheetId="5517"/>
      <sheetData sheetId="5518"/>
      <sheetData sheetId="5519"/>
      <sheetData sheetId="5520"/>
      <sheetData sheetId="5521"/>
      <sheetData sheetId="5522"/>
      <sheetData sheetId="5523"/>
      <sheetData sheetId="5524"/>
      <sheetData sheetId="5525"/>
      <sheetData sheetId="5526"/>
      <sheetData sheetId="5527"/>
      <sheetData sheetId="5528"/>
      <sheetData sheetId="5529"/>
      <sheetData sheetId="5530"/>
      <sheetData sheetId="5531"/>
      <sheetData sheetId="5532"/>
      <sheetData sheetId="5533"/>
      <sheetData sheetId="5534"/>
      <sheetData sheetId="5535"/>
      <sheetData sheetId="5536"/>
      <sheetData sheetId="5537"/>
      <sheetData sheetId="5538"/>
      <sheetData sheetId="5539"/>
      <sheetData sheetId="5540"/>
      <sheetData sheetId="5541"/>
      <sheetData sheetId="5542"/>
      <sheetData sheetId="5543"/>
      <sheetData sheetId="5544"/>
      <sheetData sheetId="5545"/>
      <sheetData sheetId="5546"/>
      <sheetData sheetId="5547"/>
      <sheetData sheetId="5548"/>
      <sheetData sheetId="5549"/>
      <sheetData sheetId="5550"/>
      <sheetData sheetId="5551"/>
      <sheetData sheetId="5552"/>
      <sheetData sheetId="5553"/>
      <sheetData sheetId="5554"/>
      <sheetData sheetId="5555"/>
      <sheetData sheetId="5556"/>
      <sheetData sheetId="5557"/>
      <sheetData sheetId="5558"/>
      <sheetData sheetId="5559"/>
      <sheetData sheetId="5560"/>
      <sheetData sheetId="5561"/>
      <sheetData sheetId="5562"/>
      <sheetData sheetId="5563"/>
      <sheetData sheetId="5564"/>
      <sheetData sheetId="5565"/>
      <sheetData sheetId="5566"/>
      <sheetData sheetId="5567"/>
      <sheetData sheetId="5568"/>
      <sheetData sheetId="5569"/>
      <sheetData sheetId="5570"/>
      <sheetData sheetId="5571"/>
      <sheetData sheetId="5572"/>
      <sheetData sheetId="5573"/>
      <sheetData sheetId="5574"/>
      <sheetData sheetId="5575"/>
      <sheetData sheetId="5576"/>
      <sheetData sheetId="5577"/>
      <sheetData sheetId="5578"/>
      <sheetData sheetId="5579"/>
      <sheetData sheetId="5580"/>
      <sheetData sheetId="5581"/>
      <sheetData sheetId="5582"/>
      <sheetData sheetId="5583"/>
      <sheetData sheetId="5584"/>
      <sheetData sheetId="5585"/>
      <sheetData sheetId="5586"/>
      <sheetData sheetId="5587"/>
      <sheetData sheetId="5588"/>
      <sheetData sheetId="5589"/>
      <sheetData sheetId="5590"/>
      <sheetData sheetId="5591"/>
      <sheetData sheetId="5592"/>
      <sheetData sheetId="5593"/>
      <sheetData sheetId="5594"/>
      <sheetData sheetId="5595"/>
      <sheetData sheetId="5596"/>
      <sheetData sheetId="5597"/>
      <sheetData sheetId="5598"/>
      <sheetData sheetId="5599"/>
      <sheetData sheetId="5600"/>
      <sheetData sheetId="5601"/>
      <sheetData sheetId="5602"/>
      <sheetData sheetId="5603"/>
      <sheetData sheetId="5604"/>
      <sheetData sheetId="5605"/>
      <sheetData sheetId="5606"/>
      <sheetData sheetId="5607"/>
      <sheetData sheetId="5608"/>
      <sheetData sheetId="5609"/>
      <sheetData sheetId="5610"/>
      <sheetData sheetId="5611"/>
      <sheetData sheetId="5612"/>
      <sheetData sheetId="5613"/>
      <sheetData sheetId="5614"/>
      <sheetData sheetId="5615"/>
      <sheetData sheetId="5616"/>
      <sheetData sheetId="5617"/>
      <sheetData sheetId="5618"/>
      <sheetData sheetId="5619"/>
      <sheetData sheetId="5620"/>
      <sheetData sheetId="5621"/>
      <sheetData sheetId="5622"/>
      <sheetData sheetId="5623"/>
      <sheetData sheetId="5624"/>
      <sheetData sheetId="5625"/>
      <sheetData sheetId="5626"/>
      <sheetData sheetId="5627"/>
      <sheetData sheetId="5628"/>
      <sheetData sheetId="5629"/>
      <sheetData sheetId="5630"/>
      <sheetData sheetId="5631"/>
      <sheetData sheetId="5632"/>
      <sheetData sheetId="5633"/>
      <sheetData sheetId="5634"/>
      <sheetData sheetId="5635"/>
      <sheetData sheetId="5636"/>
      <sheetData sheetId="5637"/>
      <sheetData sheetId="5638"/>
      <sheetData sheetId="5639"/>
      <sheetData sheetId="5640"/>
      <sheetData sheetId="5641"/>
      <sheetData sheetId="5642"/>
      <sheetData sheetId="5643"/>
      <sheetData sheetId="5644"/>
      <sheetData sheetId="5645"/>
      <sheetData sheetId="5646"/>
      <sheetData sheetId="5647"/>
      <sheetData sheetId="5648"/>
      <sheetData sheetId="5649"/>
      <sheetData sheetId="5650"/>
      <sheetData sheetId="5651"/>
      <sheetData sheetId="5652"/>
      <sheetData sheetId="5653"/>
      <sheetData sheetId="5654"/>
      <sheetData sheetId="5655"/>
      <sheetData sheetId="5656"/>
      <sheetData sheetId="5657"/>
      <sheetData sheetId="5658"/>
      <sheetData sheetId="5659"/>
      <sheetData sheetId="5660"/>
      <sheetData sheetId="5661"/>
      <sheetData sheetId="5662"/>
      <sheetData sheetId="5663"/>
      <sheetData sheetId="5664"/>
      <sheetData sheetId="5665"/>
      <sheetData sheetId="5666"/>
      <sheetData sheetId="5667"/>
      <sheetData sheetId="5668"/>
      <sheetData sheetId="5669"/>
      <sheetData sheetId="5670"/>
      <sheetData sheetId="5671"/>
      <sheetData sheetId="5672"/>
      <sheetData sheetId="5673"/>
      <sheetData sheetId="5674"/>
      <sheetData sheetId="5675"/>
      <sheetData sheetId="5676"/>
      <sheetData sheetId="5677"/>
      <sheetData sheetId="5678"/>
      <sheetData sheetId="5679"/>
      <sheetData sheetId="5680"/>
      <sheetData sheetId="5681"/>
      <sheetData sheetId="5682"/>
      <sheetData sheetId="5683"/>
      <sheetData sheetId="5684"/>
      <sheetData sheetId="5685"/>
      <sheetData sheetId="5686"/>
      <sheetData sheetId="5687"/>
      <sheetData sheetId="5688"/>
      <sheetData sheetId="5689"/>
      <sheetData sheetId="5690"/>
      <sheetData sheetId="5691"/>
      <sheetData sheetId="5692"/>
      <sheetData sheetId="5693"/>
      <sheetData sheetId="5694"/>
      <sheetData sheetId="5695"/>
      <sheetData sheetId="5696"/>
      <sheetData sheetId="5697"/>
      <sheetData sheetId="5698"/>
      <sheetData sheetId="5699"/>
      <sheetData sheetId="5700"/>
      <sheetData sheetId="5701"/>
      <sheetData sheetId="5702"/>
      <sheetData sheetId="5703"/>
      <sheetData sheetId="5704"/>
      <sheetData sheetId="5705"/>
      <sheetData sheetId="5706"/>
      <sheetData sheetId="5707"/>
      <sheetData sheetId="5708"/>
      <sheetData sheetId="5709"/>
      <sheetData sheetId="5710"/>
      <sheetData sheetId="5711"/>
      <sheetData sheetId="5712"/>
      <sheetData sheetId="5713"/>
      <sheetData sheetId="5714"/>
      <sheetData sheetId="5715"/>
      <sheetData sheetId="5716"/>
      <sheetData sheetId="5717"/>
      <sheetData sheetId="5718"/>
      <sheetData sheetId="5719"/>
      <sheetData sheetId="5720"/>
      <sheetData sheetId="5721"/>
      <sheetData sheetId="5722"/>
      <sheetData sheetId="5723"/>
      <sheetData sheetId="5724"/>
      <sheetData sheetId="5725"/>
      <sheetData sheetId="5726"/>
      <sheetData sheetId="5727"/>
      <sheetData sheetId="5728"/>
      <sheetData sheetId="5729"/>
      <sheetData sheetId="5730"/>
      <sheetData sheetId="5731"/>
      <sheetData sheetId="5732"/>
      <sheetData sheetId="5733"/>
      <sheetData sheetId="5734"/>
      <sheetData sheetId="5735"/>
      <sheetData sheetId="5736"/>
      <sheetData sheetId="5737"/>
      <sheetData sheetId="5738"/>
      <sheetData sheetId="5739"/>
      <sheetData sheetId="5740"/>
      <sheetData sheetId="5741"/>
      <sheetData sheetId="5742"/>
      <sheetData sheetId="5743"/>
      <sheetData sheetId="5744"/>
      <sheetData sheetId="5745"/>
      <sheetData sheetId="5746"/>
      <sheetData sheetId="5747"/>
      <sheetData sheetId="5748"/>
      <sheetData sheetId="5749"/>
      <sheetData sheetId="5750"/>
      <sheetData sheetId="5751"/>
      <sheetData sheetId="5752"/>
      <sheetData sheetId="5753"/>
      <sheetData sheetId="5754"/>
      <sheetData sheetId="5755"/>
      <sheetData sheetId="5756"/>
      <sheetData sheetId="5757"/>
      <sheetData sheetId="5758"/>
      <sheetData sheetId="5759"/>
      <sheetData sheetId="5760"/>
      <sheetData sheetId="5761"/>
      <sheetData sheetId="5762"/>
      <sheetData sheetId="5763"/>
      <sheetData sheetId="5764"/>
      <sheetData sheetId="5765"/>
      <sheetData sheetId="5766"/>
      <sheetData sheetId="5767"/>
      <sheetData sheetId="5768"/>
      <sheetData sheetId="5769"/>
      <sheetData sheetId="5770"/>
      <sheetData sheetId="5771"/>
      <sheetData sheetId="5772"/>
      <sheetData sheetId="5773"/>
      <sheetData sheetId="5774"/>
      <sheetData sheetId="5775"/>
      <sheetData sheetId="5776"/>
      <sheetData sheetId="5777"/>
      <sheetData sheetId="5778"/>
      <sheetData sheetId="5779"/>
      <sheetData sheetId="5780"/>
      <sheetData sheetId="5781"/>
      <sheetData sheetId="5782"/>
      <sheetData sheetId="5783"/>
      <sheetData sheetId="5784"/>
      <sheetData sheetId="5785"/>
      <sheetData sheetId="5786"/>
      <sheetData sheetId="5787"/>
      <sheetData sheetId="5788"/>
      <sheetData sheetId="5789"/>
      <sheetData sheetId="5790"/>
      <sheetData sheetId="5791"/>
      <sheetData sheetId="5792"/>
      <sheetData sheetId="5793"/>
      <sheetData sheetId="5794"/>
      <sheetData sheetId="5795"/>
      <sheetData sheetId="5796"/>
      <sheetData sheetId="5797"/>
      <sheetData sheetId="5798"/>
      <sheetData sheetId="5799"/>
      <sheetData sheetId="5800"/>
      <sheetData sheetId="5801"/>
      <sheetData sheetId="5802"/>
      <sheetData sheetId="5803"/>
      <sheetData sheetId="5804"/>
      <sheetData sheetId="5805"/>
      <sheetData sheetId="5806"/>
      <sheetData sheetId="5807"/>
      <sheetData sheetId="5808"/>
      <sheetData sheetId="5809"/>
      <sheetData sheetId="5810"/>
      <sheetData sheetId="5811"/>
      <sheetData sheetId="5812"/>
      <sheetData sheetId="5813"/>
      <sheetData sheetId="5814"/>
      <sheetData sheetId="5815"/>
      <sheetData sheetId="5816"/>
      <sheetData sheetId="5817"/>
      <sheetData sheetId="5818"/>
      <sheetData sheetId="5819"/>
      <sheetData sheetId="5820"/>
      <sheetData sheetId="5821"/>
      <sheetData sheetId="5822"/>
      <sheetData sheetId="5823"/>
      <sheetData sheetId="5824"/>
      <sheetData sheetId="5825"/>
      <sheetData sheetId="5826"/>
      <sheetData sheetId="5827"/>
      <sheetData sheetId="5828"/>
      <sheetData sheetId="5829"/>
      <sheetData sheetId="5830"/>
      <sheetData sheetId="5831"/>
      <sheetData sheetId="5832"/>
      <sheetData sheetId="5833"/>
      <sheetData sheetId="5834"/>
      <sheetData sheetId="5835"/>
      <sheetData sheetId="5836"/>
      <sheetData sheetId="5837"/>
      <sheetData sheetId="5838"/>
      <sheetData sheetId="5839"/>
      <sheetData sheetId="5840"/>
      <sheetData sheetId="5841"/>
      <sheetData sheetId="5842"/>
      <sheetData sheetId="5843"/>
      <sheetData sheetId="5844"/>
      <sheetData sheetId="5845"/>
      <sheetData sheetId="5846"/>
      <sheetData sheetId="5847"/>
      <sheetData sheetId="5848"/>
      <sheetData sheetId="5849"/>
      <sheetData sheetId="5850"/>
      <sheetData sheetId="5851"/>
      <sheetData sheetId="5852"/>
      <sheetData sheetId="5853"/>
      <sheetData sheetId="5854"/>
      <sheetData sheetId="5855"/>
      <sheetData sheetId="5856"/>
      <sheetData sheetId="5857"/>
      <sheetData sheetId="5858"/>
      <sheetData sheetId="5859"/>
      <sheetData sheetId="5860"/>
      <sheetData sheetId="5861"/>
      <sheetData sheetId="5862"/>
      <sheetData sheetId="5863"/>
      <sheetData sheetId="5864"/>
      <sheetData sheetId="5865"/>
      <sheetData sheetId="5866"/>
      <sheetData sheetId="5867"/>
      <sheetData sheetId="5868"/>
      <sheetData sheetId="5869"/>
      <sheetData sheetId="5870"/>
      <sheetData sheetId="5871"/>
      <sheetData sheetId="5872"/>
      <sheetData sheetId="5873"/>
      <sheetData sheetId="5874"/>
      <sheetData sheetId="5875"/>
      <sheetData sheetId="5876"/>
      <sheetData sheetId="5877"/>
      <sheetData sheetId="5878"/>
      <sheetData sheetId="5879"/>
      <sheetData sheetId="5880"/>
      <sheetData sheetId="5881"/>
      <sheetData sheetId="5882"/>
      <sheetData sheetId="5883"/>
      <sheetData sheetId="5884"/>
      <sheetData sheetId="5885"/>
      <sheetData sheetId="5886"/>
      <sheetData sheetId="5887"/>
      <sheetData sheetId="5888"/>
      <sheetData sheetId="5889"/>
      <sheetData sheetId="5890"/>
      <sheetData sheetId="5891"/>
      <sheetData sheetId="5892"/>
      <sheetData sheetId="5893"/>
      <sheetData sheetId="5894"/>
      <sheetData sheetId="5895"/>
      <sheetData sheetId="5896"/>
      <sheetData sheetId="5897"/>
      <sheetData sheetId="5898"/>
      <sheetData sheetId="5899"/>
      <sheetData sheetId="5900"/>
      <sheetData sheetId="5901"/>
      <sheetData sheetId="5902"/>
      <sheetData sheetId="5903"/>
      <sheetData sheetId="5904"/>
      <sheetData sheetId="5905"/>
      <sheetData sheetId="5906"/>
      <sheetData sheetId="5907"/>
      <sheetData sheetId="5908"/>
      <sheetData sheetId="5909"/>
      <sheetData sheetId="5910"/>
      <sheetData sheetId="5911"/>
      <sheetData sheetId="5912"/>
      <sheetData sheetId="5913"/>
      <sheetData sheetId="5914"/>
      <sheetData sheetId="5915"/>
      <sheetData sheetId="5916"/>
      <sheetData sheetId="5917"/>
      <sheetData sheetId="5918"/>
      <sheetData sheetId="5919"/>
      <sheetData sheetId="5920"/>
      <sheetData sheetId="5921"/>
      <sheetData sheetId="5922"/>
      <sheetData sheetId="5923"/>
      <sheetData sheetId="5924"/>
      <sheetData sheetId="5925"/>
      <sheetData sheetId="5926"/>
      <sheetData sheetId="5927"/>
      <sheetData sheetId="5928"/>
      <sheetData sheetId="5929"/>
      <sheetData sheetId="5930"/>
      <sheetData sheetId="5931"/>
      <sheetData sheetId="5932"/>
      <sheetData sheetId="5933"/>
      <sheetData sheetId="5934"/>
      <sheetData sheetId="5935"/>
      <sheetData sheetId="5936"/>
      <sheetData sheetId="5937"/>
      <sheetData sheetId="5938"/>
      <sheetData sheetId="5939"/>
      <sheetData sheetId="5940"/>
      <sheetData sheetId="5941"/>
      <sheetData sheetId="5942"/>
      <sheetData sheetId="5943"/>
      <sheetData sheetId="5944"/>
      <sheetData sheetId="5945"/>
      <sheetData sheetId="5946"/>
      <sheetData sheetId="5947"/>
      <sheetData sheetId="5948"/>
      <sheetData sheetId="5949"/>
      <sheetData sheetId="5950"/>
      <sheetData sheetId="5951"/>
      <sheetData sheetId="5952"/>
      <sheetData sheetId="5953"/>
      <sheetData sheetId="5954"/>
      <sheetData sheetId="5955"/>
      <sheetData sheetId="5956"/>
      <sheetData sheetId="5957"/>
      <sheetData sheetId="5958"/>
      <sheetData sheetId="5959"/>
      <sheetData sheetId="5960"/>
      <sheetData sheetId="5961"/>
      <sheetData sheetId="5962"/>
      <sheetData sheetId="5963"/>
      <sheetData sheetId="5964"/>
      <sheetData sheetId="5965"/>
      <sheetData sheetId="5966"/>
      <sheetData sheetId="5967"/>
      <sheetData sheetId="5968"/>
      <sheetData sheetId="5969"/>
      <sheetData sheetId="5970"/>
      <sheetData sheetId="5971"/>
      <sheetData sheetId="5972"/>
      <sheetData sheetId="5973"/>
      <sheetData sheetId="5974"/>
      <sheetData sheetId="5975"/>
      <sheetData sheetId="5976"/>
      <sheetData sheetId="5977"/>
      <sheetData sheetId="5978"/>
      <sheetData sheetId="5979"/>
      <sheetData sheetId="5980"/>
      <sheetData sheetId="5981"/>
      <sheetData sheetId="5982"/>
      <sheetData sheetId="5983"/>
      <sheetData sheetId="5984"/>
      <sheetData sheetId="5985"/>
      <sheetData sheetId="5986"/>
      <sheetData sheetId="5987"/>
      <sheetData sheetId="5988"/>
      <sheetData sheetId="5989"/>
      <sheetData sheetId="5990"/>
      <sheetData sheetId="5991"/>
      <sheetData sheetId="5992"/>
      <sheetData sheetId="5993"/>
      <sheetData sheetId="5994"/>
      <sheetData sheetId="5995"/>
      <sheetData sheetId="5996"/>
      <sheetData sheetId="5997"/>
      <sheetData sheetId="5998"/>
      <sheetData sheetId="5999"/>
      <sheetData sheetId="6000"/>
      <sheetData sheetId="6001"/>
      <sheetData sheetId="6002"/>
      <sheetData sheetId="6003"/>
      <sheetData sheetId="6004"/>
      <sheetData sheetId="6005"/>
      <sheetData sheetId="6006"/>
      <sheetData sheetId="6007"/>
      <sheetData sheetId="6008"/>
      <sheetData sheetId="6009"/>
      <sheetData sheetId="6010"/>
      <sheetData sheetId="6011"/>
      <sheetData sheetId="6012"/>
      <sheetData sheetId="6013"/>
      <sheetData sheetId="6014"/>
      <sheetData sheetId="6015"/>
      <sheetData sheetId="6016"/>
      <sheetData sheetId="6017"/>
      <sheetData sheetId="6018"/>
      <sheetData sheetId="6019"/>
      <sheetData sheetId="6020"/>
      <sheetData sheetId="6021"/>
      <sheetData sheetId="6022"/>
      <sheetData sheetId="6023"/>
      <sheetData sheetId="6024"/>
      <sheetData sheetId="6025"/>
      <sheetData sheetId="6026"/>
      <sheetData sheetId="6027"/>
      <sheetData sheetId="6028"/>
      <sheetData sheetId="6029"/>
      <sheetData sheetId="6030"/>
      <sheetData sheetId="6031"/>
      <sheetData sheetId="6032"/>
      <sheetData sheetId="6033"/>
      <sheetData sheetId="6034"/>
      <sheetData sheetId="6035"/>
      <sheetData sheetId="6036"/>
      <sheetData sheetId="6037"/>
      <sheetData sheetId="6038"/>
      <sheetData sheetId="6039"/>
      <sheetData sheetId="6040"/>
      <sheetData sheetId="6041"/>
      <sheetData sheetId="6042"/>
      <sheetData sheetId="6043"/>
      <sheetData sheetId="6044"/>
      <sheetData sheetId="6045"/>
      <sheetData sheetId="6046"/>
      <sheetData sheetId="6047"/>
      <sheetData sheetId="6048"/>
      <sheetData sheetId="6049"/>
      <sheetData sheetId="6050"/>
      <sheetData sheetId="6051"/>
      <sheetData sheetId="6052"/>
      <sheetData sheetId="6053"/>
      <sheetData sheetId="6054"/>
      <sheetData sheetId="6055"/>
      <sheetData sheetId="6056"/>
      <sheetData sheetId="6057"/>
      <sheetData sheetId="6058"/>
      <sheetData sheetId="6059"/>
      <sheetData sheetId="6060"/>
      <sheetData sheetId="6061"/>
      <sheetData sheetId="6062"/>
      <sheetData sheetId="6063"/>
      <sheetData sheetId="6064"/>
      <sheetData sheetId="6065"/>
      <sheetData sheetId="6066"/>
      <sheetData sheetId="6067"/>
      <sheetData sheetId="6068"/>
      <sheetData sheetId="6069"/>
      <sheetData sheetId="6070"/>
      <sheetData sheetId="6071"/>
      <sheetData sheetId="6072"/>
      <sheetData sheetId="6073"/>
      <sheetData sheetId="6074"/>
      <sheetData sheetId="6075"/>
      <sheetData sheetId="6076"/>
      <sheetData sheetId="6077"/>
      <sheetData sheetId="6078"/>
      <sheetData sheetId="6079"/>
      <sheetData sheetId="6080"/>
      <sheetData sheetId="6081"/>
      <sheetData sheetId="6082"/>
      <sheetData sheetId="6083"/>
      <sheetData sheetId="6084"/>
      <sheetData sheetId="6085"/>
      <sheetData sheetId="6086"/>
      <sheetData sheetId="6087"/>
      <sheetData sheetId="6088"/>
      <sheetData sheetId="6089"/>
      <sheetData sheetId="6090"/>
      <sheetData sheetId="6091"/>
      <sheetData sheetId="6092"/>
      <sheetData sheetId="6093"/>
      <sheetData sheetId="6094"/>
      <sheetData sheetId="6095"/>
      <sheetData sheetId="6096"/>
      <sheetData sheetId="6097"/>
      <sheetData sheetId="6098"/>
      <sheetData sheetId="6099"/>
      <sheetData sheetId="6100"/>
      <sheetData sheetId="6101"/>
      <sheetData sheetId="6102"/>
      <sheetData sheetId="6103"/>
      <sheetData sheetId="6104"/>
      <sheetData sheetId="6105"/>
      <sheetData sheetId="6106"/>
      <sheetData sheetId="6107"/>
      <sheetData sheetId="6108"/>
      <sheetData sheetId="6109"/>
      <sheetData sheetId="6110"/>
      <sheetData sheetId="6111"/>
      <sheetData sheetId="6112"/>
      <sheetData sheetId="6113"/>
      <sheetData sheetId="6114"/>
      <sheetData sheetId="6115"/>
      <sheetData sheetId="6116"/>
      <sheetData sheetId="6117"/>
      <sheetData sheetId="6118"/>
      <sheetData sheetId="6119"/>
      <sheetData sheetId="6120"/>
      <sheetData sheetId="6121"/>
      <sheetData sheetId="6122"/>
      <sheetData sheetId="6123"/>
      <sheetData sheetId="6124"/>
      <sheetData sheetId="6125"/>
      <sheetData sheetId="6126"/>
      <sheetData sheetId="6127"/>
      <sheetData sheetId="6128"/>
      <sheetData sheetId="6129"/>
      <sheetData sheetId="6130"/>
      <sheetData sheetId="6131"/>
      <sheetData sheetId="6132"/>
      <sheetData sheetId="6133"/>
      <sheetData sheetId="6134"/>
      <sheetData sheetId="6135"/>
      <sheetData sheetId="6136"/>
      <sheetData sheetId="6137"/>
      <sheetData sheetId="6138"/>
      <sheetData sheetId="6139"/>
      <sheetData sheetId="6140"/>
      <sheetData sheetId="6141"/>
      <sheetData sheetId="6142"/>
      <sheetData sheetId="6143"/>
      <sheetData sheetId="6144"/>
      <sheetData sheetId="6145"/>
      <sheetData sheetId="6146"/>
      <sheetData sheetId="6147"/>
      <sheetData sheetId="6148"/>
      <sheetData sheetId="6149"/>
      <sheetData sheetId="6150"/>
      <sheetData sheetId="6151"/>
      <sheetData sheetId="6152"/>
      <sheetData sheetId="6153"/>
      <sheetData sheetId="6154"/>
      <sheetData sheetId="6155"/>
      <sheetData sheetId="6156"/>
      <sheetData sheetId="6157"/>
      <sheetData sheetId="6158"/>
      <sheetData sheetId="6159"/>
      <sheetData sheetId="6160"/>
      <sheetData sheetId="6161"/>
      <sheetData sheetId="6162"/>
      <sheetData sheetId="6163"/>
      <sheetData sheetId="6164"/>
      <sheetData sheetId="6165"/>
      <sheetData sheetId="6166"/>
      <sheetData sheetId="6167"/>
      <sheetData sheetId="6168"/>
      <sheetData sheetId="6169"/>
      <sheetData sheetId="6170"/>
      <sheetData sheetId="6171"/>
      <sheetData sheetId="6172"/>
      <sheetData sheetId="6173"/>
      <sheetData sheetId="6174"/>
      <sheetData sheetId="6175"/>
      <sheetData sheetId="6176"/>
      <sheetData sheetId="6177"/>
      <sheetData sheetId="6178"/>
      <sheetData sheetId="6179"/>
      <sheetData sheetId="6180"/>
      <sheetData sheetId="6181"/>
      <sheetData sheetId="6182"/>
      <sheetData sheetId="6183"/>
      <sheetData sheetId="6184"/>
      <sheetData sheetId="6185"/>
      <sheetData sheetId="6186"/>
      <sheetData sheetId="6187"/>
      <sheetData sheetId="6188"/>
      <sheetData sheetId="6189"/>
      <sheetData sheetId="6190"/>
      <sheetData sheetId="6191"/>
      <sheetData sheetId="6192"/>
      <sheetData sheetId="6193"/>
      <sheetData sheetId="6194"/>
      <sheetData sheetId="6195"/>
      <sheetData sheetId="6196"/>
      <sheetData sheetId="6197"/>
      <sheetData sheetId="6198"/>
      <sheetData sheetId="6199"/>
      <sheetData sheetId="6200"/>
      <sheetData sheetId="6201"/>
      <sheetData sheetId="6202"/>
      <sheetData sheetId="6203"/>
      <sheetData sheetId="6204"/>
      <sheetData sheetId="6205"/>
      <sheetData sheetId="6206"/>
      <sheetData sheetId="6207"/>
      <sheetData sheetId="6208"/>
      <sheetData sheetId="6209"/>
      <sheetData sheetId="6210"/>
      <sheetData sheetId="6211"/>
      <sheetData sheetId="6212"/>
      <sheetData sheetId="6213"/>
      <sheetData sheetId="6214"/>
      <sheetData sheetId="6215"/>
      <sheetData sheetId="6216"/>
      <sheetData sheetId="6217"/>
      <sheetData sheetId="6218"/>
      <sheetData sheetId="6219"/>
      <sheetData sheetId="6220"/>
      <sheetData sheetId="6221"/>
      <sheetData sheetId="6222"/>
      <sheetData sheetId="6223"/>
      <sheetData sheetId="6224"/>
      <sheetData sheetId="6225"/>
      <sheetData sheetId="6226"/>
      <sheetData sheetId="6227"/>
      <sheetData sheetId="6228"/>
      <sheetData sheetId="6229"/>
      <sheetData sheetId="6230"/>
      <sheetData sheetId="6231"/>
      <sheetData sheetId="6232"/>
      <sheetData sheetId="6233"/>
      <sheetData sheetId="6234"/>
      <sheetData sheetId="6235"/>
      <sheetData sheetId="6236"/>
      <sheetData sheetId="6237"/>
      <sheetData sheetId="6238"/>
      <sheetData sheetId="6239"/>
      <sheetData sheetId="6240"/>
      <sheetData sheetId="6241"/>
      <sheetData sheetId="6242"/>
      <sheetData sheetId="6243"/>
      <sheetData sheetId="6244"/>
      <sheetData sheetId="6245"/>
      <sheetData sheetId="6246"/>
      <sheetData sheetId="6247"/>
      <sheetData sheetId="6248"/>
      <sheetData sheetId="6249"/>
      <sheetData sheetId="6250"/>
      <sheetData sheetId="6251"/>
      <sheetData sheetId="6252"/>
      <sheetData sheetId="6253"/>
      <sheetData sheetId="6254"/>
      <sheetData sheetId="6255"/>
      <sheetData sheetId="6256"/>
      <sheetData sheetId="6257"/>
      <sheetData sheetId="6258"/>
      <sheetData sheetId="6259"/>
      <sheetData sheetId="6260"/>
      <sheetData sheetId="6261"/>
      <sheetData sheetId="6262"/>
      <sheetData sheetId="6263"/>
      <sheetData sheetId="6264"/>
      <sheetData sheetId="6265"/>
      <sheetData sheetId="6266"/>
      <sheetData sheetId="6267"/>
      <sheetData sheetId="6268"/>
      <sheetData sheetId="6269"/>
      <sheetData sheetId="6270"/>
      <sheetData sheetId="6271"/>
      <sheetData sheetId="6272"/>
      <sheetData sheetId="6273"/>
      <sheetData sheetId="6274"/>
      <sheetData sheetId="6275"/>
      <sheetData sheetId="6276"/>
      <sheetData sheetId="6277"/>
      <sheetData sheetId="6278"/>
      <sheetData sheetId="6279"/>
      <sheetData sheetId="6280"/>
      <sheetData sheetId="6281"/>
      <sheetData sheetId="6282"/>
      <sheetData sheetId="6283"/>
      <sheetData sheetId="6284"/>
      <sheetData sheetId="6285"/>
      <sheetData sheetId="6286"/>
      <sheetData sheetId="6287"/>
      <sheetData sheetId="6288"/>
      <sheetData sheetId="6289"/>
      <sheetData sheetId="6290"/>
      <sheetData sheetId="6291"/>
      <sheetData sheetId="6292"/>
      <sheetData sheetId="6293"/>
      <sheetData sheetId="6294"/>
      <sheetData sheetId="6295"/>
      <sheetData sheetId="6296"/>
      <sheetData sheetId="6297"/>
      <sheetData sheetId="6298"/>
      <sheetData sheetId="6299"/>
      <sheetData sheetId="6300"/>
      <sheetData sheetId="6301"/>
      <sheetData sheetId="6302"/>
      <sheetData sheetId="6303"/>
      <sheetData sheetId="6304"/>
      <sheetData sheetId="6305"/>
      <sheetData sheetId="6306"/>
      <sheetData sheetId="6307"/>
      <sheetData sheetId="6308"/>
      <sheetData sheetId="6309"/>
      <sheetData sheetId="6310"/>
      <sheetData sheetId="6311"/>
      <sheetData sheetId="6312"/>
      <sheetData sheetId="6313"/>
      <sheetData sheetId="6314"/>
      <sheetData sheetId="6315"/>
      <sheetData sheetId="6316"/>
      <sheetData sheetId="6317"/>
      <sheetData sheetId="6318"/>
      <sheetData sheetId="6319"/>
      <sheetData sheetId="6320"/>
      <sheetData sheetId="6321"/>
      <sheetData sheetId="6322"/>
      <sheetData sheetId="6323"/>
      <sheetData sheetId="6324"/>
      <sheetData sheetId="6325"/>
      <sheetData sheetId="6326"/>
      <sheetData sheetId="6327"/>
      <sheetData sheetId="6328"/>
      <sheetData sheetId="6329"/>
      <sheetData sheetId="6330"/>
      <sheetData sheetId="6331"/>
      <sheetData sheetId="6332"/>
      <sheetData sheetId="6333"/>
      <sheetData sheetId="6334"/>
      <sheetData sheetId="6335"/>
      <sheetData sheetId="6336"/>
      <sheetData sheetId="6337"/>
      <sheetData sheetId="6338"/>
      <sheetData sheetId="6339"/>
      <sheetData sheetId="6340"/>
      <sheetData sheetId="6341"/>
      <sheetData sheetId="6342"/>
      <sheetData sheetId="6343"/>
      <sheetData sheetId="6344"/>
      <sheetData sheetId="6345"/>
      <sheetData sheetId="6346"/>
      <sheetData sheetId="6347"/>
      <sheetData sheetId="6348"/>
      <sheetData sheetId="6349"/>
      <sheetData sheetId="6350"/>
      <sheetData sheetId="6351"/>
      <sheetData sheetId="6352"/>
      <sheetData sheetId="6353"/>
      <sheetData sheetId="6354"/>
      <sheetData sheetId="6355"/>
      <sheetData sheetId="6356"/>
      <sheetData sheetId="6357"/>
      <sheetData sheetId="6358"/>
      <sheetData sheetId="6359"/>
      <sheetData sheetId="6360"/>
      <sheetData sheetId="6361"/>
      <sheetData sheetId="6362"/>
      <sheetData sheetId="6363"/>
      <sheetData sheetId="6364"/>
      <sheetData sheetId="6365"/>
      <sheetData sheetId="6366"/>
      <sheetData sheetId="6367"/>
      <sheetData sheetId="6368"/>
      <sheetData sheetId="6369"/>
      <sheetData sheetId="6370"/>
      <sheetData sheetId="6371"/>
      <sheetData sheetId="6372"/>
      <sheetData sheetId="6373"/>
      <sheetData sheetId="6374"/>
      <sheetData sheetId="6375"/>
      <sheetData sheetId="6376"/>
      <sheetData sheetId="6377"/>
      <sheetData sheetId="6378"/>
      <sheetData sheetId="6379"/>
      <sheetData sheetId="6380"/>
      <sheetData sheetId="6381"/>
      <sheetData sheetId="6382"/>
      <sheetData sheetId="6383"/>
      <sheetData sheetId="6384"/>
      <sheetData sheetId="6385"/>
      <sheetData sheetId="6386"/>
      <sheetData sheetId="6387"/>
      <sheetData sheetId="6388"/>
      <sheetData sheetId="6389"/>
      <sheetData sheetId="6390"/>
      <sheetData sheetId="6391"/>
      <sheetData sheetId="6392"/>
      <sheetData sheetId="6393"/>
      <sheetData sheetId="6394"/>
      <sheetData sheetId="6395"/>
      <sheetData sheetId="6396"/>
      <sheetData sheetId="6397"/>
      <sheetData sheetId="6398"/>
      <sheetData sheetId="6399"/>
      <sheetData sheetId="6400"/>
      <sheetData sheetId="6401"/>
      <sheetData sheetId="6402"/>
      <sheetData sheetId="6403"/>
      <sheetData sheetId="6404"/>
      <sheetData sheetId="6405"/>
      <sheetData sheetId="6406"/>
      <sheetData sheetId="6407"/>
      <sheetData sheetId="6408"/>
      <sheetData sheetId="6409"/>
      <sheetData sheetId="6410"/>
      <sheetData sheetId="6411"/>
      <sheetData sheetId="6412"/>
      <sheetData sheetId="6413"/>
      <sheetData sheetId="6414"/>
      <sheetData sheetId="6415"/>
      <sheetData sheetId="6416"/>
      <sheetData sheetId="6417"/>
      <sheetData sheetId="6418"/>
      <sheetData sheetId="6419"/>
      <sheetData sheetId="6420"/>
      <sheetData sheetId="6421"/>
      <sheetData sheetId="6422"/>
      <sheetData sheetId="6423"/>
      <sheetData sheetId="6424"/>
      <sheetData sheetId="6425"/>
      <sheetData sheetId="6426"/>
      <sheetData sheetId="6427"/>
      <sheetData sheetId="6428"/>
      <sheetData sheetId="6429"/>
      <sheetData sheetId="6430"/>
      <sheetData sheetId="6431"/>
      <sheetData sheetId="6432"/>
      <sheetData sheetId="6433"/>
      <sheetData sheetId="6434"/>
      <sheetData sheetId="6435"/>
      <sheetData sheetId="6436"/>
      <sheetData sheetId="6437"/>
      <sheetData sheetId="6438"/>
      <sheetData sheetId="6439"/>
      <sheetData sheetId="6440"/>
      <sheetData sheetId="6441"/>
      <sheetData sheetId="6442"/>
      <sheetData sheetId="6443"/>
      <sheetData sheetId="6444"/>
      <sheetData sheetId="6445"/>
      <sheetData sheetId="6446"/>
      <sheetData sheetId="6447"/>
      <sheetData sheetId="6448"/>
      <sheetData sheetId="6449"/>
      <sheetData sheetId="6450"/>
      <sheetData sheetId="6451"/>
      <sheetData sheetId="6452"/>
      <sheetData sheetId="6453"/>
      <sheetData sheetId="6454"/>
      <sheetData sheetId="6455"/>
      <sheetData sheetId="6456"/>
      <sheetData sheetId="6457"/>
      <sheetData sheetId="6458"/>
      <sheetData sheetId="6459"/>
      <sheetData sheetId="6460"/>
      <sheetData sheetId="6461"/>
      <sheetData sheetId="6462"/>
      <sheetData sheetId="6463"/>
      <sheetData sheetId="6464"/>
      <sheetData sheetId="6465"/>
      <sheetData sheetId="6466"/>
      <sheetData sheetId="6467"/>
      <sheetData sheetId="6468"/>
      <sheetData sheetId="6469"/>
      <sheetData sheetId="6470"/>
      <sheetData sheetId="6471"/>
      <sheetData sheetId="6472"/>
      <sheetData sheetId="6473"/>
      <sheetData sheetId="6474"/>
      <sheetData sheetId="6475"/>
      <sheetData sheetId="6476"/>
      <sheetData sheetId="6477"/>
      <sheetData sheetId="6478"/>
      <sheetData sheetId="6479"/>
      <sheetData sheetId="6480"/>
      <sheetData sheetId="6481"/>
      <sheetData sheetId="6482"/>
      <sheetData sheetId="6483"/>
      <sheetData sheetId="6484"/>
      <sheetData sheetId="6485"/>
      <sheetData sheetId="6486"/>
      <sheetData sheetId="6487"/>
      <sheetData sheetId="6488"/>
      <sheetData sheetId="6489"/>
      <sheetData sheetId="6490"/>
      <sheetData sheetId="6491"/>
      <sheetData sheetId="6492"/>
      <sheetData sheetId="6493"/>
      <sheetData sheetId="6494"/>
      <sheetData sheetId="6495"/>
      <sheetData sheetId="6496"/>
      <sheetData sheetId="6497"/>
      <sheetData sheetId="6498"/>
      <sheetData sheetId="6499"/>
      <sheetData sheetId="6500"/>
      <sheetData sheetId="6501"/>
      <sheetData sheetId="6502"/>
      <sheetData sheetId="6503"/>
      <sheetData sheetId="6504"/>
      <sheetData sheetId="6505"/>
      <sheetData sheetId="6506"/>
      <sheetData sheetId="6507"/>
      <sheetData sheetId="6508"/>
      <sheetData sheetId="6509"/>
      <sheetData sheetId="6510"/>
      <sheetData sheetId="6511"/>
      <sheetData sheetId="6512"/>
      <sheetData sheetId="6513"/>
      <sheetData sheetId="6514"/>
      <sheetData sheetId="6515"/>
      <sheetData sheetId="6516"/>
      <sheetData sheetId="6517"/>
      <sheetData sheetId="6518"/>
      <sheetData sheetId="6519"/>
      <sheetData sheetId="6520"/>
      <sheetData sheetId="6521"/>
      <sheetData sheetId="6522"/>
      <sheetData sheetId="6523"/>
      <sheetData sheetId="6524"/>
      <sheetData sheetId="6525"/>
      <sheetData sheetId="6526"/>
      <sheetData sheetId="6527"/>
      <sheetData sheetId="6528"/>
      <sheetData sheetId="6529"/>
      <sheetData sheetId="6530"/>
      <sheetData sheetId="6531"/>
      <sheetData sheetId="6532"/>
      <sheetData sheetId="6533"/>
      <sheetData sheetId="6534"/>
      <sheetData sheetId="6535"/>
      <sheetData sheetId="6536"/>
      <sheetData sheetId="6537"/>
      <sheetData sheetId="6538"/>
      <sheetData sheetId="6539"/>
      <sheetData sheetId="6540"/>
      <sheetData sheetId="6541"/>
      <sheetData sheetId="6542"/>
      <sheetData sheetId="6543"/>
      <sheetData sheetId="6544"/>
      <sheetData sheetId="6545"/>
      <sheetData sheetId="6546"/>
      <sheetData sheetId="6547"/>
      <sheetData sheetId="6548"/>
      <sheetData sheetId="6549"/>
      <sheetData sheetId="6550"/>
      <sheetData sheetId="6551"/>
      <sheetData sheetId="6552"/>
      <sheetData sheetId="6553"/>
      <sheetData sheetId="6554"/>
      <sheetData sheetId="6555"/>
      <sheetData sheetId="6556"/>
      <sheetData sheetId="6557"/>
      <sheetData sheetId="6558"/>
      <sheetData sheetId="6559"/>
      <sheetData sheetId="6560"/>
      <sheetData sheetId="6561"/>
      <sheetData sheetId="6562"/>
      <sheetData sheetId="6563"/>
      <sheetData sheetId="6564"/>
      <sheetData sheetId="6565"/>
      <sheetData sheetId="6566"/>
      <sheetData sheetId="6567"/>
      <sheetData sheetId="6568"/>
      <sheetData sheetId="6569"/>
      <sheetData sheetId="6570"/>
      <sheetData sheetId="6571"/>
      <sheetData sheetId="6572"/>
      <sheetData sheetId="6573"/>
      <sheetData sheetId="6574"/>
      <sheetData sheetId="6575"/>
      <sheetData sheetId="6576"/>
      <sheetData sheetId="6577"/>
      <sheetData sheetId="6578"/>
      <sheetData sheetId="6579"/>
      <sheetData sheetId="6580"/>
      <sheetData sheetId="6581"/>
      <sheetData sheetId="6582"/>
      <sheetData sheetId="6583"/>
      <sheetData sheetId="6584"/>
      <sheetData sheetId="6585"/>
      <sheetData sheetId="6586"/>
      <sheetData sheetId="6587"/>
      <sheetData sheetId="6588"/>
      <sheetData sheetId="6589"/>
      <sheetData sheetId="6590"/>
      <sheetData sheetId="6591"/>
      <sheetData sheetId="6592"/>
      <sheetData sheetId="6593"/>
      <sheetData sheetId="6594"/>
      <sheetData sheetId="6595"/>
      <sheetData sheetId="6596"/>
      <sheetData sheetId="6597"/>
      <sheetData sheetId="6598"/>
      <sheetData sheetId="6599"/>
      <sheetData sheetId="6600"/>
      <sheetData sheetId="6601"/>
      <sheetData sheetId="6602"/>
      <sheetData sheetId="6603"/>
      <sheetData sheetId="6604"/>
      <sheetData sheetId="6605"/>
      <sheetData sheetId="6606"/>
      <sheetData sheetId="6607"/>
      <sheetData sheetId="6608"/>
      <sheetData sheetId="6609"/>
      <sheetData sheetId="6610"/>
      <sheetData sheetId="6611"/>
      <sheetData sheetId="6612"/>
      <sheetData sheetId="6613"/>
      <sheetData sheetId="6614"/>
      <sheetData sheetId="6615"/>
      <sheetData sheetId="6616"/>
      <sheetData sheetId="6617"/>
      <sheetData sheetId="6618"/>
      <sheetData sheetId="6619"/>
      <sheetData sheetId="6620"/>
      <sheetData sheetId="6621"/>
      <sheetData sheetId="6622"/>
      <sheetData sheetId="6623"/>
      <sheetData sheetId="6624"/>
      <sheetData sheetId="6625"/>
      <sheetData sheetId="6626"/>
      <sheetData sheetId="6627"/>
      <sheetData sheetId="6628"/>
      <sheetData sheetId="6629"/>
      <sheetData sheetId="6630"/>
      <sheetData sheetId="6631"/>
      <sheetData sheetId="6632"/>
      <sheetData sheetId="6633"/>
      <sheetData sheetId="6634"/>
      <sheetData sheetId="6635"/>
      <sheetData sheetId="6636"/>
      <sheetData sheetId="6637"/>
      <sheetData sheetId="6638"/>
      <sheetData sheetId="6639"/>
      <sheetData sheetId="6640"/>
      <sheetData sheetId="6641"/>
      <sheetData sheetId="6642"/>
      <sheetData sheetId="6643"/>
      <sheetData sheetId="6644"/>
      <sheetData sheetId="6645"/>
      <sheetData sheetId="6646"/>
      <sheetData sheetId="6647"/>
      <sheetData sheetId="6648"/>
      <sheetData sheetId="6649"/>
      <sheetData sheetId="6650"/>
      <sheetData sheetId="6651"/>
      <sheetData sheetId="6652"/>
      <sheetData sheetId="6653"/>
      <sheetData sheetId="6654"/>
      <sheetData sheetId="6655"/>
      <sheetData sheetId="6656"/>
      <sheetData sheetId="6657"/>
      <sheetData sheetId="6658"/>
      <sheetData sheetId="6659"/>
      <sheetData sheetId="6660"/>
      <sheetData sheetId="6661"/>
      <sheetData sheetId="6662"/>
      <sheetData sheetId="6663"/>
      <sheetData sheetId="6664"/>
      <sheetData sheetId="6665"/>
      <sheetData sheetId="6666"/>
      <sheetData sheetId="6667"/>
      <sheetData sheetId="6668"/>
      <sheetData sheetId="6669"/>
      <sheetData sheetId="6670"/>
      <sheetData sheetId="6671"/>
      <sheetData sheetId="6672"/>
      <sheetData sheetId="6673"/>
      <sheetData sheetId="6674"/>
      <sheetData sheetId="6675"/>
      <sheetData sheetId="6676"/>
      <sheetData sheetId="6677"/>
      <sheetData sheetId="6678"/>
      <sheetData sheetId="6679"/>
      <sheetData sheetId="6680"/>
      <sheetData sheetId="6681"/>
      <sheetData sheetId="6682"/>
      <sheetData sheetId="6683"/>
      <sheetData sheetId="6684"/>
      <sheetData sheetId="6685"/>
      <sheetData sheetId="6686"/>
      <sheetData sheetId="6687"/>
      <sheetData sheetId="6688"/>
      <sheetData sheetId="6689"/>
      <sheetData sheetId="6690"/>
      <sheetData sheetId="6691"/>
      <sheetData sheetId="6692"/>
      <sheetData sheetId="6693"/>
      <sheetData sheetId="6694"/>
      <sheetData sheetId="6695"/>
      <sheetData sheetId="6696"/>
      <sheetData sheetId="6697"/>
      <sheetData sheetId="6698"/>
      <sheetData sheetId="6699"/>
      <sheetData sheetId="6700"/>
      <sheetData sheetId="6701"/>
      <sheetData sheetId="6702"/>
      <sheetData sheetId="6703"/>
      <sheetData sheetId="6704"/>
      <sheetData sheetId="6705"/>
      <sheetData sheetId="6706"/>
      <sheetData sheetId="6707"/>
      <sheetData sheetId="6708"/>
      <sheetData sheetId="6709"/>
      <sheetData sheetId="6710"/>
      <sheetData sheetId="6711"/>
      <sheetData sheetId="6712"/>
      <sheetData sheetId="6713"/>
      <sheetData sheetId="6714"/>
      <sheetData sheetId="6715"/>
      <sheetData sheetId="6716"/>
      <sheetData sheetId="6717"/>
      <sheetData sheetId="6718"/>
      <sheetData sheetId="6719"/>
      <sheetData sheetId="6720"/>
      <sheetData sheetId="6721"/>
      <sheetData sheetId="6722"/>
      <sheetData sheetId="6723"/>
      <sheetData sheetId="6724"/>
      <sheetData sheetId="6725"/>
      <sheetData sheetId="6726"/>
      <sheetData sheetId="6727"/>
      <sheetData sheetId="6728"/>
      <sheetData sheetId="6729"/>
      <sheetData sheetId="6730"/>
      <sheetData sheetId="6731"/>
      <sheetData sheetId="6732"/>
      <sheetData sheetId="6733"/>
      <sheetData sheetId="6734"/>
      <sheetData sheetId="6735"/>
      <sheetData sheetId="6736"/>
      <sheetData sheetId="6737"/>
      <sheetData sheetId="6738"/>
      <sheetData sheetId="6739"/>
      <sheetData sheetId="6740"/>
      <sheetData sheetId="6741"/>
      <sheetData sheetId="6742"/>
      <sheetData sheetId="6743"/>
      <sheetData sheetId="6744"/>
      <sheetData sheetId="6745"/>
      <sheetData sheetId="6746"/>
      <sheetData sheetId="6747"/>
      <sheetData sheetId="6748"/>
      <sheetData sheetId="6749"/>
      <sheetData sheetId="6750"/>
      <sheetData sheetId="6751"/>
      <sheetData sheetId="6752"/>
      <sheetData sheetId="6753"/>
      <sheetData sheetId="6754"/>
      <sheetData sheetId="6755"/>
      <sheetData sheetId="6756"/>
      <sheetData sheetId="6757"/>
      <sheetData sheetId="6758"/>
      <sheetData sheetId="6759"/>
      <sheetData sheetId="6760"/>
      <sheetData sheetId="6761"/>
      <sheetData sheetId="6762"/>
      <sheetData sheetId="6763"/>
      <sheetData sheetId="6764"/>
      <sheetData sheetId="6765"/>
      <sheetData sheetId="6766"/>
      <sheetData sheetId="6767"/>
      <sheetData sheetId="6768"/>
      <sheetData sheetId="6769"/>
      <sheetData sheetId="6770"/>
      <sheetData sheetId="6771"/>
      <sheetData sheetId="6772"/>
      <sheetData sheetId="6773"/>
      <sheetData sheetId="6774"/>
      <sheetData sheetId="6775"/>
      <sheetData sheetId="6776"/>
      <sheetData sheetId="6777"/>
      <sheetData sheetId="6778"/>
      <sheetData sheetId="6779"/>
      <sheetData sheetId="6780"/>
      <sheetData sheetId="6781"/>
      <sheetData sheetId="6782"/>
      <sheetData sheetId="6783"/>
      <sheetData sheetId="6784"/>
      <sheetData sheetId="6785"/>
      <sheetData sheetId="6786"/>
      <sheetData sheetId="6787"/>
      <sheetData sheetId="6788"/>
      <sheetData sheetId="6789"/>
      <sheetData sheetId="6790"/>
      <sheetData sheetId="6791"/>
      <sheetData sheetId="6792"/>
      <sheetData sheetId="6793"/>
      <sheetData sheetId="6794"/>
      <sheetData sheetId="6795"/>
      <sheetData sheetId="6796"/>
      <sheetData sheetId="6797"/>
      <sheetData sheetId="6798"/>
      <sheetData sheetId="6799"/>
      <sheetData sheetId="6800"/>
      <sheetData sheetId="6801"/>
      <sheetData sheetId="6802"/>
      <sheetData sheetId="6803"/>
      <sheetData sheetId="6804"/>
      <sheetData sheetId="6805"/>
      <sheetData sheetId="6806"/>
      <sheetData sheetId="6807"/>
      <sheetData sheetId="6808"/>
      <sheetData sheetId="6809"/>
      <sheetData sheetId="6810"/>
      <sheetData sheetId="6811"/>
      <sheetData sheetId="6812"/>
      <sheetData sheetId="6813"/>
      <sheetData sheetId="6814"/>
      <sheetData sheetId="6815"/>
      <sheetData sheetId="6816"/>
      <sheetData sheetId="6817"/>
      <sheetData sheetId="6818"/>
      <sheetData sheetId="6819"/>
      <sheetData sheetId="6820"/>
      <sheetData sheetId="6821"/>
      <sheetData sheetId="6822"/>
      <sheetData sheetId="6823"/>
      <sheetData sheetId="6824"/>
      <sheetData sheetId="6825"/>
      <sheetData sheetId="6826"/>
      <sheetData sheetId="6827"/>
      <sheetData sheetId="6828"/>
      <sheetData sheetId="6829"/>
      <sheetData sheetId="6830"/>
      <sheetData sheetId="6831"/>
      <sheetData sheetId="6832"/>
      <sheetData sheetId="6833"/>
      <sheetData sheetId="6834"/>
      <sheetData sheetId="6835"/>
      <sheetData sheetId="6836"/>
      <sheetData sheetId="6837"/>
      <sheetData sheetId="6838"/>
      <sheetData sheetId="6839"/>
      <sheetData sheetId="6840"/>
      <sheetData sheetId="6841"/>
      <sheetData sheetId="6842"/>
      <sheetData sheetId="6843"/>
      <sheetData sheetId="6844"/>
      <sheetData sheetId="6845"/>
      <sheetData sheetId="6846"/>
      <sheetData sheetId="6847"/>
      <sheetData sheetId="6848"/>
      <sheetData sheetId="6849"/>
      <sheetData sheetId="6850"/>
      <sheetData sheetId="6851"/>
      <sheetData sheetId="6852"/>
      <sheetData sheetId="6853"/>
      <sheetData sheetId="6854"/>
      <sheetData sheetId="6855"/>
      <sheetData sheetId="6856"/>
      <sheetData sheetId="6857"/>
      <sheetData sheetId="6858"/>
      <sheetData sheetId="6859"/>
      <sheetData sheetId="6860"/>
      <sheetData sheetId="6861"/>
      <sheetData sheetId="6862"/>
      <sheetData sheetId="6863"/>
      <sheetData sheetId="6864"/>
      <sheetData sheetId="6865"/>
      <sheetData sheetId="6866"/>
      <sheetData sheetId="6867"/>
      <sheetData sheetId="6868"/>
      <sheetData sheetId="6869"/>
      <sheetData sheetId="6870"/>
      <sheetData sheetId="6871"/>
      <sheetData sheetId="6872"/>
      <sheetData sheetId="6873"/>
      <sheetData sheetId="6874"/>
      <sheetData sheetId="6875"/>
      <sheetData sheetId="6876"/>
      <sheetData sheetId="6877"/>
      <sheetData sheetId="6878"/>
      <sheetData sheetId="6879"/>
      <sheetData sheetId="6880"/>
      <sheetData sheetId="6881"/>
      <sheetData sheetId="6882"/>
      <sheetData sheetId="6883"/>
      <sheetData sheetId="6884"/>
      <sheetData sheetId="6885"/>
      <sheetData sheetId="6886"/>
      <sheetData sheetId="6887"/>
      <sheetData sheetId="6888"/>
      <sheetData sheetId="6889"/>
      <sheetData sheetId="6890"/>
      <sheetData sheetId="6891"/>
      <sheetData sheetId="6892"/>
      <sheetData sheetId="6893"/>
      <sheetData sheetId="6894"/>
      <sheetData sheetId="6895"/>
      <sheetData sheetId="6896"/>
      <sheetData sheetId="6897"/>
      <sheetData sheetId="6898"/>
      <sheetData sheetId="6899"/>
      <sheetData sheetId="6900"/>
      <sheetData sheetId="6901"/>
      <sheetData sheetId="6902"/>
      <sheetData sheetId="6903"/>
      <sheetData sheetId="6904"/>
      <sheetData sheetId="6905"/>
      <sheetData sheetId="6906"/>
      <sheetData sheetId="6907"/>
      <sheetData sheetId="6908"/>
      <sheetData sheetId="6909"/>
      <sheetData sheetId="6910"/>
      <sheetData sheetId="6911"/>
      <sheetData sheetId="6912"/>
      <sheetData sheetId="6913"/>
      <sheetData sheetId="6914"/>
      <sheetData sheetId="6915"/>
      <sheetData sheetId="6916"/>
      <sheetData sheetId="6917"/>
      <sheetData sheetId="6918"/>
      <sheetData sheetId="6919"/>
      <sheetData sheetId="6920"/>
      <sheetData sheetId="6921"/>
      <sheetData sheetId="6922"/>
      <sheetData sheetId="6923"/>
      <sheetData sheetId="6924"/>
      <sheetData sheetId="6925"/>
      <sheetData sheetId="6926"/>
      <sheetData sheetId="6927"/>
      <sheetData sheetId="6928"/>
      <sheetData sheetId="6929"/>
      <sheetData sheetId="6930"/>
      <sheetData sheetId="6931"/>
      <sheetData sheetId="6932"/>
      <sheetData sheetId="6933"/>
      <sheetData sheetId="6934"/>
      <sheetData sheetId="6935"/>
      <sheetData sheetId="6936"/>
      <sheetData sheetId="6937"/>
      <sheetData sheetId="6938"/>
      <sheetData sheetId="6939"/>
      <sheetData sheetId="6940"/>
      <sheetData sheetId="6941"/>
      <sheetData sheetId="6942"/>
      <sheetData sheetId="6943"/>
      <sheetData sheetId="6944"/>
      <sheetData sheetId="6945"/>
      <sheetData sheetId="6946"/>
      <sheetData sheetId="6947"/>
      <sheetData sheetId="6948"/>
      <sheetData sheetId="6949"/>
      <sheetData sheetId="6950"/>
      <sheetData sheetId="6951"/>
      <sheetData sheetId="6952"/>
      <sheetData sheetId="6953"/>
      <sheetData sheetId="6954"/>
      <sheetData sheetId="6955"/>
      <sheetData sheetId="6956"/>
      <sheetData sheetId="6957"/>
      <sheetData sheetId="6958"/>
      <sheetData sheetId="6959"/>
      <sheetData sheetId="6960"/>
      <sheetData sheetId="6961"/>
      <sheetData sheetId="6962"/>
      <sheetData sheetId="6963"/>
      <sheetData sheetId="6964"/>
      <sheetData sheetId="6965"/>
      <sheetData sheetId="6966"/>
      <sheetData sheetId="6967"/>
      <sheetData sheetId="6968"/>
      <sheetData sheetId="6969"/>
      <sheetData sheetId="6970"/>
      <sheetData sheetId="6971"/>
      <sheetData sheetId="6972"/>
      <sheetData sheetId="6973"/>
      <sheetData sheetId="6974"/>
      <sheetData sheetId="6975"/>
      <sheetData sheetId="6976"/>
      <sheetData sheetId="6977"/>
      <sheetData sheetId="6978"/>
      <sheetData sheetId="6979"/>
      <sheetData sheetId="6980"/>
      <sheetData sheetId="6981"/>
      <sheetData sheetId="6982"/>
      <sheetData sheetId="6983"/>
      <sheetData sheetId="6984"/>
      <sheetData sheetId="6985"/>
      <sheetData sheetId="6986"/>
      <sheetData sheetId="6987"/>
      <sheetData sheetId="6988"/>
      <sheetData sheetId="6989"/>
      <sheetData sheetId="6990"/>
      <sheetData sheetId="6991"/>
      <sheetData sheetId="6992"/>
      <sheetData sheetId="6993"/>
      <sheetData sheetId="6994"/>
      <sheetData sheetId="6995"/>
      <sheetData sheetId="6996"/>
      <sheetData sheetId="6997"/>
      <sheetData sheetId="6998"/>
      <sheetData sheetId="6999"/>
      <sheetData sheetId="7000"/>
      <sheetData sheetId="7001"/>
      <sheetData sheetId="7002"/>
      <sheetData sheetId="7003"/>
      <sheetData sheetId="7004"/>
      <sheetData sheetId="7005"/>
      <sheetData sheetId="7006"/>
      <sheetData sheetId="7007"/>
      <sheetData sheetId="7008"/>
      <sheetData sheetId="7009"/>
      <sheetData sheetId="7010"/>
      <sheetData sheetId="7011"/>
      <sheetData sheetId="7012"/>
      <sheetData sheetId="7013"/>
      <sheetData sheetId="7014"/>
      <sheetData sheetId="7015"/>
      <sheetData sheetId="7016"/>
      <sheetData sheetId="7017"/>
      <sheetData sheetId="7018"/>
      <sheetData sheetId="7019"/>
      <sheetData sheetId="7020"/>
      <sheetData sheetId="7021"/>
      <sheetData sheetId="7022"/>
      <sheetData sheetId="7023"/>
      <sheetData sheetId="7024"/>
      <sheetData sheetId="7025"/>
      <sheetData sheetId="7026"/>
      <sheetData sheetId="7027"/>
      <sheetData sheetId="7028"/>
      <sheetData sheetId="7029"/>
      <sheetData sheetId="7030"/>
      <sheetData sheetId="7031"/>
      <sheetData sheetId="7032"/>
      <sheetData sheetId="7033"/>
      <sheetData sheetId="7034"/>
      <sheetData sheetId="7035"/>
      <sheetData sheetId="7036"/>
      <sheetData sheetId="7037"/>
      <sheetData sheetId="7038"/>
      <sheetData sheetId="7039"/>
      <sheetData sheetId="7040"/>
      <sheetData sheetId="7041"/>
      <sheetData sheetId="7042"/>
      <sheetData sheetId="7043"/>
      <sheetData sheetId="7044"/>
      <sheetData sheetId="7045"/>
      <sheetData sheetId="7046"/>
      <sheetData sheetId="7047"/>
      <sheetData sheetId="7048"/>
      <sheetData sheetId="7049"/>
      <sheetData sheetId="7050"/>
      <sheetData sheetId="7051"/>
      <sheetData sheetId="7052"/>
      <sheetData sheetId="7053"/>
      <sheetData sheetId="7054"/>
      <sheetData sheetId="7055"/>
      <sheetData sheetId="7056"/>
      <sheetData sheetId="7057"/>
      <sheetData sheetId="7058"/>
      <sheetData sheetId="7059"/>
      <sheetData sheetId="7060"/>
      <sheetData sheetId="7061"/>
      <sheetData sheetId="7062"/>
      <sheetData sheetId="7063"/>
      <sheetData sheetId="7064"/>
      <sheetData sheetId="7065"/>
      <sheetData sheetId="7066"/>
      <sheetData sheetId="7067"/>
      <sheetData sheetId="7068"/>
      <sheetData sheetId="7069"/>
      <sheetData sheetId="7070"/>
      <sheetData sheetId="7071"/>
      <sheetData sheetId="7072"/>
      <sheetData sheetId="7073"/>
      <sheetData sheetId="7074"/>
      <sheetData sheetId="7075"/>
      <sheetData sheetId="7076"/>
      <sheetData sheetId="7077"/>
      <sheetData sheetId="7078"/>
      <sheetData sheetId="7079"/>
      <sheetData sheetId="7080"/>
      <sheetData sheetId="7081"/>
      <sheetData sheetId="7082"/>
      <sheetData sheetId="7083"/>
      <sheetData sheetId="7084"/>
      <sheetData sheetId="7085"/>
      <sheetData sheetId="7086"/>
      <sheetData sheetId="7087"/>
      <sheetData sheetId="7088"/>
      <sheetData sheetId="7089"/>
      <sheetData sheetId="7090"/>
      <sheetData sheetId="7091"/>
      <sheetData sheetId="7092"/>
      <sheetData sheetId="7093"/>
      <sheetData sheetId="7094"/>
      <sheetData sheetId="7095"/>
      <sheetData sheetId="7096"/>
      <sheetData sheetId="7097"/>
      <sheetData sheetId="7098"/>
      <sheetData sheetId="7099"/>
      <sheetData sheetId="7100"/>
      <sheetData sheetId="7101"/>
      <sheetData sheetId="7102"/>
      <sheetData sheetId="7103"/>
      <sheetData sheetId="7104"/>
      <sheetData sheetId="7105"/>
      <sheetData sheetId="7106"/>
      <sheetData sheetId="7107"/>
      <sheetData sheetId="7108"/>
      <sheetData sheetId="7109"/>
      <sheetData sheetId="7110"/>
      <sheetData sheetId="7111"/>
      <sheetData sheetId="7112"/>
      <sheetData sheetId="7113"/>
      <sheetData sheetId="7114"/>
      <sheetData sheetId="7115"/>
      <sheetData sheetId="7116"/>
      <sheetData sheetId="7117"/>
      <sheetData sheetId="7118"/>
      <sheetData sheetId="7119"/>
      <sheetData sheetId="7120"/>
      <sheetData sheetId="7121"/>
      <sheetData sheetId="7122"/>
      <sheetData sheetId="7123"/>
      <sheetData sheetId="7124"/>
      <sheetData sheetId="7125"/>
      <sheetData sheetId="7126"/>
      <sheetData sheetId="7127"/>
      <sheetData sheetId="7128"/>
      <sheetData sheetId="7129"/>
      <sheetData sheetId="7130"/>
      <sheetData sheetId="7131"/>
      <sheetData sheetId="7132"/>
      <sheetData sheetId="7133"/>
      <sheetData sheetId="7134"/>
      <sheetData sheetId="7135"/>
      <sheetData sheetId="7136"/>
      <sheetData sheetId="7137"/>
      <sheetData sheetId="7138"/>
      <sheetData sheetId="7139"/>
      <sheetData sheetId="7140"/>
      <sheetData sheetId="7141"/>
      <sheetData sheetId="7142"/>
      <sheetData sheetId="7143"/>
      <sheetData sheetId="7144"/>
      <sheetData sheetId="7145"/>
      <sheetData sheetId="7146"/>
      <sheetData sheetId="7147"/>
      <sheetData sheetId="7148"/>
      <sheetData sheetId="7149"/>
      <sheetData sheetId="7150"/>
      <sheetData sheetId="7151"/>
      <sheetData sheetId="7152"/>
      <sheetData sheetId="7153"/>
      <sheetData sheetId="7154"/>
      <sheetData sheetId="7155"/>
      <sheetData sheetId="7156"/>
      <sheetData sheetId="7157"/>
      <sheetData sheetId="7158"/>
      <sheetData sheetId="7159"/>
      <sheetData sheetId="7160"/>
      <sheetData sheetId="7161"/>
      <sheetData sheetId="7162"/>
      <sheetData sheetId="7163"/>
      <sheetData sheetId="7164"/>
      <sheetData sheetId="7165"/>
      <sheetData sheetId="7166"/>
      <sheetData sheetId="7167"/>
      <sheetData sheetId="7168"/>
      <sheetData sheetId="7169"/>
      <sheetData sheetId="7170"/>
      <sheetData sheetId="7171"/>
      <sheetData sheetId="7172"/>
      <sheetData sheetId="7173"/>
      <sheetData sheetId="7174"/>
      <sheetData sheetId="7175"/>
      <sheetData sheetId="7176"/>
      <sheetData sheetId="7177"/>
      <sheetData sheetId="7178"/>
      <sheetData sheetId="7179"/>
      <sheetData sheetId="7180"/>
      <sheetData sheetId="7181"/>
      <sheetData sheetId="7182"/>
      <sheetData sheetId="7183"/>
      <sheetData sheetId="7184"/>
      <sheetData sheetId="7185"/>
      <sheetData sheetId="7186"/>
      <sheetData sheetId="7187"/>
      <sheetData sheetId="7188"/>
      <sheetData sheetId="7189"/>
      <sheetData sheetId="7190"/>
      <sheetData sheetId="7191"/>
      <sheetData sheetId="7192"/>
      <sheetData sheetId="7193"/>
      <sheetData sheetId="7194"/>
      <sheetData sheetId="7195"/>
      <sheetData sheetId="7196"/>
      <sheetData sheetId="7197"/>
      <sheetData sheetId="7198"/>
      <sheetData sheetId="7199"/>
      <sheetData sheetId="7200"/>
      <sheetData sheetId="7201"/>
      <sheetData sheetId="7202"/>
      <sheetData sheetId="7203"/>
      <sheetData sheetId="7204"/>
      <sheetData sheetId="7205"/>
      <sheetData sheetId="7206"/>
      <sheetData sheetId="7207"/>
      <sheetData sheetId="7208"/>
      <sheetData sheetId="7209"/>
      <sheetData sheetId="7210"/>
      <sheetData sheetId="7211"/>
      <sheetData sheetId="7212"/>
      <sheetData sheetId="7213"/>
      <sheetData sheetId="7214"/>
      <sheetData sheetId="7215"/>
      <sheetData sheetId="7216"/>
      <sheetData sheetId="7217"/>
      <sheetData sheetId="7218"/>
      <sheetData sheetId="7219"/>
      <sheetData sheetId="7220"/>
      <sheetData sheetId="7221"/>
      <sheetData sheetId="7222"/>
      <sheetData sheetId="7223"/>
      <sheetData sheetId="7224"/>
      <sheetData sheetId="7225"/>
      <sheetData sheetId="7226"/>
      <sheetData sheetId="7227"/>
      <sheetData sheetId="7228"/>
      <sheetData sheetId="7229"/>
      <sheetData sheetId="7230"/>
      <sheetData sheetId="7231"/>
      <sheetData sheetId="7232"/>
      <sheetData sheetId="7233"/>
      <sheetData sheetId="7234"/>
      <sheetData sheetId="7235"/>
      <sheetData sheetId="7236"/>
      <sheetData sheetId="7237"/>
      <sheetData sheetId="7238"/>
      <sheetData sheetId="7239"/>
      <sheetData sheetId="7240"/>
      <sheetData sheetId="7241"/>
      <sheetData sheetId="7242"/>
      <sheetData sheetId="7243"/>
      <sheetData sheetId="7244"/>
      <sheetData sheetId="7245"/>
      <sheetData sheetId="7246"/>
      <sheetData sheetId="7247"/>
      <sheetData sheetId="7248"/>
      <sheetData sheetId="7249"/>
      <sheetData sheetId="7250"/>
      <sheetData sheetId="7251"/>
      <sheetData sheetId="7252"/>
      <sheetData sheetId="7253"/>
      <sheetData sheetId="7254"/>
      <sheetData sheetId="7255"/>
      <sheetData sheetId="7256"/>
      <sheetData sheetId="7257"/>
      <sheetData sheetId="7258"/>
      <sheetData sheetId="7259"/>
      <sheetData sheetId="7260"/>
      <sheetData sheetId="7261"/>
      <sheetData sheetId="7262"/>
      <sheetData sheetId="7263"/>
      <sheetData sheetId="7264"/>
      <sheetData sheetId="7265"/>
      <sheetData sheetId="7266"/>
      <sheetData sheetId="7267"/>
      <sheetData sheetId="7268"/>
      <sheetData sheetId="7269"/>
      <sheetData sheetId="7270"/>
      <sheetData sheetId="7271"/>
      <sheetData sheetId="7272"/>
      <sheetData sheetId="7273"/>
      <sheetData sheetId="7274"/>
      <sheetData sheetId="7275"/>
      <sheetData sheetId="7276"/>
      <sheetData sheetId="7277"/>
      <sheetData sheetId="7278"/>
      <sheetData sheetId="7279"/>
      <sheetData sheetId="7280"/>
      <sheetData sheetId="7281"/>
      <sheetData sheetId="7282"/>
      <sheetData sheetId="7283"/>
      <sheetData sheetId="7284"/>
      <sheetData sheetId="7285"/>
      <sheetData sheetId="7286"/>
      <sheetData sheetId="7287"/>
      <sheetData sheetId="7288"/>
      <sheetData sheetId="7289"/>
      <sheetData sheetId="7290"/>
      <sheetData sheetId="7291"/>
      <sheetData sheetId="7292"/>
      <sheetData sheetId="7293"/>
      <sheetData sheetId="7294"/>
      <sheetData sheetId="7295"/>
      <sheetData sheetId="7296"/>
      <sheetData sheetId="7297"/>
      <sheetData sheetId="7298"/>
      <sheetData sheetId="7299"/>
      <sheetData sheetId="7300"/>
      <sheetData sheetId="7301"/>
      <sheetData sheetId="7302"/>
      <sheetData sheetId="7303"/>
      <sheetData sheetId="7304"/>
      <sheetData sheetId="7305"/>
      <sheetData sheetId="7306"/>
      <sheetData sheetId="7307"/>
      <sheetData sheetId="7308"/>
      <sheetData sheetId="7309"/>
      <sheetData sheetId="7310"/>
      <sheetData sheetId="7311"/>
      <sheetData sheetId="7312"/>
      <sheetData sheetId="7313"/>
      <sheetData sheetId="7314"/>
      <sheetData sheetId="7315"/>
      <sheetData sheetId="7316"/>
      <sheetData sheetId="7317"/>
      <sheetData sheetId="7318"/>
      <sheetData sheetId="7319"/>
      <sheetData sheetId="7320"/>
      <sheetData sheetId="7321"/>
      <sheetData sheetId="7322"/>
      <sheetData sheetId="7323"/>
      <sheetData sheetId="7324"/>
      <sheetData sheetId="7325"/>
      <sheetData sheetId="7326"/>
      <sheetData sheetId="7327"/>
      <sheetData sheetId="7328"/>
      <sheetData sheetId="7329"/>
      <sheetData sheetId="7330"/>
      <sheetData sheetId="7331"/>
      <sheetData sheetId="7332"/>
      <sheetData sheetId="7333"/>
      <sheetData sheetId="7334"/>
      <sheetData sheetId="7335"/>
      <sheetData sheetId="7336"/>
      <sheetData sheetId="7337"/>
      <sheetData sheetId="7338"/>
      <sheetData sheetId="7339"/>
      <sheetData sheetId="7340"/>
      <sheetData sheetId="7341"/>
      <sheetData sheetId="7342"/>
      <sheetData sheetId="7343"/>
      <sheetData sheetId="7344"/>
      <sheetData sheetId="7345"/>
      <sheetData sheetId="7346"/>
      <sheetData sheetId="7347"/>
      <sheetData sheetId="7348"/>
      <sheetData sheetId="7349"/>
      <sheetData sheetId="7350"/>
      <sheetData sheetId="7351"/>
      <sheetData sheetId="7352"/>
      <sheetData sheetId="7353"/>
      <sheetData sheetId="7354"/>
      <sheetData sheetId="7355"/>
      <sheetData sheetId="7356"/>
      <sheetData sheetId="7357"/>
      <sheetData sheetId="7358"/>
      <sheetData sheetId="7359"/>
      <sheetData sheetId="7360"/>
      <sheetData sheetId="7361"/>
      <sheetData sheetId="7362"/>
      <sheetData sheetId="7363"/>
      <sheetData sheetId="7364"/>
      <sheetData sheetId="7365"/>
      <sheetData sheetId="7366"/>
      <sheetData sheetId="7367"/>
      <sheetData sheetId="7368"/>
      <sheetData sheetId="7369"/>
      <sheetData sheetId="7370"/>
      <sheetData sheetId="7371"/>
      <sheetData sheetId="7372"/>
      <sheetData sheetId="7373"/>
      <sheetData sheetId="7374"/>
      <sheetData sheetId="7375"/>
      <sheetData sheetId="7376"/>
      <sheetData sheetId="7377"/>
      <sheetData sheetId="7378"/>
      <sheetData sheetId="7379"/>
      <sheetData sheetId="7380"/>
      <sheetData sheetId="7381"/>
      <sheetData sheetId="7382"/>
      <sheetData sheetId="7383"/>
      <sheetData sheetId="7384"/>
      <sheetData sheetId="7385"/>
      <sheetData sheetId="7386"/>
      <sheetData sheetId="7387"/>
      <sheetData sheetId="7388"/>
      <sheetData sheetId="7389"/>
      <sheetData sheetId="7390"/>
      <sheetData sheetId="7391"/>
      <sheetData sheetId="7392"/>
      <sheetData sheetId="7393"/>
      <sheetData sheetId="7394"/>
      <sheetData sheetId="7395"/>
      <sheetData sheetId="7396"/>
      <sheetData sheetId="7397"/>
      <sheetData sheetId="7398"/>
      <sheetData sheetId="7399"/>
      <sheetData sheetId="7400"/>
      <sheetData sheetId="7401"/>
      <sheetData sheetId="7402"/>
      <sheetData sheetId="7403"/>
      <sheetData sheetId="7404"/>
      <sheetData sheetId="7405"/>
      <sheetData sheetId="7406"/>
      <sheetData sheetId="7407"/>
      <sheetData sheetId="7408"/>
      <sheetData sheetId="7409"/>
      <sheetData sheetId="7410"/>
      <sheetData sheetId="7411"/>
      <sheetData sheetId="7412"/>
      <sheetData sheetId="7413"/>
      <sheetData sheetId="7414"/>
      <sheetData sheetId="7415"/>
      <sheetData sheetId="7416"/>
      <sheetData sheetId="7417"/>
      <sheetData sheetId="7418"/>
      <sheetData sheetId="7419"/>
      <sheetData sheetId="7420"/>
      <sheetData sheetId="7421"/>
      <sheetData sheetId="7422"/>
      <sheetData sheetId="7423"/>
      <sheetData sheetId="7424"/>
      <sheetData sheetId="7425"/>
      <sheetData sheetId="7426"/>
      <sheetData sheetId="7427"/>
      <sheetData sheetId="7428"/>
      <sheetData sheetId="7429"/>
      <sheetData sheetId="7430"/>
      <sheetData sheetId="7431"/>
      <sheetData sheetId="7432"/>
      <sheetData sheetId="7433"/>
      <sheetData sheetId="7434"/>
      <sheetData sheetId="7435"/>
      <sheetData sheetId="7436"/>
      <sheetData sheetId="7437"/>
      <sheetData sheetId="7438"/>
      <sheetData sheetId="7439"/>
      <sheetData sheetId="7440"/>
      <sheetData sheetId="7441"/>
      <sheetData sheetId="7442"/>
      <sheetData sheetId="7443"/>
      <sheetData sheetId="7444"/>
      <sheetData sheetId="7445"/>
      <sheetData sheetId="7446"/>
      <sheetData sheetId="7447"/>
      <sheetData sheetId="7448"/>
      <sheetData sheetId="7449"/>
      <sheetData sheetId="7450"/>
      <sheetData sheetId="7451"/>
      <sheetData sheetId="7452"/>
      <sheetData sheetId="7453"/>
      <sheetData sheetId="7454"/>
      <sheetData sheetId="7455"/>
      <sheetData sheetId="7456"/>
      <sheetData sheetId="7457"/>
      <sheetData sheetId="7458"/>
      <sheetData sheetId="7459"/>
      <sheetData sheetId="7460"/>
      <sheetData sheetId="7461"/>
      <sheetData sheetId="7462"/>
      <sheetData sheetId="7463"/>
      <sheetData sheetId="7464"/>
      <sheetData sheetId="7465"/>
      <sheetData sheetId="7466"/>
      <sheetData sheetId="7467"/>
      <sheetData sheetId="7468"/>
      <sheetData sheetId="7469"/>
      <sheetData sheetId="7470"/>
      <sheetData sheetId="7471"/>
      <sheetData sheetId="7472"/>
      <sheetData sheetId="7473"/>
      <sheetData sheetId="7474"/>
      <sheetData sheetId="7475"/>
      <sheetData sheetId="7476"/>
      <sheetData sheetId="7477"/>
      <sheetData sheetId="7478"/>
      <sheetData sheetId="7479"/>
      <sheetData sheetId="7480"/>
      <sheetData sheetId="7481"/>
      <sheetData sheetId="7482"/>
      <sheetData sheetId="7483"/>
      <sheetData sheetId="7484"/>
      <sheetData sheetId="7485"/>
      <sheetData sheetId="7486"/>
      <sheetData sheetId="7487"/>
      <sheetData sheetId="7488"/>
      <sheetData sheetId="7489"/>
      <sheetData sheetId="7490"/>
      <sheetData sheetId="7491"/>
      <sheetData sheetId="7492"/>
      <sheetData sheetId="7493"/>
      <sheetData sheetId="7494"/>
      <sheetData sheetId="7495"/>
      <sheetData sheetId="7496"/>
      <sheetData sheetId="7497"/>
      <sheetData sheetId="7498"/>
      <sheetData sheetId="7499"/>
      <sheetData sheetId="7500"/>
      <sheetData sheetId="7501"/>
      <sheetData sheetId="7502"/>
      <sheetData sheetId="7503"/>
      <sheetData sheetId="7504"/>
      <sheetData sheetId="7505"/>
      <sheetData sheetId="7506"/>
      <sheetData sheetId="7507"/>
      <sheetData sheetId="7508"/>
      <sheetData sheetId="7509"/>
      <sheetData sheetId="7510"/>
      <sheetData sheetId="7511"/>
      <sheetData sheetId="7512"/>
      <sheetData sheetId="7513"/>
      <sheetData sheetId="7514"/>
      <sheetData sheetId="7515"/>
      <sheetData sheetId="7516"/>
      <sheetData sheetId="7517"/>
      <sheetData sheetId="7518"/>
      <sheetData sheetId="7519"/>
      <sheetData sheetId="7520"/>
      <sheetData sheetId="7521"/>
      <sheetData sheetId="7522"/>
      <sheetData sheetId="7523"/>
      <sheetData sheetId="7524"/>
      <sheetData sheetId="7525"/>
      <sheetData sheetId="7526"/>
      <sheetData sheetId="7527"/>
      <sheetData sheetId="7528"/>
      <sheetData sheetId="7529"/>
      <sheetData sheetId="7530"/>
      <sheetData sheetId="7531"/>
      <sheetData sheetId="7532"/>
      <sheetData sheetId="7533"/>
      <sheetData sheetId="7534"/>
      <sheetData sheetId="7535"/>
      <sheetData sheetId="7536"/>
      <sheetData sheetId="7537"/>
      <sheetData sheetId="7538"/>
      <sheetData sheetId="7539"/>
      <sheetData sheetId="7540"/>
      <sheetData sheetId="7541"/>
      <sheetData sheetId="7542"/>
      <sheetData sheetId="7543"/>
      <sheetData sheetId="7544"/>
      <sheetData sheetId="7545"/>
      <sheetData sheetId="7546"/>
      <sheetData sheetId="7547" refreshError="1"/>
      <sheetData sheetId="7548" refreshError="1"/>
      <sheetData sheetId="7549" refreshError="1"/>
      <sheetData sheetId="7550" refreshError="1"/>
      <sheetData sheetId="7551"/>
      <sheetData sheetId="7552"/>
      <sheetData sheetId="7553"/>
      <sheetData sheetId="7554"/>
      <sheetData sheetId="7555"/>
      <sheetData sheetId="7556"/>
      <sheetData sheetId="7557"/>
      <sheetData sheetId="7558"/>
      <sheetData sheetId="7559"/>
      <sheetData sheetId="7560"/>
      <sheetData sheetId="7561"/>
      <sheetData sheetId="7562"/>
      <sheetData sheetId="7563" refreshError="1"/>
      <sheetData sheetId="7564" refreshError="1"/>
      <sheetData sheetId="7565" refreshError="1"/>
      <sheetData sheetId="7566" refreshError="1"/>
      <sheetData sheetId="7567" refreshError="1"/>
      <sheetData sheetId="7568" refreshError="1"/>
      <sheetData sheetId="7569" refreshError="1"/>
      <sheetData sheetId="7570" refreshError="1"/>
      <sheetData sheetId="7571" refreshError="1"/>
      <sheetData sheetId="7572" refreshError="1"/>
      <sheetData sheetId="7573" refreshError="1"/>
      <sheetData sheetId="7574" refreshError="1"/>
      <sheetData sheetId="7575" refreshError="1"/>
      <sheetData sheetId="7576" refreshError="1"/>
      <sheetData sheetId="7577" refreshError="1"/>
      <sheetData sheetId="7578" refreshError="1"/>
      <sheetData sheetId="7579" refreshError="1"/>
      <sheetData sheetId="7580" refreshError="1"/>
      <sheetData sheetId="7581" refreshError="1"/>
      <sheetData sheetId="7582" refreshError="1"/>
      <sheetData sheetId="7583" refreshError="1"/>
      <sheetData sheetId="7584" refreshError="1"/>
      <sheetData sheetId="7585"/>
      <sheetData sheetId="7586"/>
      <sheetData sheetId="7587">
        <row r="9">
          <cell r="A9" t="str">
            <v>A</v>
          </cell>
        </row>
      </sheetData>
      <sheetData sheetId="7588">
        <row r="9">
          <cell r="A9" t="str">
            <v>A</v>
          </cell>
        </row>
      </sheetData>
      <sheetData sheetId="7589" refreshError="1"/>
      <sheetData sheetId="7590" refreshError="1"/>
      <sheetData sheetId="7591"/>
      <sheetData sheetId="7592"/>
      <sheetData sheetId="7593"/>
      <sheetData sheetId="7594"/>
      <sheetData sheetId="7595"/>
      <sheetData sheetId="7596"/>
      <sheetData sheetId="7597">
        <row r="9">
          <cell r="A9" t="str">
            <v>A</v>
          </cell>
        </row>
      </sheetData>
      <sheetData sheetId="7598"/>
      <sheetData sheetId="7599"/>
      <sheetData sheetId="7600"/>
      <sheetData sheetId="7601"/>
      <sheetData sheetId="7602"/>
      <sheetData sheetId="7603"/>
      <sheetData sheetId="7604"/>
      <sheetData sheetId="7605"/>
      <sheetData sheetId="7606"/>
      <sheetData sheetId="7607"/>
      <sheetData sheetId="7608"/>
      <sheetData sheetId="7609"/>
      <sheetData sheetId="7610"/>
      <sheetData sheetId="7611"/>
      <sheetData sheetId="7612"/>
      <sheetData sheetId="7613"/>
      <sheetData sheetId="7614"/>
      <sheetData sheetId="7615"/>
      <sheetData sheetId="7616"/>
      <sheetData sheetId="7617"/>
      <sheetData sheetId="7618"/>
      <sheetData sheetId="7619"/>
      <sheetData sheetId="7620"/>
      <sheetData sheetId="7621"/>
      <sheetData sheetId="7622"/>
      <sheetData sheetId="7623"/>
      <sheetData sheetId="7624"/>
      <sheetData sheetId="7625"/>
      <sheetData sheetId="7626"/>
      <sheetData sheetId="7627"/>
      <sheetData sheetId="7628"/>
      <sheetData sheetId="7629" refreshError="1"/>
      <sheetData sheetId="7630"/>
      <sheetData sheetId="7631"/>
      <sheetData sheetId="7632"/>
      <sheetData sheetId="7633"/>
      <sheetData sheetId="7634"/>
      <sheetData sheetId="7635"/>
      <sheetData sheetId="7636"/>
      <sheetData sheetId="7637"/>
      <sheetData sheetId="7638"/>
      <sheetData sheetId="7639"/>
      <sheetData sheetId="7640"/>
      <sheetData sheetId="7641"/>
      <sheetData sheetId="7642"/>
      <sheetData sheetId="7643"/>
      <sheetData sheetId="7644"/>
      <sheetData sheetId="7645"/>
      <sheetData sheetId="7646"/>
      <sheetData sheetId="7647"/>
      <sheetData sheetId="7648"/>
      <sheetData sheetId="7649"/>
      <sheetData sheetId="7650"/>
      <sheetData sheetId="7651"/>
      <sheetData sheetId="7652"/>
      <sheetData sheetId="7653"/>
      <sheetData sheetId="7654"/>
      <sheetData sheetId="7655"/>
      <sheetData sheetId="7656"/>
      <sheetData sheetId="7657"/>
      <sheetData sheetId="7658"/>
      <sheetData sheetId="7659"/>
      <sheetData sheetId="7660"/>
      <sheetData sheetId="7661"/>
      <sheetData sheetId="7662"/>
      <sheetData sheetId="7663"/>
      <sheetData sheetId="7664"/>
      <sheetData sheetId="7665"/>
      <sheetData sheetId="7666"/>
      <sheetData sheetId="7667"/>
      <sheetData sheetId="7668"/>
      <sheetData sheetId="7669"/>
      <sheetData sheetId="7670"/>
      <sheetData sheetId="7671"/>
      <sheetData sheetId="7672"/>
      <sheetData sheetId="7673"/>
      <sheetData sheetId="7674"/>
      <sheetData sheetId="7675"/>
      <sheetData sheetId="7676"/>
      <sheetData sheetId="7677"/>
      <sheetData sheetId="7678">
        <row r="9">
          <cell r="A9" t="str">
            <v>A</v>
          </cell>
        </row>
      </sheetData>
      <sheetData sheetId="7679">
        <row r="9">
          <cell r="A9" t="str">
            <v>A</v>
          </cell>
        </row>
      </sheetData>
      <sheetData sheetId="7680">
        <row r="9">
          <cell r="A9" t="str">
            <v>A</v>
          </cell>
        </row>
      </sheetData>
      <sheetData sheetId="7681" refreshError="1"/>
      <sheetData sheetId="7682"/>
      <sheetData sheetId="7683"/>
      <sheetData sheetId="7684"/>
      <sheetData sheetId="7685"/>
      <sheetData sheetId="7686"/>
      <sheetData sheetId="7687"/>
      <sheetData sheetId="7688"/>
      <sheetData sheetId="7689"/>
      <sheetData sheetId="7690"/>
      <sheetData sheetId="7691"/>
      <sheetData sheetId="7692"/>
      <sheetData sheetId="7693"/>
      <sheetData sheetId="7694"/>
      <sheetData sheetId="7695"/>
      <sheetData sheetId="7696"/>
      <sheetData sheetId="7697"/>
      <sheetData sheetId="7698"/>
      <sheetData sheetId="7699"/>
      <sheetData sheetId="7700"/>
      <sheetData sheetId="7701"/>
      <sheetData sheetId="7702"/>
      <sheetData sheetId="7703"/>
      <sheetData sheetId="7704"/>
      <sheetData sheetId="7705"/>
      <sheetData sheetId="7706"/>
      <sheetData sheetId="7707"/>
      <sheetData sheetId="7708" refreshError="1"/>
      <sheetData sheetId="7709" refreshError="1"/>
      <sheetData sheetId="7710" refreshError="1"/>
      <sheetData sheetId="7711" refreshError="1"/>
      <sheetData sheetId="7712" refreshError="1"/>
      <sheetData sheetId="7713" refreshError="1"/>
      <sheetData sheetId="7714" refreshError="1"/>
      <sheetData sheetId="7715" refreshError="1"/>
      <sheetData sheetId="7716" refreshError="1"/>
      <sheetData sheetId="7717" refreshError="1"/>
      <sheetData sheetId="7718" refreshError="1"/>
      <sheetData sheetId="7719" refreshError="1"/>
      <sheetData sheetId="7720" refreshError="1"/>
      <sheetData sheetId="7721" refreshError="1"/>
      <sheetData sheetId="7722" refreshError="1"/>
      <sheetData sheetId="7723"/>
      <sheetData sheetId="7724" refreshError="1"/>
      <sheetData sheetId="7725" refreshError="1"/>
      <sheetData sheetId="7726"/>
      <sheetData sheetId="7727"/>
      <sheetData sheetId="7728" refreshError="1"/>
      <sheetData sheetId="7729"/>
      <sheetData sheetId="7730"/>
      <sheetData sheetId="7731" refreshError="1"/>
      <sheetData sheetId="7732" refreshError="1"/>
      <sheetData sheetId="7733" refreshError="1"/>
      <sheetData sheetId="7734"/>
      <sheetData sheetId="7735"/>
      <sheetData sheetId="7736"/>
      <sheetData sheetId="7737"/>
      <sheetData sheetId="7738"/>
      <sheetData sheetId="7739"/>
      <sheetData sheetId="7740"/>
      <sheetData sheetId="7741"/>
      <sheetData sheetId="7742"/>
      <sheetData sheetId="7743"/>
      <sheetData sheetId="7744"/>
      <sheetData sheetId="7745"/>
      <sheetData sheetId="7746" refreshError="1"/>
      <sheetData sheetId="7747"/>
      <sheetData sheetId="7748" refreshError="1"/>
      <sheetData sheetId="7749" refreshError="1"/>
      <sheetData sheetId="7750"/>
      <sheetData sheetId="7751" refreshError="1"/>
      <sheetData sheetId="7752" refreshError="1"/>
      <sheetData sheetId="7753" refreshError="1"/>
      <sheetData sheetId="7754"/>
      <sheetData sheetId="7755"/>
      <sheetData sheetId="7756" refreshError="1"/>
      <sheetData sheetId="7757" refreshError="1"/>
      <sheetData sheetId="7758" refreshError="1"/>
      <sheetData sheetId="7759" refreshError="1"/>
      <sheetData sheetId="7760" refreshError="1"/>
      <sheetData sheetId="7761" refreshError="1"/>
      <sheetData sheetId="7762" refreshError="1"/>
      <sheetData sheetId="7763" refreshError="1"/>
      <sheetData sheetId="7764" refreshError="1"/>
      <sheetData sheetId="7765" refreshError="1"/>
      <sheetData sheetId="7766" refreshError="1"/>
      <sheetData sheetId="7767" refreshError="1"/>
      <sheetData sheetId="7768" refreshError="1"/>
      <sheetData sheetId="7769" refreshError="1"/>
      <sheetData sheetId="7770" refreshError="1"/>
      <sheetData sheetId="7771" refreshError="1"/>
      <sheetData sheetId="7772" refreshError="1"/>
      <sheetData sheetId="7773" refreshError="1"/>
      <sheetData sheetId="7774" refreshError="1"/>
      <sheetData sheetId="7775" refreshError="1"/>
      <sheetData sheetId="7776" refreshError="1"/>
      <sheetData sheetId="7777" refreshError="1"/>
      <sheetData sheetId="7778" refreshError="1"/>
      <sheetData sheetId="7779" refreshError="1"/>
      <sheetData sheetId="7780" refreshError="1"/>
      <sheetData sheetId="7781" refreshError="1"/>
      <sheetData sheetId="7782" refreshError="1"/>
      <sheetData sheetId="7783" refreshError="1"/>
      <sheetData sheetId="7784" refreshError="1"/>
      <sheetData sheetId="7785" refreshError="1"/>
      <sheetData sheetId="7786" refreshError="1"/>
      <sheetData sheetId="7787" refreshError="1"/>
      <sheetData sheetId="7788" refreshError="1"/>
      <sheetData sheetId="7789" refreshError="1"/>
      <sheetData sheetId="7790"/>
      <sheetData sheetId="7791"/>
      <sheetData sheetId="7792"/>
      <sheetData sheetId="7793"/>
      <sheetData sheetId="7794"/>
      <sheetData sheetId="7795"/>
      <sheetData sheetId="7796"/>
      <sheetData sheetId="7797"/>
      <sheetData sheetId="7798"/>
      <sheetData sheetId="7799"/>
      <sheetData sheetId="7800"/>
      <sheetData sheetId="7801"/>
      <sheetData sheetId="7802"/>
      <sheetData sheetId="7803"/>
      <sheetData sheetId="7804"/>
      <sheetData sheetId="7805"/>
      <sheetData sheetId="7806"/>
      <sheetData sheetId="7807"/>
      <sheetData sheetId="7808"/>
      <sheetData sheetId="7809"/>
      <sheetData sheetId="7810"/>
      <sheetData sheetId="7811" refreshError="1"/>
      <sheetData sheetId="7812" refreshError="1"/>
      <sheetData sheetId="7813" refreshError="1"/>
      <sheetData sheetId="7814"/>
      <sheetData sheetId="7815"/>
      <sheetData sheetId="7816"/>
      <sheetData sheetId="7817"/>
      <sheetData sheetId="7818"/>
      <sheetData sheetId="7819"/>
      <sheetData sheetId="7820"/>
      <sheetData sheetId="7821"/>
      <sheetData sheetId="7822"/>
      <sheetData sheetId="7823"/>
      <sheetData sheetId="7824"/>
      <sheetData sheetId="7825"/>
      <sheetData sheetId="7826"/>
      <sheetData sheetId="7827"/>
      <sheetData sheetId="7828"/>
      <sheetData sheetId="7829"/>
      <sheetData sheetId="7830" refreshError="1"/>
      <sheetData sheetId="7831" refreshError="1"/>
      <sheetData sheetId="7832" refreshError="1"/>
      <sheetData sheetId="7833" refreshError="1"/>
      <sheetData sheetId="7834"/>
      <sheetData sheetId="7835"/>
      <sheetData sheetId="7836" refreshError="1"/>
      <sheetData sheetId="7837" refreshError="1"/>
      <sheetData sheetId="7838" refreshError="1"/>
      <sheetData sheetId="7839" refreshError="1"/>
      <sheetData sheetId="7840" refreshError="1"/>
      <sheetData sheetId="7841" refreshError="1"/>
      <sheetData sheetId="7842" refreshError="1"/>
      <sheetData sheetId="7843" refreshError="1"/>
      <sheetData sheetId="7844" refreshError="1"/>
      <sheetData sheetId="7845" refreshError="1"/>
      <sheetData sheetId="7846" refreshError="1"/>
      <sheetData sheetId="7847" refreshError="1"/>
      <sheetData sheetId="7848" refreshError="1"/>
      <sheetData sheetId="7849" refreshError="1"/>
      <sheetData sheetId="7850" refreshError="1"/>
      <sheetData sheetId="7851" refreshError="1"/>
      <sheetData sheetId="7852" refreshError="1"/>
      <sheetData sheetId="7853" refreshError="1"/>
      <sheetData sheetId="7854" refreshError="1"/>
      <sheetData sheetId="7855" refreshError="1"/>
      <sheetData sheetId="7856" refreshError="1"/>
      <sheetData sheetId="7857" refreshError="1"/>
      <sheetData sheetId="7858" refreshError="1"/>
      <sheetData sheetId="7859" refreshError="1"/>
      <sheetData sheetId="7860" refreshError="1"/>
      <sheetData sheetId="7861" refreshError="1"/>
      <sheetData sheetId="7862" refreshError="1"/>
      <sheetData sheetId="7863" refreshError="1"/>
      <sheetData sheetId="7864" refreshError="1"/>
      <sheetData sheetId="7865" refreshError="1"/>
      <sheetData sheetId="7866" refreshError="1"/>
      <sheetData sheetId="7867" refreshError="1"/>
      <sheetData sheetId="7868" refreshError="1"/>
      <sheetData sheetId="7869" refreshError="1"/>
      <sheetData sheetId="7870" refreshError="1"/>
      <sheetData sheetId="7871" refreshError="1"/>
      <sheetData sheetId="7872" refreshError="1"/>
      <sheetData sheetId="7873" refreshError="1"/>
      <sheetData sheetId="7874" refreshError="1"/>
      <sheetData sheetId="7875" refreshError="1"/>
      <sheetData sheetId="7876" refreshError="1"/>
      <sheetData sheetId="7877" refreshError="1"/>
      <sheetData sheetId="7878" refreshError="1"/>
      <sheetData sheetId="7879" refreshError="1"/>
      <sheetData sheetId="7880" refreshError="1"/>
      <sheetData sheetId="7881" refreshError="1"/>
      <sheetData sheetId="7882" refreshError="1"/>
      <sheetData sheetId="7883" refreshError="1"/>
      <sheetData sheetId="7884" refreshError="1"/>
      <sheetData sheetId="7885" refreshError="1"/>
      <sheetData sheetId="7886" refreshError="1"/>
      <sheetData sheetId="7887" refreshError="1"/>
      <sheetData sheetId="7888" refreshError="1"/>
      <sheetData sheetId="7889" refreshError="1"/>
      <sheetData sheetId="7890" refreshError="1"/>
      <sheetData sheetId="7891" refreshError="1"/>
      <sheetData sheetId="7892" refreshError="1"/>
      <sheetData sheetId="7893" refreshError="1"/>
      <sheetData sheetId="7894" refreshError="1"/>
      <sheetData sheetId="7895" refreshError="1"/>
      <sheetData sheetId="7896" refreshError="1"/>
      <sheetData sheetId="7897"/>
      <sheetData sheetId="7898"/>
      <sheetData sheetId="7899"/>
      <sheetData sheetId="7900">
        <row r="9">
          <cell r="A9" t="str">
            <v>A</v>
          </cell>
        </row>
      </sheetData>
      <sheetData sheetId="7901">
        <row r="9">
          <cell r="A9" t="str">
            <v>A</v>
          </cell>
        </row>
      </sheetData>
      <sheetData sheetId="7902"/>
      <sheetData sheetId="7903"/>
      <sheetData sheetId="7904"/>
      <sheetData sheetId="7905"/>
      <sheetData sheetId="7906"/>
      <sheetData sheetId="7907"/>
      <sheetData sheetId="7908">
        <row r="9">
          <cell r="A9" t="str">
            <v>A</v>
          </cell>
        </row>
      </sheetData>
      <sheetData sheetId="7909" refreshError="1"/>
      <sheetData sheetId="7910"/>
      <sheetData sheetId="7911"/>
      <sheetData sheetId="7912"/>
      <sheetData sheetId="7913"/>
      <sheetData sheetId="7914" refreshError="1"/>
      <sheetData sheetId="7915" refreshError="1"/>
      <sheetData sheetId="7916" refreshError="1"/>
      <sheetData sheetId="7917" refreshError="1"/>
      <sheetData sheetId="7918"/>
      <sheetData sheetId="7919" refreshError="1"/>
      <sheetData sheetId="7920" refreshError="1"/>
      <sheetData sheetId="7921" refreshError="1"/>
      <sheetData sheetId="7922" refreshError="1"/>
      <sheetData sheetId="7923" refreshError="1"/>
      <sheetData sheetId="7924" refreshError="1"/>
      <sheetData sheetId="7925" refreshError="1"/>
      <sheetData sheetId="7926" refreshError="1"/>
      <sheetData sheetId="7927" refreshError="1"/>
      <sheetData sheetId="7928" refreshError="1"/>
      <sheetData sheetId="7929" refreshError="1"/>
      <sheetData sheetId="7930" refreshError="1"/>
      <sheetData sheetId="7931" refreshError="1"/>
      <sheetData sheetId="7932" refreshError="1"/>
      <sheetData sheetId="7933" refreshError="1"/>
      <sheetData sheetId="7934" refreshError="1"/>
      <sheetData sheetId="7935"/>
      <sheetData sheetId="7936"/>
      <sheetData sheetId="7937"/>
      <sheetData sheetId="7938" refreshError="1"/>
      <sheetData sheetId="7939" refreshError="1"/>
      <sheetData sheetId="7940" refreshError="1"/>
      <sheetData sheetId="7941" refreshError="1"/>
      <sheetData sheetId="7942" refreshError="1"/>
      <sheetData sheetId="7943" refreshError="1"/>
      <sheetData sheetId="7944"/>
      <sheetData sheetId="7945"/>
      <sheetData sheetId="7946"/>
      <sheetData sheetId="7947"/>
      <sheetData sheetId="7948"/>
      <sheetData sheetId="7949"/>
      <sheetData sheetId="7950"/>
      <sheetData sheetId="7951"/>
      <sheetData sheetId="7952"/>
      <sheetData sheetId="7953"/>
      <sheetData sheetId="7954"/>
      <sheetData sheetId="7955"/>
      <sheetData sheetId="7956"/>
      <sheetData sheetId="7957"/>
      <sheetData sheetId="7958"/>
      <sheetData sheetId="7959" refreshError="1"/>
      <sheetData sheetId="7960" refreshError="1"/>
      <sheetData sheetId="7961" refreshError="1"/>
      <sheetData sheetId="7962" refreshError="1"/>
      <sheetData sheetId="7963" refreshError="1"/>
      <sheetData sheetId="7964" refreshError="1"/>
      <sheetData sheetId="7965" refreshError="1"/>
      <sheetData sheetId="7966"/>
      <sheetData sheetId="7967" refreshError="1"/>
      <sheetData sheetId="7968" refreshError="1"/>
      <sheetData sheetId="7969" refreshError="1"/>
      <sheetData sheetId="7970" refreshError="1"/>
      <sheetData sheetId="7971" refreshError="1"/>
      <sheetData sheetId="7972" refreshError="1"/>
      <sheetData sheetId="7973" refreshError="1"/>
      <sheetData sheetId="7974" refreshError="1"/>
      <sheetData sheetId="7975"/>
      <sheetData sheetId="7976"/>
      <sheetData sheetId="7977"/>
      <sheetData sheetId="7978"/>
      <sheetData sheetId="7979"/>
      <sheetData sheetId="7980" refreshError="1"/>
      <sheetData sheetId="7981" refreshError="1"/>
      <sheetData sheetId="7982"/>
      <sheetData sheetId="7983"/>
      <sheetData sheetId="7984"/>
      <sheetData sheetId="7985"/>
      <sheetData sheetId="7986"/>
      <sheetData sheetId="7987"/>
      <sheetData sheetId="7988" refreshError="1"/>
      <sheetData sheetId="7989"/>
      <sheetData sheetId="7990"/>
      <sheetData sheetId="7991"/>
      <sheetData sheetId="7992" refreshError="1"/>
      <sheetData sheetId="7993"/>
      <sheetData sheetId="7994"/>
      <sheetData sheetId="7995"/>
      <sheetData sheetId="7996"/>
      <sheetData sheetId="7997"/>
      <sheetData sheetId="7998"/>
      <sheetData sheetId="7999"/>
      <sheetData sheetId="8000"/>
      <sheetData sheetId="8001"/>
      <sheetData sheetId="8002"/>
      <sheetData sheetId="8003" refreshError="1"/>
      <sheetData sheetId="8004" refreshError="1"/>
      <sheetData sheetId="8005"/>
      <sheetData sheetId="8006"/>
      <sheetData sheetId="8007"/>
      <sheetData sheetId="8008"/>
      <sheetData sheetId="8009"/>
      <sheetData sheetId="8010"/>
      <sheetData sheetId="8011"/>
      <sheetData sheetId="8012"/>
      <sheetData sheetId="8013"/>
      <sheetData sheetId="8014"/>
      <sheetData sheetId="8015"/>
      <sheetData sheetId="8016"/>
      <sheetData sheetId="8017"/>
      <sheetData sheetId="8018"/>
      <sheetData sheetId="8019"/>
      <sheetData sheetId="8020"/>
      <sheetData sheetId="8021"/>
      <sheetData sheetId="8022"/>
      <sheetData sheetId="8023"/>
      <sheetData sheetId="8024"/>
      <sheetData sheetId="8025"/>
      <sheetData sheetId="8026"/>
      <sheetData sheetId="8027"/>
      <sheetData sheetId="8028"/>
      <sheetData sheetId="8029"/>
      <sheetData sheetId="8030"/>
      <sheetData sheetId="8031"/>
      <sheetData sheetId="8032"/>
      <sheetData sheetId="8033"/>
      <sheetData sheetId="8034"/>
      <sheetData sheetId="8035"/>
      <sheetData sheetId="8036"/>
      <sheetData sheetId="8037"/>
      <sheetData sheetId="8038"/>
      <sheetData sheetId="8039"/>
      <sheetData sheetId="8040"/>
      <sheetData sheetId="8041"/>
      <sheetData sheetId="8042"/>
      <sheetData sheetId="8043"/>
      <sheetData sheetId="8044"/>
      <sheetData sheetId="8045"/>
      <sheetData sheetId="8046"/>
      <sheetData sheetId="8047"/>
      <sheetData sheetId="8048"/>
      <sheetData sheetId="8049"/>
      <sheetData sheetId="8050"/>
      <sheetData sheetId="8051"/>
      <sheetData sheetId="8052"/>
      <sheetData sheetId="8053"/>
      <sheetData sheetId="8054"/>
      <sheetData sheetId="8055"/>
      <sheetData sheetId="8056"/>
      <sheetData sheetId="8057"/>
      <sheetData sheetId="8058"/>
      <sheetData sheetId="8059"/>
      <sheetData sheetId="8060"/>
      <sheetData sheetId="8061"/>
      <sheetData sheetId="8062"/>
      <sheetData sheetId="8063"/>
      <sheetData sheetId="8064"/>
      <sheetData sheetId="8065"/>
      <sheetData sheetId="8066"/>
      <sheetData sheetId="8067"/>
      <sheetData sheetId="8068"/>
      <sheetData sheetId="8069"/>
      <sheetData sheetId="8070"/>
      <sheetData sheetId="8071"/>
      <sheetData sheetId="8072"/>
      <sheetData sheetId="8073"/>
      <sheetData sheetId="8074"/>
      <sheetData sheetId="8075"/>
      <sheetData sheetId="8076"/>
      <sheetData sheetId="8077"/>
      <sheetData sheetId="8078"/>
      <sheetData sheetId="8079"/>
      <sheetData sheetId="8080"/>
      <sheetData sheetId="8081"/>
      <sheetData sheetId="8082"/>
      <sheetData sheetId="8083"/>
      <sheetData sheetId="8084" refreshError="1"/>
      <sheetData sheetId="8085"/>
      <sheetData sheetId="8086"/>
      <sheetData sheetId="8087"/>
      <sheetData sheetId="8088"/>
      <sheetData sheetId="8089"/>
      <sheetData sheetId="8090"/>
      <sheetData sheetId="8091"/>
      <sheetData sheetId="8092"/>
      <sheetData sheetId="8093"/>
      <sheetData sheetId="8094"/>
      <sheetData sheetId="8095"/>
      <sheetData sheetId="8096"/>
      <sheetData sheetId="8097"/>
      <sheetData sheetId="8098"/>
      <sheetData sheetId="8099"/>
      <sheetData sheetId="8100"/>
      <sheetData sheetId="8101"/>
      <sheetData sheetId="8102"/>
      <sheetData sheetId="8103"/>
      <sheetData sheetId="8104"/>
      <sheetData sheetId="8105"/>
      <sheetData sheetId="8106"/>
      <sheetData sheetId="8107" refreshError="1"/>
      <sheetData sheetId="8108"/>
      <sheetData sheetId="8109"/>
      <sheetData sheetId="8110" refreshError="1"/>
      <sheetData sheetId="8111" refreshError="1"/>
      <sheetData sheetId="8112" refreshError="1"/>
      <sheetData sheetId="8113" refreshError="1"/>
      <sheetData sheetId="8114"/>
      <sheetData sheetId="8115" refreshError="1"/>
      <sheetData sheetId="8116" refreshError="1"/>
      <sheetData sheetId="8117"/>
      <sheetData sheetId="8118" refreshError="1"/>
      <sheetData sheetId="8119"/>
      <sheetData sheetId="8120" refreshError="1"/>
      <sheetData sheetId="8121" refreshError="1"/>
      <sheetData sheetId="8122" refreshError="1"/>
      <sheetData sheetId="8123" refreshError="1"/>
      <sheetData sheetId="8124" refreshError="1"/>
      <sheetData sheetId="8125" refreshError="1"/>
      <sheetData sheetId="8126"/>
      <sheetData sheetId="8127"/>
      <sheetData sheetId="8128"/>
      <sheetData sheetId="8129"/>
      <sheetData sheetId="8130"/>
      <sheetData sheetId="8131"/>
      <sheetData sheetId="8132"/>
      <sheetData sheetId="8133"/>
      <sheetData sheetId="8134"/>
      <sheetData sheetId="8135"/>
      <sheetData sheetId="8136"/>
      <sheetData sheetId="8137"/>
      <sheetData sheetId="8138"/>
      <sheetData sheetId="8139"/>
      <sheetData sheetId="8140"/>
      <sheetData sheetId="8141"/>
      <sheetData sheetId="8142"/>
      <sheetData sheetId="8143"/>
      <sheetData sheetId="8144"/>
      <sheetData sheetId="8145"/>
      <sheetData sheetId="8146"/>
      <sheetData sheetId="8147"/>
      <sheetData sheetId="8148"/>
      <sheetData sheetId="8149"/>
      <sheetData sheetId="8150"/>
      <sheetData sheetId="8151"/>
      <sheetData sheetId="8152"/>
      <sheetData sheetId="8153"/>
      <sheetData sheetId="8154"/>
      <sheetData sheetId="8155"/>
      <sheetData sheetId="8156"/>
      <sheetData sheetId="8157"/>
      <sheetData sheetId="8158"/>
      <sheetData sheetId="8159"/>
      <sheetData sheetId="8160"/>
      <sheetData sheetId="8161"/>
      <sheetData sheetId="8162"/>
      <sheetData sheetId="8163"/>
      <sheetData sheetId="8164"/>
      <sheetData sheetId="8165"/>
      <sheetData sheetId="8166"/>
      <sheetData sheetId="8167"/>
      <sheetData sheetId="8168"/>
      <sheetData sheetId="8169"/>
      <sheetData sheetId="8170"/>
      <sheetData sheetId="8171"/>
      <sheetData sheetId="8172"/>
      <sheetData sheetId="8173"/>
      <sheetData sheetId="8174"/>
      <sheetData sheetId="8175"/>
      <sheetData sheetId="8176"/>
      <sheetData sheetId="8177"/>
      <sheetData sheetId="8178"/>
      <sheetData sheetId="8179"/>
      <sheetData sheetId="8180"/>
      <sheetData sheetId="8181"/>
      <sheetData sheetId="8182"/>
      <sheetData sheetId="8183"/>
      <sheetData sheetId="8184"/>
      <sheetData sheetId="8185"/>
      <sheetData sheetId="8186"/>
      <sheetData sheetId="8187"/>
      <sheetData sheetId="8188"/>
      <sheetData sheetId="8189"/>
      <sheetData sheetId="8190"/>
      <sheetData sheetId="8191"/>
      <sheetData sheetId="8192"/>
      <sheetData sheetId="8193"/>
      <sheetData sheetId="8194"/>
      <sheetData sheetId="8195"/>
      <sheetData sheetId="8196"/>
      <sheetData sheetId="8197"/>
      <sheetData sheetId="8198"/>
      <sheetData sheetId="8199"/>
      <sheetData sheetId="8200"/>
      <sheetData sheetId="8201"/>
      <sheetData sheetId="8202"/>
      <sheetData sheetId="8203"/>
      <sheetData sheetId="8204"/>
      <sheetData sheetId="8205"/>
      <sheetData sheetId="8206"/>
      <sheetData sheetId="8207"/>
      <sheetData sheetId="8208"/>
      <sheetData sheetId="8209"/>
      <sheetData sheetId="8210"/>
      <sheetData sheetId="8211"/>
      <sheetData sheetId="8212"/>
      <sheetData sheetId="8213"/>
      <sheetData sheetId="8214"/>
      <sheetData sheetId="8215"/>
      <sheetData sheetId="8216"/>
      <sheetData sheetId="8217"/>
      <sheetData sheetId="8218"/>
      <sheetData sheetId="8219"/>
      <sheetData sheetId="8220"/>
      <sheetData sheetId="8221"/>
      <sheetData sheetId="8222"/>
      <sheetData sheetId="8223"/>
      <sheetData sheetId="8224"/>
      <sheetData sheetId="8225"/>
      <sheetData sheetId="8226"/>
      <sheetData sheetId="8227"/>
      <sheetData sheetId="8228"/>
      <sheetData sheetId="8229"/>
      <sheetData sheetId="8230"/>
      <sheetData sheetId="8231"/>
      <sheetData sheetId="8232"/>
      <sheetData sheetId="8233"/>
      <sheetData sheetId="8234"/>
      <sheetData sheetId="8235"/>
      <sheetData sheetId="8236"/>
      <sheetData sheetId="8237"/>
      <sheetData sheetId="8238"/>
      <sheetData sheetId="8239"/>
      <sheetData sheetId="8240"/>
      <sheetData sheetId="8241"/>
      <sheetData sheetId="8242"/>
      <sheetData sheetId="8243"/>
      <sheetData sheetId="8244"/>
      <sheetData sheetId="8245"/>
      <sheetData sheetId="8246"/>
      <sheetData sheetId="8247"/>
      <sheetData sheetId="8248"/>
      <sheetData sheetId="8249"/>
      <sheetData sheetId="8250"/>
      <sheetData sheetId="8251"/>
      <sheetData sheetId="8252"/>
      <sheetData sheetId="8253"/>
      <sheetData sheetId="8254"/>
      <sheetData sheetId="8255"/>
      <sheetData sheetId="8256"/>
      <sheetData sheetId="8257"/>
      <sheetData sheetId="8258"/>
      <sheetData sheetId="8259"/>
      <sheetData sheetId="8260"/>
      <sheetData sheetId="8261"/>
      <sheetData sheetId="8262"/>
      <sheetData sheetId="8263"/>
      <sheetData sheetId="8264"/>
      <sheetData sheetId="8265"/>
      <sheetData sheetId="8266"/>
      <sheetData sheetId="8267"/>
      <sheetData sheetId="8268"/>
      <sheetData sheetId="8269"/>
      <sheetData sheetId="8270"/>
      <sheetData sheetId="8271"/>
      <sheetData sheetId="8272"/>
      <sheetData sheetId="8273"/>
      <sheetData sheetId="8274"/>
      <sheetData sheetId="8275"/>
      <sheetData sheetId="8276"/>
      <sheetData sheetId="8277"/>
      <sheetData sheetId="8278"/>
      <sheetData sheetId="8279"/>
      <sheetData sheetId="8280"/>
      <sheetData sheetId="8281"/>
      <sheetData sheetId="8282"/>
      <sheetData sheetId="8283"/>
      <sheetData sheetId="8284"/>
      <sheetData sheetId="8285"/>
      <sheetData sheetId="8286"/>
      <sheetData sheetId="8287"/>
      <sheetData sheetId="8288"/>
      <sheetData sheetId="8289"/>
      <sheetData sheetId="8290"/>
      <sheetData sheetId="8291"/>
      <sheetData sheetId="8292"/>
      <sheetData sheetId="8293"/>
      <sheetData sheetId="8294"/>
      <sheetData sheetId="8295"/>
      <sheetData sheetId="8296"/>
      <sheetData sheetId="8297"/>
      <sheetData sheetId="8298"/>
      <sheetData sheetId="8299"/>
      <sheetData sheetId="8300"/>
      <sheetData sheetId="8301"/>
      <sheetData sheetId="8302"/>
      <sheetData sheetId="8303"/>
      <sheetData sheetId="8304"/>
      <sheetData sheetId="8305"/>
      <sheetData sheetId="8306"/>
      <sheetData sheetId="8307"/>
      <sheetData sheetId="8308"/>
      <sheetData sheetId="8309"/>
      <sheetData sheetId="8310"/>
      <sheetData sheetId="8311"/>
      <sheetData sheetId="8312"/>
      <sheetData sheetId="8313"/>
      <sheetData sheetId="8314"/>
      <sheetData sheetId="8315"/>
      <sheetData sheetId="8316"/>
      <sheetData sheetId="8317"/>
      <sheetData sheetId="8318"/>
      <sheetData sheetId="8319"/>
      <sheetData sheetId="8320"/>
      <sheetData sheetId="8321"/>
      <sheetData sheetId="8322"/>
      <sheetData sheetId="8323"/>
      <sheetData sheetId="8324"/>
      <sheetData sheetId="8325"/>
      <sheetData sheetId="8326"/>
      <sheetData sheetId="8327"/>
      <sheetData sheetId="8328"/>
      <sheetData sheetId="8329"/>
      <sheetData sheetId="8330"/>
      <sheetData sheetId="8331"/>
      <sheetData sheetId="8332"/>
      <sheetData sheetId="8333"/>
      <sheetData sheetId="8334"/>
      <sheetData sheetId="8335"/>
      <sheetData sheetId="8336"/>
      <sheetData sheetId="8337"/>
      <sheetData sheetId="8338"/>
      <sheetData sheetId="8339"/>
      <sheetData sheetId="8340"/>
      <sheetData sheetId="8341"/>
      <sheetData sheetId="8342"/>
      <sheetData sheetId="8343"/>
      <sheetData sheetId="8344"/>
      <sheetData sheetId="8345"/>
      <sheetData sheetId="8346"/>
      <sheetData sheetId="8347"/>
      <sheetData sheetId="8348"/>
      <sheetData sheetId="8349"/>
      <sheetData sheetId="8350"/>
      <sheetData sheetId="8351"/>
      <sheetData sheetId="8352"/>
      <sheetData sheetId="8353"/>
      <sheetData sheetId="8354"/>
      <sheetData sheetId="8355"/>
      <sheetData sheetId="8356"/>
      <sheetData sheetId="8357"/>
      <sheetData sheetId="8358"/>
      <sheetData sheetId="8359"/>
      <sheetData sheetId="8360"/>
      <sheetData sheetId="8361"/>
      <sheetData sheetId="8362"/>
      <sheetData sheetId="8363"/>
      <sheetData sheetId="8364"/>
      <sheetData sheetId="8365"/>
      <sheetData sheetId="8366"/>
      <sheetData sheetId="8367"/>
      <sheetData sheetId="8368"/>
      <sheetData sheetId="8369"/>
      <sheetData sheetId="8370"/>
      <sheetData sheetId="8371"/>
      <sheetData sheetId="8372"/>
      <sheetData sheetId="8373"/>
      <sheetData sheetId="8374"/>
      <sheetData sheetId="8375"/>
      <sheetData sheetId="8376"/>
      <sheetData sheetId="8377"/>
      <sheetData sheetId="8378"/>
      <sheetData sheetId="8379"/>
      <sheetData sheetId="8380"/>
      <sheetData sheetId="8381"/>
      <sheetData sheetId="8382"/>
      <sheetData sheetId="8383"/>
      <sheetData sheetId="8384"/>
      <sheetData sheetId="8385"/>
      <sheetData sheetId="8386"/>
      <sheetData sheetId="8387"/>
      <sheetData sheetId="8388"/>
      <sheetData sheetId="8389"/>
      <sheetData sheetId="8390"/>
      <sheetData sheetId="8391"/>
      <sheetData sheetId="8392"/>
      <sheetData sheetId="8393"/>
      <sheetData sheetId="8394"/>
      <sheetData sheetId="8395"/>
      <sheetData sheetId="8396"/>
      <sheetData sheetId="8397"/>
      <sheetData sheetId="8398"/>
      <sheetData sheetId="8399"/>
      <sheetData sheetId="8400"/>
      <sheetData sheetId="8401"/>
      <sheetData sheetId="8402"/>
      <sheetData sheetId="8403"/>
      <sheetData sheetId="8404"/>
      <sheetData sheetId="8405"/>
      <sheetData sheetId="8406"/>
      <sheetData sheetId="8407"/>
      <sheetData sheetId="8408"/>
      <sheetData sheetId="8409"/>
      <sheetData sheetId="8410"/>
      <sheetData sheetId="8411"/>
      <sheetData sheetId="8412"/>
      <sheetData sheetId="8413" refreshError="1"/>
      <sheetData sheetId="8414" refreshError="1"/>
      <sheetData sheetId="8415" refreshError="1"/>
      <sheetData sheetId="8416"/>
      <sheetData sheetId="8417"/>
      <sheetData sheetId="8418"/>
      <sheetData sheetId="8419"/>
      <sheetData sheetId="8420"/>
      <sheetData sheetId="8421"/>
      <sheetData sheetId="8422"/>
      <sheetData sheetId="8423"/>
      <sheetData sheetId="8424"/>
      <sheetData sheetId="8425"/>
      <sheetData sheetId="8426"/>
      <sheetData sheetId="8427"/>
      <sheetData sheetId="8428"/>
      <sheetData sheetId="8429"/>
      <sheetData sheetId="8430"/>
      <sheetData sheetId="8431"/>
      <sheetData sheetId="8432"/>
      <sheetData sheetId="8433"/>
      <sheetData sheetId="8434"/>
      <sheetData sheetId="8435"/>
      <sheetData sheetId="8436"/>
      <sheetData sheetId="8437"/>
      <sheetData sheetId="8438"/>
      <sheetData sheetId="8439"/>
      <sheetData sheetId="8440"/>
      <sheetData sheetId="8441"/>
      <sheetData sheetId="8442"/>
      <sheetData sheetId="8443"/>
      <sheetData sheetId="8444"/>
      <sheetData sheetId="8445"/>
      <sheetData sheetId="8446"/>
      <sheetData sheetId="8447"/>
      <sheetData sheetId="8448"/>
      <sheetData sheetId="8449"/>
      <sheetData sheetId="8450"/>
      <sheetData sheetId="8451"/>
      <sheetData sheetId="8452"/>
      <sheetData sheetId="8453"/>
      <sheetData sheetId="8454"/>
      <sheetData sheetId="8455"/>
      <sheetData sheetId="8456"/>
      <sheetData sheetId="8457"/>
      <sheetData sheetId="8458"/>
      <sheetData sheetId="8459"/>
      <sheetData sheetId="8460"/>
      <sheetData sheetId="8461"/>
      <sheetData sheetId="8462"/>
      <sheetData sheetId="8463"/>
      <sheetData sheetId="8464"/>
      <sheetData sheetId="8465"/>
      <sheetData sheetId="8466"/>
      <sheetData sheetId="8467"/>
      <sheetData sheetId="8468"/>
      <sheetData sheetId="8469"/>
      <sheetData sheetId="8470"/>
      <sheetData sheetId="8471"/>
      <sheetData sheetId="8472"/>
      <sheetData sheetId="8473"/>
      <sheetData sheetId="8474"/>
      <sheetData sheetId="8475"/>
      <sheetData sheetId="8476"/>
      <sheetData sheetId="8477"/>
      <sheetData sheetId="8478"/>
      <sheetData sheetId="8479"/>
      <sheetData sheetId="8480"/>
      <sheetData sheetId="8481"/>
      <sheetData sheetId="8482"/>
      <sheetData sheetId="8483"/>
      <sheetData sheetId="8484"/>
      <sheetData sheetId="8485"/>
      <sheetData sheetId="8486"/>
      <sheetData sheetId="8487"/>
      <sheetData sheetId="8488"/>
      <sheetData sheetId="8489"/>
      <sheetData sheetId="8490"/>
      <sheetData sheetId="8491"/>
      <sheetData sheetId="8492"/>
      <sheetData sheetId="8493"/>
      <sheetData sheetId="8494"/>
      <sheetData sheetId="8495"/>
      <sheetData sheetId="8496"/>
      <sheetData sheetId="8497"/>
      <sheetData sheetId="8498" refreshError="1"/>
      <sheetData sheetId="8499"/>
      <sheetData sheetId="8500"/>
      <sheetData sheetId="8501"/>
      <sheetData sheetId="8502"/>
      <sheetData sheetId="8503"/>
      <sheetData sheetId="8504"/>
      <sheetData sheetId="8505"/>
      <sheetData sheetId="8506"/>
      <sheetData sheetId="8507"/>
      <sheetData sheetId="8508"/>
      <sheetData sheetId="8509"/>
      <sheetData sheetId="8510"/>
      <sheetData sheetId="8511"/>
      <sheetData sheetId="8512"/>
      <sheetData sheetId="8513" refreshError="1"/>
      <sheetData sheetId="8514" refreshError="1"/>
      <sheetData sheetId="8515" refreshError="1"/>
      <sheetData sheetId="8516" refreshError="1"/>
      <sheetData sheetId="8517" refreshError="1"/>
      <sheetData sheetId="8518" refreshError="1"/>
      <sheetData sheetId="8519" refreshError="1"/>
      <sheetData sheetId="8520" refreshError="1"/>
      <sheetData sheetId="8521"/>
      <sheetData sheetId="8522"/>
      <sheetData sheetId="8523"/>
      <sheetData sheetId="8524"/>
      <sheetData sheetId="8525"/>
      <sheetData sheetId="8526"/>
      <sheetData sheetId="8527"/>
      <sheetData sheetId="8528"/>
      <sheetData sheetId="8529"/>
      <sheetData sheetId="8530"/>
      <sheetData sheetId="8531"/>
      <sheetData sheetId="8532"/>
      <sheetData sheetId="8533"/>
      <sheetData sheetId="8534"/>
      <sheetData sheetId="8535"/>
      <sheetData sheetId="8536"/>
      <sheetData sheetId="8537"/>
      <sheetData sheetId="8538"/>
      <sheetData sheetId="8539"/>
      <sheetData sheetId="8540"/>
      <sheetData sheetId="8541"/>
      <sheetData sheetId="8542"/>
      <sheetData sheetId="8543"/>
      <sheetData sheetId="8544"/>
      <sheetData sheetId="8545"/>
      <sheetData sheetId="8546"/>
      <sheetData sheetId="8547"/>
      <sheetData sheetId="8548"/>
      <sheetData sheetId="8549"/>
      <sheetData sheetId="8550"/>
      <sheetData sheetId="8551"/>
      <sheetData sheetId="8552"/>
      <sheetData sheetId="8553"/>
      <sheetData sheetId="8554"/>
      <sheetData sheetId="8555"/>
      <sheetData sheetId="8556"/>
      <sheetData sheetId="8557"/>
      <sheetData sheetId="8558"/>
      <sheetData sheetId="8559"/>
      <sheetData sheetId="8560"/>
      <sheetData sheetId="8561"/>
      <sheetData sheetId="8562"/>
      <sheetData sheetId="8563"/>
      <sheetData sheetId="8564"/>
      <sheetData sheetId="8565"/>
      <sheetData sheetId="8566"/>
      <sheetData sheetId="8567"/>
      <sheetData sheetId="8568"/>
      <sheetData sheetId="8569"/>
      <sheetData sheetId="8570"/>
      <sheetData sheetId="8571"/>
      <sheetData sheetId="8572"/>
      <sheetData sheetId="8573"/>
      <sheetData sheetId="8574"/>
      <sheetData sheetId="8575"/>
      <sheetData sheetId="8576"/>
      <sheetData sheetId="8577"/>
      <sheetData sheetId="8578"/>
      <sheetData sheetId="8579"/>
      <sheetData sheetId="8580"/>
      <sheetData sheetId="8581"/>
      <sheetData sheetId="8582"/>
      <sheetData sheetId="8583"/>
      <sheetData sheetId="8584"/>
      <sheetData sheetId="8585"/>
      <sheetData sheetId="8586"/>
      <sheetData sheetId="8587"/>
      <sheetData sheetId="8588"/>
      <sheetData sheetId="8589"/>
      <sheetData sheetId="8590"/>
      <sheetData sheetId="8591"/>
      <sheetData sheetId="8592"/>
      <sheetData sheetId="8593"/>
      <sheetData sheetId="8594"/>
      <sheetData sheetId="8595"/>
      <sheetData sheetId="8596"/>
      <sheetData sheetId="8597"/>
      <sheetData sheetId="8598"/>
      <sheetData sheetId="8599"/>
      <sheetData sheetId="8600"/>
      <sheetData sheetId="8601"/>
      <sheetData sheetId="8602"/>
      <sheetData sheetId="8603"/>
      <sheetData sheetId="8604"/>
      <sheetData sheetId="8605"/>
      <sheetData sheetId="8606"/>
      <sheetData sheetId="8607"/>
      <sheetData sheetId="8608"/>
      <sheetData sheetId="8609"/>
      <sheetData sheetId="8610"/>
      <sheetData sheetId="8611"/>
      <sheetData sheetId="8612"/>
      <sheetData sheetId="8613"/>
      <sheetData sheetId="8614"/>
      <sheetData sheetId="8615"/>
      <sheetData sheetId="8616"/>
      <sheetData sheetId="8617"/>
      <sheetData sheetId="8618"/>
      <sheetData sheetId="8619"/>
      <sheetData sheetId="8620"/>
      <sheetData sheetId="8621"/>
      <sheetData sheetId="8622"/>
      <sheetData sheetId="8623"/>
      <sheetData sheetId="8624"/>
      <sheetData sheetId="8625"/>
      <sheetData sheetId="8626" refreshError="1"/>
      <sheetData sheetId="8627"/>
      <sheetData sheetId="8628"/>
      <sheetData sheetId="8629"/>
      <sheetData sheetId="8630"/>
      <sheetData sheetId="8631">
        <row r="9">
          <cell r="A9" t="str">
            <v>A</v>
          </cell>
        </row>
      </sheetData>
      <sheetData sheetId="8632"/>
      <sheetData sheetId="8633"/>
      <sheetData sheetId="8634"/>
      <sheetData sheetId="8635"/>
      <sheetData sheetId="8636"/>
      <sheetData sheetId="8637"/>
      <sheetData sheetId="8638"/>
      <sheetData sheetId="8639"/>
      <sheetData sheetId="8640"/>
      <sheetData sheetId="8641" refreshError="1"/>
      <sheetData sheetId="8642" refreshError="1"/>
      <sheetData sheetId="8643"/>
      <sheetData sheetId="8644"/>
      <sheetData sheetId="8645"/>
      <sheetData sheetId="8646"/>
      <sheetData sheetId="8647"/>
      <sheetData sheetId="8648"/>
      <sheetData sheetId="8649"/>
      <sheetData sheetId="8650"/>
      <sheetData sheetId="8651"/>
      <sheetData sheetId="8652"/>
      <sheetData sheetId="8653"/>
      <sheetData sheetId="8654"/>
      <sheetData sheetId="8655"/>
      <sheetData sheetId="8656"/>
      <sheetData sheetId="8657"/>
      <sheetData sheetId="8658"/>
      <sheetData sheetId="8659"/>
      <sheetData sheetId="8660"/>
      <sheetData sheetId="8661"/>
      <sheetData sheetId="8662"/>
      <sheetData sheetId="8663"/>
      <sheetData sheetId="8664"/>
      <sheetData sheetId="8665"/>
      <sheetData sheetId="8666"/>
      <sheetData sheetId="8667"/>
      <sheetData sheetId="8668"/>
      <sheetData sheetId="8669"/>
      <sheetData sheetId="8670"/>
      <sheetData sheetId="8671"/>
      <sheetData sheetId="8672"/>
      <sheetData sheetId="8673" refreshError="1"/>
      <sheetData sheetId="8674"/>
      <sheetData sheetId="8675"/>
      <sheetData sheetId="8676"/>
      <sheetData sheetId="8677"/>
      <sheetData sheetId="8678"/>
      <sheetData sheetId="8679"/>
      <sheetData sheetId="8680"/>
      <sheetData sheetId="8681"/>
      <sheetData sheetId="8682"/>
      <sheetData sheetId="8683"/>
      <sheetData sheetId="8684" refreshError="1"/>
      <sheetData sheetId="8685" refreshError="1"/>
      <sheetData sheetId="8686" refreshError="1"/>
      <sheetData sheetId="8687" refreshError="1"/>
      <sheetData sheetId="8688" refreshError="1"/>
      <sheetData sheetId="8689" refreshError="1"/>
      <sheetData sheetId="8690" refreshError="1"/>
      <sheetData sheetId="8691" refreshError="1"/>
      <sheetData sheetId="8692" refreshError="1"/>
      <sheetData sheetId="8693" refreshError="1"/>
      <sheetData sheetId="8694" refreshError="1"/>
      <sheetData sheetId="8695" refreshError="1"/>
      <sheetData sheetId="8696" refreshError="1"/>
      <sheetData sheetId="8697" refreshError="1"/>
      <sheetData sheetId="8698" refreshError="1"/>
      <sheetData sheetId="8699" refreshError="1"/>
      <sheetData sheetId="8700" refreshError="1"/>
      <sheetData sheetId="8701" refreshError="1"/>
      <sheetData sheetId="8702" refreshError="1"/>
      <sheetData sheetId="8703" refreshError="1"/>
      <sheetData sheetId="8704" refreshError="1"/>
      <sheetData sheetId="8705" refreshError="1"/>
      <sheetData sheetId="8706" refreshError="1"/>
      <sheetData sheetId="8707" refreshError="1"/>
      <sheetData sheetId="8708" refreshError="1"/>
      <sheetData sheetId="8709" refreshError="1"/>
      <sheetData sheetId="8710" refreshError="1"/>
      <sheetData sheetId="8711" refreshError="1"/>
      <sheetData sheetId="8712" refreshError="1"/>
      <sheetData sheetId="8713" refreshError="1"/>
      <sheetData sheetId="8714" refreshError="1"/>
      <sheetData sheetId="8715" refreshError="1"/>
      <sheetData sheetId="8716"/>
      <sheetData sheetId="8717"/>
      <sheetData sheetId="8718"/>
      <sheetData sheetId="8719"/>
      <sheetData sheetId="8720" refreshError="1"/>
      <sheetData sheetId="8721" refreshError="1"/>
      <sheetData sheetId="8722" refreshError="1"/>
      <sheetData sheetId="8723" refreshError="1"/>
      <sheetData sheetId="8724" refreshError="1"/>
      <sheetData sheetId="8725"/>
      <sheetData sheetId="8726"/>
      <sheetData sheetId="8727"/>
      <sheetData sheetId="8728"/>
      <sheetData sheetId="8729"/>
      <sheetData sheetId="8730"/>
      <sheetData sheetId="8731" refreshError="1"/>
      <sheetData sheetId="8732"/>
      <sheetData sheetId="8733"/>
      <sheetData sheetId="8734"/>
      <sheetData sheetId="8735"/>
      <sheetData sheetId="8736"/>
      <sheetData sheetId="8737" refreshError="1"/>
      <sheetData sheetId="8738" refreshError="1"/>
      <sheetData sheetId="8739" refreshError="1"/>
      <sheetData sheetId="8740" refreshError="1"/>
      <sheetData sheetId="8741" refreshError="1"/>
      <sheetData sheetId="8742"/>
      <sheetData sheetId="8743"/>
      <sheetData sheetId="8744"/>
      <sheetData sheetId="8745"/>
      <sheetData sheetId="8746"/>
      <sheetData sheetId="8747"/>
      <sheetData sheetId="8748"/>
      <sheetData sheetId="8749"/>
      <sheetData sheetId="8750"/>
      <sheetData sheetId="8751"/>
      <sheetData sheetId="8752"/>
      <sheetData sheetId="8753"/>
      <sheetData sheetId="8754" refreshError="1"/>
      <sheetData sheetId="8755"/>
      <sheetData sheetId="8756"/>
      <sheetData sheetId="8757"/>
      <sheetData sheetId="8758" refreshError="1"/>
      <sheetData sheetId="8759" refreshError="1"/>
      <sheetData sheetId="8760" refreshError="1"/>
      <sheetData sheetId="8761"/>
      <sheetData sheetId="8762"/>
      <sheetData sheetId="8763"/>
      <sheetData sheetId="8764"/>
      <sheetData sheetId="8765"/>
      <sheetData sheetId="8766"/>
      <sheetData sheetId="8767"/>
      <sheetData sheetId="8768"/>
      <sheetData sheetId="8769"/>
      <sheetData sheetId="8770"/>
      <sheetData sheetId="8771"/>
      <sheetData sheetId="8772"/>
      <sheetData sheetId="8773"/>
      <sheetData sheetId="8774"/>
      <sheetData sheetId="8775"/>
      <sheetData sheetId="8776"/>
      <sheetData sheetId="8777"/>
      <sheetData sheetId="8778"/>
      <sheetData sheetId="8779"/>
      <sheetData sheetId="8780"/>
      <sheetData sheetId="8781"/>
      <sheetData sheetId="8782"/>
      <sheetData sheetId="8783"/>
      <sheetData sheetId="8784" refreshError="1"/>
      <sheetData sheetId="8785"/>
      <sheetData sheetId="8786"/>
      <sheetData sheetId="8787"/>
      <sheetData sheetId="8788"/>
      <sheetData sheetId="8789" refreshError="1"/>
      <sheetData sheetId="8790"/>
      <sheetData sheetId="8791"/>
      <sheetData sheetId="8792"/>
      <sheetData sheetId="8793"/>
      <sheetData sheetId="8794"/>
      <sheetData sheetId="8795"/>
      <sheetData sheetId="8796"/>
      <sheetData sheetId="8797"/>
      <sheetData sheetId="8798"/>
      <sheetData sheetId="8799"/>
      <sheetData sheetId="8800"/>
      <sheetData sheetId="8801"/>
      <sheetData sheetId="8802"/>
      <sheetData sheetId="8803"/>
      <sheetData sheetId="8804"/>
      <sheetData sheetId="8805"/>
      <sheetData sheetId="8806"/>
      <sheetData sheetId="8807"/>
      <sheetData sheetId="8808"/>
      <sheetData sheetId="8809"/>
      <sheetData sheetId="8810"/>
      <sheetData sheetId="8811"/>
      <sheetData sheetId="8812"/>
      <sheetData sheetId="8813"/>
      <sheetData sheetId="8814"/>
      <sheetData sheetId="8815"/>
      <sheetData sheetId="8816"/>
      <sheetData sheetId="8817"/>
      <sheetData sheetId="8818"/>
      <sheetData sheetId="8819"/>
      <sheetData sheetId="8820"/>
      <sheetData sheetId="8821"/>
      <sheetData sheetId="8822"/>
      <sheetData sheetId="8823"/>
      <sheetData sheetId="8824"/>
      <sheetData sheetId="8825"/>
      <sheetData sheetId="8826"/>
      <sheetData sheetId="8827"/>
      <sheetData sheetId="8828"/>
      <sheetData sheetId="8829"/>
      <sheetData sheetId="8830"/>
      <sheetData sheetId="8831" refreshError="1"/>
      <sheetData sheetId="8832" refreshError="1"/>
      <sheetData sheetId="8833" refreshError="1"/>
      <sheetData sheetId="8834" refreshError="1"/>
      <sheetData sheetId="8835" refreshError="1"/>
      <sheetData sheetId="8836" refreshError="1"/>
      <sheetData sheetId="8837" refreshError="1"/>
      <sheetData sheetId="8838" refreshError="1"/>
      <sheetData sheetId="8839" refreshError="1"/>
      <sheetData sheetId="8840" refreshError="1"/>
      <sheetData sheetId="8841" refreshError="1"/>
      <sheetData sheetId="8842"/>
      <sheetData sheetId="8843"/>
      <sheetData sheetId="8844"/>
      <sheetData sheetId="8845"/>
      <sheetData sheetId="8846"/>
      <sheetData sheetId="8847"/>
      <sheetData sheetId="8848"/>
      <sheetData sheetId="8849"/>
      <sheetData sheetId="8850"/>
      <sheetData sheetId="8851"/>
      <sheetData sheetId="8852"/>
      <sheetData sheetId="8853"/>
      <sheetData sheetId="8854"/>
      <sheetData sheetId="8855"/>
      <sheetData sheetId="8856"/>
      <sheetData sheetId="8857"/>
      <sheetData sheetId="8858"/>
      <sheetData sheetId="8859"/>
      <sheetData sheetId="8860" refreshError="1"/>
      <sheetData sheetId="8861"/>
      <sheetData sheetId="8862"/>
      <sheetData sheetId="8863"/>
      <sheetData sheetId="8864"/>
      <sheetData sheetId="8865"/>
      <sheetData sheetId="8866"/>
      <sheetData sheetId="8867"/>
      <sheetData sheetId="8868"/>
      <sheetData sheetId="8869"/>
      <sheetData sheetId="8870"/>
      <sheetData sheetId="8871"/>
      <sheetData sheetId="8872"/>
      <sheetData sheetId="8873"/>
      <sheetData sheetId="8874"/>
      <sheetData sheetId="8875"/>
      <sheetData sheetId="8876"/>
      <sheetData sheetId="8877"/>
      <sheetData sheetId="8878"/>
      <sheetData sheetId="8879"/>
      <sheetData sheetId="8880"/>
      <sheetData sheetId="8881"/>
      <sheetData sheetId="8882"/>
      <sheetData sheetId="8883"/>
      <sheetData sheetId="8884"/>
      <sheetData sheetId="8885"/>
      <sheetData sheetId="8886"/>
      <sheetData sheetId="8887"/>
      <sheetData sheetId="8888"/>
      <sheetData sheetId="8889"/>
      <sheetData sheetId="8890"/>
      <sheetData sheetId="8891"/>
      <sheetData sheetId="8892"/>
      <sheetData sheetId="8893"/>
      <sheetData sheetId="8894"/>
      <sheetData sheetId="8895"/>
      <sheetData sheetId="8896"/>
      <sheetData sheetId="8897"/>
      <sheetData sheetId="8898"/>
      <sheetData sheetId="8899"/>
      <sheetData sheetId="8900"/>
      <sheetData sheetId="8901" refreshError="1"/>
      <sheetData sheetId="8902" refreshError="1"/>
      <sheetData sheetId="8903" refreshError="1"/>
      <sheetData sheetId="8904" refreshError="1"/>
      <sheetData sheetId="8905" refreshError="1"/>
      <sheetData sheetId="8906" refreshError="1"/>
      <sheetData sheetId="8907" refreshError="1"/>
      <sheetData sheetId="8908" refreshError="1"/>
      <sheetData sheetId="8909"/>
      <sheetData sheetId="8910"/>
      <sheetData sheetId="8911"/>
      <sheetData sheetId="8912"/>
      <sheetData sheetId="8913">
        <row r="9">
          <cell r="A9" t="str">
            <v>A</v>
          </cell>
        </row>
      </sheetData>
      <sheetData sheetId="8914">
        <row r="9">
          <cell r="A9" t="str">
            <v>A</v>
          </cell>
        </row>
      </sheetData>
      <sheetData sheetId="8915">
        <row r="9">
          <cell r="A9" t="str">
            <v>A</v>
          </cell>
        </row>
      </sheetData>
      <sheetData sheetId="8916">
        <row r="9">
          <cell r="A9" t="str">
            <v>A</v>
          </cell>
        </row>
      </sheetData>
      <sheetData sheetId="8917">
        <row r="9">
          <cell r="A9" t="str">
            <v>A</v>
          </cell>
        </row>
      </sheetData>
      <sheetData sheetId="8918">
        <row r="9">
          <cell r="A9" t="str">
            <v>A</v>
          </cell>
        </row>
      </sheetData>
      <sheetData sheetId="8919">
        <row r="9">
          <cell r="A9" t="str">
            <v>A</v>
          </cell>
        </row>
      </sheetData>
      <sheetData sheetId="8920">
        <row r="9">
          <cell r="A9" t="str">
            <v>A</v>
          </cell>
        </row>
      </sheetData>
      <sheetData sheetId="8921">
        <row r="9">
          <cell r="A9" t="str">
            <v>A</v>
          </cell>
        </row>
      </sheetData>
      <sheetData sheetId="8922">
        <row r="9">
          <cell r="A9" t="str">
            <v>A</v>
          </cell>
        </row>
      </sheetData>
      <sheetData sheetId="8923">
        <row r="9">
          <cell r="A9" t="str">
            <v>A</v>
          </cell>
        </row>
      </sheetData>
      <sheetData sheetId="8924">
        <row r="9">
          <cell r="A9" t="str">
            <v>A</v>
          </cell>
        </row>
      </sheetData>
      <sheetData sheetId="8925">
        <row r="9">
          <cell r="A9" t="str">
            <v>A</v>
          </cell>
        </row>
      </sheetData>
      <sheetData sheetId="8926">
        <row r="9">
          <cell r="A9" t="str">
            <v>A</v>
          </cell>
        </row>
      </sheetData>
      <sheetData sheetId="8927">
        <row r="9">
          <cell r="A9" t="str">
            <v>A</v>
          </cell>
        </row>
      </sheetData>
      <sheetData sheetId="8928">
        <row r="9">
          <cell r="A9" t="str">
            <v>A</v>
          </cell>
        </row>
      </sheetData>
      <sheetData sheetId="8929">
        <row r="9">
          <cell r="A9" t="str">
            <v>A</v>
          </cell>
        </row>
      </sheetData>
      <sheetData sheetId="8930">
        <row r="9">
          <cell r="A9" t="str">
            <v>A</v>
          </cell>
        </row>
      </sheetData>
      <sheetData sheetId="8931" refreshError="1"/>
      <sheetData sheetId="8932" refreshError="1"/>
      <sheetData sheetId="8933" refreshError="1"/>
      <sheetData sheetId="8934" refreshError="1"/>
      <sheetData sheetId="8935"/>
      <sheetData sheetId="8936" refreshError="1"/>
      <sheetData sheetId="8937" refreshError="1"/>
      <sheetData sheetId="8938" refreshError="1"/>
      <sheetData sheetId="8939" refreshError="1"/>
      <sheetData sheetId="8940" refreshError="1"/>
      <sheetData sheetId="8941" refreshError="1"/>
      <sheetData sheetId="8942" refreshError="1"/>
      <sheetData sheetId="8943" refreshError="1"/>
      <sheetData sheetId="8944" refreshError="1"/>
      <sheetData sheetId="8945"/>
      <sheetData sheetId="8946"/>
      <sheetData sheetId="8947"/>
      <sheetData sheetId="8948"/>
      <sheetData sheetId="8949"/>
      <sheetData sheetId="8950"/>
      <sheetData sheetId="8951"/>
      <sheetData sheetId="8952"/>
      <sheetData sheetId="8953"/>
      <sheetData sheetId="8954" refreshError="1"/>
      <sheetData sheetId="8955" refreshError="1"/>
      <sheetData sheetId="8956" refreshError="1"/>
      <sheetData sheetId="8957" refreshError="1"/>
      <sheetData sheetId="8958" refreshError="1"/>
      <sheetData sheetId="8959" refreshError="1"/>
      <sheetData sheetId="8960" refreshError="1"/>
      <sheetData sheetId="8961" refreshError="1"/>
      <sheetData sheetId="8962" refreshError="1"/>
      <sheetData sheetId="8963" refreshError="1"/>
      <sheetData sheetId="8964" refreshError="1"/>
      <sheetData sheetId="8965" refreshError="1"/>
      <sheetData sheetId="8966" refreshError="1"/>
      <sheetData sheetId="8967" refreshError="1"/>
      <sheetData sheetId="8968" refreshError="1"/>
      <sheetData sheetId="8969" refreshError="1"/>
      <sheetData sheetId="8970" refreshError="1"/>
      <sheetData sheetId="8971" refreshError="1"/>
      <sheetData sheetId="8972" refreshError="1"/>
      <sheetData sheetId="8973" refreshError="1"/>
      <sheetData sheetId="8974" refreshError="1"/>
      <sheetData sheetId="8975" refreshError="1"/>
      <sheetData sheetId="8976" refreshError="1"/>
      <sheetData sheetId="8977" refreshError="1"/>
      <sheetData sheetId="8978" refreshError="1"/>
      <sheetData sheetId="8979" refreshError="1"/>
      <sheetData sheetId="8980" refreshError="1"/>
      <sheetData sheetId="8981" refreshError="1"/>
      <sheetData sheetId="8982" refreshError="1"/>
      <sheetData sheetId="8983"/>
      <sheetData sheetId="8984" refreshError="1"/>
      <sheetData sheetId="8985" refreshError="1"/>
      <sheetData sheetId="8986" refreshError="1"/>
      <sheetData sheetId="8987" refreshError="1"/>
      <sheetData sheetId="8988" refreshError="1"/>
      <sheetData sheetId="8989" refreshError="1"/>
      <sheetData sheetId="8990" refreshError="1"/>
      <sheetData sheetId="8991" refreshError="1"/>
      <sheetData sheetId="8992" refreshError="1"/>
      <sheetData sheetId="8993" refreshError="1"/>
      <sheetData sheetId="8994" refreshError="1"/>
      <sheetData sheetId="8995" refreshError="1"/>
      <sheetData sheetId="8996" refreshError="1"/>
      <sheetData sheetId="8997" refreshError="1"/>
      <sheetData sheetId="8998" refreshError="1"/>
      <sheetData sheetId="8999" refreshError="1"/>
      <sheetData sheetId="9000" refreshError="1"/>
      <sheetData sheetId="9001" refreshError="1"/>
      <sheetData sheetId="9002" refreshError="1"/>
      <sheetData sheetId="9003" refreshError="1"/>
      <sheetData sheetId="9004" refreshError="1"/>
      <sheetData sheetId="9005" refreshError="1"/>
      <sheetData sheetId="9006" refreshError="1"/>
      <sheetData sheetId="9007" refreshError="1"/>
      <sheetData sheetId="9008" refreshError="1"/>
      <sheetData sheetId="9009" refreshError="1"/>
      <sheetData sheetId="9010" refreshError="1"/>
      <sheetData sheetId="9011" refreshError="1"/>
      <sheetData sheetId="9012" refreshError="1"/>
      <sheetData sheetId="9013" refreshError="1"/>
      <sheetData sheetId="9014" refreshError="1"/>
      <sheetData sheetId="9015" refreshError="1"/>
      <sheetData sheetId="9016" refreshError="1"/>
      <sheetData sheetId="9017" refreshError="1"/>
      <sheetData sheetId="9018" refreshError="1"/>
      <sheetData sheetId="9019" refreshError="1"/>
      <sheetData sheetId="9020" refreshError="1"/>
      <sheetData sheetId="9021" refreshError="1"/>
      <sheetData sheetId="9022" refreshError="1"/>
      <sheetData sheetId="9023" refreshError="1"/>
      <sheetData sheetId="9024" refreshError="1"/>
      <sheetData sheetId="9025" refreshError="1"/>
      <sheetData sheetId="9026" refreshError="1"/>
      <sheetData sheetId="9027" refreshError="1"/>
      <sheetData sheetId="9028" refreshError="1"/>
      <sheetData sheetId="9029" refreshError="1"/>
      <sheetData sheetId="9030" refreshError="1"/>
      <sheetData sheetId="9031" refreshError="1"/>
      <sheetData sheetId="9032" refreshError="1"/>
      <sheetData sheetId="9033" refreshError="1"/>
      <sheetData sheetId="9034" refreshError="1"/>
      <sheetData sheetId="9035" refreshError="1"/>
      <sheetData sheetId="9036" refreshError="1"/>
      <sheetData sheetId="9037" refreshError="1"/>
      <sheetData sheetId="9038" refreshError="1"/>
      <sheetData sheetId="9039" refreshError="1"/>
      <sheetData sheetId="9040" refreshError="1"/>
      <sheetData sheetId="9041" refreshError="1"/>
      <sheetData sheetId="9042" refreshError="1"/>
      <sheetData sheetId="9043" refreshError="1"/>
      <sheetData sheetId="9044" refreshError="1"/>
      <sheetData sheetId="9045" refreshError="1"/>
      <sheetData sheetId="9046" refreshError="1"/>
      <sheetData sheetId="9047" refreshError="1"/>
      <sheetData sheetId="9048" refreshError="1"/>
      <sheetData sheetId="9049" refreshError="1"/>
      <sheetData sheetId="9050" refreshError="1"/>
      <sheetData sheetId="9051" refreshError="1"/>
      <sheetData sheetId="9052" refreshError="1"/>
      <sheetData sheetId="9053" refreshError="1"/>
      <sheetData sheetId="9054" refreshError="1"/>
      <sheetData sheetId="9055" refreshError="1"/>
      <sheetData sheetId="9056" refreshError="1"/>
      <sheetData sheetId="9057" refreshError="1"/>
      <sheetData sheetId="9058" refreshError="1"/>
      <sheetData sheetId="9059" refreshError="1"/>
      <sheetData sheetId="9060" refreshError="1"/>
      <sheetData sheetId="9061" refreshError="1"/>
      <sheetData sheetId="9062" refreshError="1"/>
      <sheetData sheetId="9063" refreshError="1"/>
      <sheetData sheetId="9064" refreshError="1"/>
      <sheetData sheetId="9065" refreshError="1"/>
      <sheetData sheetId="9066" refreshError="1"/>
      <sheetData sheetId="9067" refreshError="1"/>
      <sheetData sheetId="9068" refreshError="1"/>
      <sheetData sheetId="9069" refreshError="1"/>
      <sheetData sheetId="9070" refreshError="1"/>
      <sheetData sheetId="9071" refreshError="1"/>
      <sheetData sheetId="9072" refreshError="1"/>
      <sheetData sheetId="9073" refreshError="1"/>
      <sheetData sheetId="9074" refreshError="1"/>
      <sheetData sheetId="9075" refreshError="1"/>
      <sheetData sheetId="9076" refreshError="1"/>
      <sheetData sheetId="9077" refreshError="1"/>
      <sheetData sheetId="9078" refreshError="1"/>
      <sheetData sheetId="9079" refreshError="1"/>
      <sheetData sheetId="9080" refreshError="1"/>
      <sheetData sheetId="9081" refreshError="1"/>
      <sheetData sheetId="9082" refreshError="1"/>
      <sheetData sheetId="9083" refreshError="1"/>
      <sheetData sheetId="9084" refreshError="1"/>
      <sheetData sheetId="9085" refreshError="1"/>
      <sheetData sheetId="9086" refreshError="1"/>
      <sheetData sheetId="9087" refreshError="1"/>
      <sheetData sheetId="9088" refreshError="1"/>
      <sheetData sheetId="9089" refreshError="1"/>
      <sheetData sheetId="9090" refreshError="1"/>
      <sheetData sheetId="9091" refreshError="1"/>
      <sheetData sheetId="9092" refreshError="1"/>
      <sheetData sheetId="9093" refreshError="1"/>
      <sheetData sheetId="9094" refreshError="1"/>
      <sheetData sheetId="9095" refreshError="1"/>
      <sheetData sheetId="9096" refreshError="1"/>
      <sheetData sheetId="9097" refreshError="1"/>
      <sheetData sheetId="9098" refreshError="1"/>
      <sheetData sheetId="9099" refreshError="1"/>
      <sheetData sheetId="9100" refreshError="1"/>
      <sheetData sheetId="9101" refreshError="1"/>
      <sheetData sheetId="9102" refreshError="1"/>
      <sheetData sheetId="9103" refreshError="1"/>
      <sheetData sheetId="9104" refreshError="1"/>
      <sheetData sheetId="9105" refreshError="1"/>
      <sheetData sheetId="9106" refreshError="1"/>
      <sheetData sheetId="9107" refreshError="1"/>
      <sheetData sheetId="9108" refreshError="1"/>
      <sheetData sheetId="9109" refreshError="1"/>
      <sheetData sheetId="9110" refreshError="1"/>
      <sheetData sheetId="9111" refreshError="1"/>
      <sheetData sheetId="9112" refreshError="1"/>
      <sheetData sheetId="9113" refreshError="1"/>
      <sheetData sheetId="9114" refreshError="1"/>
      <sheetData sheetId="9115" refreshError="1"/>
      <sheetData sheetId="9116" refreshError="1"/>
      <sheetData sheetId="9117" refreshError="1"/>
      <sheetData sheetId="9118" refreshError="1"/>
      <sheetData sheetId="9119" refreshError="1"/>
      <sheetData sheetId="9120" refreshError="1"/>
      <sheetData sheetId="9121" refreshError="1"/>
      <sheetData sheetId="9122" refreshError="1"/>
      <sheetData sheetId="9123" refreshError="1"/>
      <sheetData sheetId="9124" refreshError="1"/>
      <sheetData sheetId="9125" refreshError="1"/>
      <sheetData sheetId="9126" refreshError="1"/>
      <sheetData sheetId="9127" refreshError="1"/>
      <sheetData sheetId="9128" refreshError="1"/>
      <sheetData sheetId="9129" refreshError="1"/>
      <sheetData sheetId="9130" refreshError="1"/>
      <sheetData sheetId="9131" refreshError="1"/>
      <sheetData sheetId="9132" refreshError="1"/>
      <sheetData sheetId="9133" refreshError="1"/>
      <sheetData sheetId="9134" refreshError="1"/>
      <sheetData sheetId="9135" refreshError="1"/>
      <sheetData sheetId="9136" refreshError="1"/>
      <sheetData sheetId="9137" refreshError="1"/>
      <sheetData sheetId="9138" refreshError="1"/>
      <sheetData sheetId="9139" refreshError="1"/>
      <sheetData sheetId="9140" refreshError="1"/>
      <sheetData sheetId="9141" refreshError="1"/>
      <sheetData sheetId="9142" refreshError="1"/>
      <sheetData sheetId="9143" refreshError="1"/>
      <sheetData sheetId="9144" refreshError="1"/>
      <sheetData sheetId="9145" refreshError="1"/>
      <sheetData sheetId="9146" refreshError="1"/>
      <sheetData sheetId="9147" refreshError="1"/>
      <sheetData sheetId="9148" refreshError="1"/>
      <sheetData sheetId="9149" refreshError="1"/>
      <sheetData sheetId="9150" refreshError="1"/>
      <sheetData sheetId="9151" refreshError="1"/>
      <sheetData sheetId="9152" refreshError="1"/>
      <sheetData sheetId="9153" refreshError="1"/>
      <sheetData sheetId="9154" refreshError="1"/>
      <sheetData sheetId="9155" refreshError="1"/>
      <sheetData sheetId="9156" refreshError="1"/>
      <sheetData sheetId="9157" refreshError="1"/>
      <sheetData sheetId="9158" refreshError="1"/>
      <sheetData sheetId="9159" refreshError="1"/>
      <sheetData sheetId="9160" refreshError="1"/>
      <sheetData sheetId="9161" refreshError="1"/>
      <sheetData sheetId="9162" refreshError="1"/>
      <sheetData sheetId="9163" refreshError="1"/>
      <sheetData sheetId="9164" refreshError="1"/>
      <sheetData sheetId="9165" refreshError="1"/>
      <sheetData sheetId="9166" refreshError="1"/>
      <sheetData sheetId="9167" refreshError="1"/>
      <sheetData sheetId="9168" refreshError="1"/>
      <sheetData sheetId="9169"/>
      <sheetData sheetId="9170"/>
      <sheetData sheetId="9171"/>
      <sheetData sheetId="9172"/>
      <sheetData sheetId="9173"/>
      <sheetData sheetId="9174"/>
      <sheetData sheetId="9175"/>
      <sheetData sheetId="9176"/>
      <sheetData sheetId="9177"/>
      <sheetData sheetId="9178"/>
      <sheetData sheetId="9179"/>
      <sheetData sheetId="9180"/>
      <sheetData sheetId="9181"/>
      <sheetData sheetId="9182"/>
      <sheetData sheetId="9183"/>
      <sheetData sheetId="9184"/>
      <sheetData sheetId="9185"/>
      <sheetData sheetId="9186" refreshError="1"/>
      <sheetData sheetId="9187" refreshError="1"/>
      <sheetData sheetId="9188"/>
      <sheetData sheetId="9189"/>
      <sheetData sheetId="9190"/>
      <sheetData sheetId="9191"/>
      <sheetData sheetId="9192"/>
      <sheetData sheetId="9193"/>
      <sheetData sheetId="9194"/>
      <sheetData sheetId="9195"/>
      <sheetData sheetId="9196"/>
      <sheetData sheetId="9197"/>
      <sheetData sheetId="9198"/>
      <sheetData sheetId="9199"/>
      <sheetData sheetId="9200"/>
      <sheetData sheetId="9201"/>
      <sheetData sheetId="9202"/>
      <sheetData sheetId="9203"/>
      <sheetData sheetId="9204"/>
      <sheetData sheetId="9205"/>
      <sheetData sheetId="9206"/>
      <sheetData sheetId="9207"/>
      <sheetData sheetId="9208"/>
      <sheetData sheetId="9209"/>
      <sheetData sheetId="9210"/>
      <sheetData sheetId="9211"/>
      <sheetData sheetId="9212"/>
      <sheetData sheetId="9213"/>
      <sheetData sheetId="9214"/>
      <sheetData sheetId="9215"/>
      <sheetData sheetId="9216"/>
      <sheetData sheetId="9217"/>
      <sheetData sheetId="9218"/>
      <sheetData sheetId="9219"/>
      <sheetData sheetId="9220"/>
      <sheetData sheetId="9221"/>
      <sheetData sheetId="9222"/>
      <sheetData sheetId="9223"/>
      <sheetData sheetId="9224"/>
      <sheetData sheetId="9225"/>
      <sheetData sheetId="9226"/>
      <sheetData sheetId="9227"/>
      <sheetData sheetId="9228"/>
      <sheetData sheetId="9229"/>
      <sheetData sheetId="9230"/>
      <sheetData sheetId="9231"/>
      <sheetData sheetId="9232"/>
      <sheetData sheetId="9233"/>
      <sheetData sheetId="9234"/>
      <sheetData sheetId="9235"/>
      <sheetData sheetId="9236"/>
      <sheetData sheetId="9237"/>
      <sheetData sheetId="9238"/>
      <sheetData sheetId="9239"/>
      <sheetData sheetId="9240"/>
      <sheetData sheetId="9241"/>
      <sheetData sheetId="9242"/>
      <sheetData sheetId="9243"/>
      <sheetData sheetId="9244"/>
      <sheetData sheetId="9245"/>
      <sheetData sheetId="9246"/>
      <sheetData sheetId="9247"/>
      <sheetData sheetId="9248"/>
      <sheetData sheetId="9249"/>
      <sheetData sheetId="9250"/>
      <sheetData sheetId="9251"/>
      <sheetData sheetId="9252"/>
      <sheetData sheetId="9253"/>
      <sheetData sheetId="9254"/>
      <sheetData sheetId="9255"/>
      <sheetData sheetId="9256"/>
      <sheetData sheetId="9257"/>
      <sheetData sheetId="9258"/>
      <sheetData sheetId="9259"/>
      <sheetData sheetId="9260"/>
      <sheetData sheetId="9261"/>
      <sheetData sheetId="9262"/>
      <sheetData sheetId="9263"/>
      <sheetData sheetId="9264"/>
      <sheetData sheetId="9265"/>
      <sheetData sheetId="9266"/>
      <sheetData sheetId="9267"/>
      <sheetData sheetId="9268"/>
      <sheetData sheetId="9269"/>
      <sheetData sheetId="9270"/>
      <sheetData sheetId="9271"/>
      <sheetData sheetId="9272"/>
      <sheetData sheetId="9273"/>
      <sheetData sheetId="9274"/>
      <sheetData sheetId="9275"/>
      <sheetData sheetId="9276"/>
      <sheetData sheetId="9277"/>
      <sheetData sheetId="9278"/>
      <sheetData sheetId="9279"/>
      <sheetData sheetId="9280"/>
      <sheetData sheetId="9281"/>
      <sheetData sheetId="9282"/>
      <sheetData sheetId="9283"/>
      <sheetData sheetId="9284"/>
      <sheetData sheetId="9285"/>
      <sheetData sheetId="9286"/>
      <sheetData sheetId="9287"/>
      <sheetData sheetId="9288"/>
      <sheetData sheetId="9289"/>
      <sheetData sheetId="9290"/>
      <sheetData sheetId="9291"/>
      <sheetData sheetId="9292"/>
      <sheetData sheetId="9293"/>
      <sheetData sheetId="9294"/>
      <sheetData sheetId="9295"/>
      <sheetData sheetId="9296"/>
      <sheetData sheetId="9297"/>
      <sheetData sheetId="9298"/>
      <sheetData sheetId="9299"/>
      <sheetData sheetId="9300"/>
      <sheetData sheetId="9301"/>
      <sheetData sheetId="9302"/>
      <sheetData sheetId="9303"/>
      <sheetData sheetId="9304"/>
      <sheetData sheetId="9305"/>
      <sheetData sheetId="9306"/>
      <sheetData sheetId="9307"/>
      <sheetData sheetId="9308"/>
      <sheetData sheetId="9309"/>
      <sheetData sheetId="9310"/>
      <sheetData sheetId="9311"/>
      <sheetData sheetId="9312"/>
      <sheetData sheetId="9313"/>
      <sheetData sheetId="9314"/>
      <sheetData sheetId="9315"/>
      <sheetData sheetId="9316"/>
      <sheetData sheetId="9317"/>
      <sheetData sheetId="9318"/>
      <sheetData sheetId="9319"/>
      <sheetData sheetId="9320"/>
      <sheetData sheetId="9321"/>
      <sheetData sheetId="9322"/>
      <sheetData sheetId="9323"/>
      <sheetData sheetId="9324"/>
      <sheetData sheetId="9325"/>
      <sheetData sheetId="9326"/>
      <sheetData sheetId="9327"/>
      <sheetData sheetId="9328"/>
      <sheetData sheetId="9329"/>
      <sheetData sheetId="9330"/>
      <sheetData sheetId="9331"/>
      <sheetData sheetId="9332"/>
      <sheetData sheetId="9333"/>
      <sheetData sheetId="9334"/>
      <sheetData sheetId="9335"/>
      <sheetData sheetId="9336"/>
      <sheetData sheetId="9337"/>
      <sheetData sheetId="9338"/>
      <sheetData sheetId="9339"/>
      <sheetData sheetId="9340"/>
      <sheetData sheetId="9341"/>
      <sheetData sheetId="9342"/>
      <sheetData sheetId="9343"/>
      <sheetData sheetId="9344"/>
      <sheetData sheetId="9345"/>
      <sheetData sheetId="9346"/>
      <sheetData sheetId="9347"/>
      <sheetData sheetId="9348"/>
      <sheetData sheetId="9349"/>
      <sheetData sheetId="9350"/>
      <sheetData sheetId="9351"/>
      <sheetData sheetId="9352"/>
      <sheetData sheetId="9353"/>
      <sheetData sheetId="9354"/>
      <sheetData sheetId="9355"/>
      <sheetData sheetId="9356"/>
      <sheetData sheetId="9357"/>
      <sheetData sheetId="9358"/>
      <sheetData sheetId="9359"/>
      <sheetData sheetId="9360"/>
      <sheetData sheetId="9361"/>
      <sheetData sheetId="9362"/>
      <sheetData sheetId="9363"/>
      <sheetData sheetId="9364"/>
      <sheetData sheetId="9365"/>
      <sheetData sheetId="9366"/>
      <sheetData sheetId="9367"/>
      <sheetData sheetId="9368"/>
      <sheetData sheetId="9369"/>
      <sheetData sheetId="9370"/>
      <sheetData sheetId="9371"/>
      <sheetData sheetId="9372"/>
      <sheetData sheetId="9373"/>
      <sheetData sheetId="9374"/>
      <sheetData sheetId="9375"/>
      <sheetData sheetId="9376"/>
      <sheetData sheetId="9377"/>
      <sheetData sheetId="9378"/>
      <sheetData sheetId="9379"/>
      <sheetData sheetId="9380"/>
      <sheetData sheetId="9381"/>
      <sheetData sheetId="9382"/>
      <sheetData sheetId="9383"/>
      <sheetData sheetId="9384"/>
      <sheetData sheetId="9385"/>
      <sheetData sheetId="9386"/>
      <sheetData sheetId="9387"/>
      <sheetData sheetId="9388"/>
      <sheetData sheetId="9389"/>
      <sheetData sheetId="9390"/>
      <sheetData sheetId="9391"/>
      <sheetData sheetId="9392"/>
      <sheetData sheetId="9393"/>
      <sheetData sheetId="9394"/>
      <sheetData sheetId="9395"/>
      <sheetData sheetId="9396"/>
      <sheetData sheetId="9397"/>
      <sheetData sheetId="9398"/>
      <sheetData sheetId="9399"/>
      <sheetData sheetId="9400"/>
      <sheetData sheetId="9401"/>
      <sheetData sheetId="9402"/>
      <sheetData sheetId="9403"/>
      <sheetData sheetId="9404"/>
      <sheetData sheetId="9405"/>
      <sheetData sheetId="9406"/>
      <sheetData sheetId="9407"/>
      <sheetData sheetId="9408"/>
      <sheetData sheetId="9409"/>
      <sheetData sheetId="9410"/>
      <sheetData sheetId="9411"/>
      <sheetData sheetId="9412"/>
      <sheetData sheetId="9413"/>
      <sheetData sheetId="9414"/>
      <sheetData sheetId="9415"/>
      <sheetData sheetId="9416"/>
      <sheetData sheetId="9417"/>
      <sheetData sheetId="9418"/>
      <sheetData sheetId="9419"/>
      <sheetData sheetId="9420"/>
      <sheetData sheetId="9421"/>
      <sheetData sheetId="9422"/>
      <sheetData sheetId="9423"/>
      <sheetData sheetId="9424"/>
      <sheetData sheetId="9425"/>
      <sheetData sheetId="9426"/>
      <sheetData sheetId="9427"/>
      <sheetData sheetId="9428"/>
      <sheetData sheetId="9429"/>
      <sheetData sheetId="9430"/>
      <sheetData sheetId="9431"/>
      <sheetData sheetId="9432"/>
      <sheetData sheetId="9433"/>
      <sheetData sheetId="9434"/>
      <sheetData sheetId="9435"/>
      <sheetData sheetId="9436"/>
      <sheetData sheetId="9437"/>
      <sheetData sheetId="9438"/>
      <sheetData sheetId="9439"/>
      <sheetData sheetId="9440"/>
      <sheetData sheetId="9441"/>
      <sheetData sheetId="9442"/>
      <sheetData sheetId="9443"/>
      <sheetData sheetId="9444"/>
      <sheetData sheetId="9445"/>
      <sheetData sheetId="9446"/>
      <sheetData sheetId="9447"/>
      <sheetData sheetId="9448"/>
      <sheetData sheetId="9449"/>
      <sheetData sheetId="9450"/>
      <sheetData sheetId="9451"/>
      <sheetData sheetId="9452"/>
      <sheetData sheetId="9453"/>
      <sheetData sheetId="9454"/>
      <sheetData sheetId="9455"/>
      <sheetData sheetId="9456"/>
      <sheetData sheetId="9457"/>
      <sheetData sheetId="9458"/>
      <sheetData sheetId="9459"/>
      <sheetData sheetId="9460"/>
      <sheetData sheetId="9461"/>
      <sheetData sheetId="9462"/>
      <sheetData sheetId="9463"/>
      <sheetData sheetId="9464"/>
      <sheetData sheetId="9465"/>
      <sheetData sheetId="9466"/>
      <sheetData sheetId="9467"/>
      <sheetData sheetId="9468"/>
      <sheetData sheetId="9469"/>
      <sheetData sheetId="9470"/>
      <sheetData sheetId="9471"/>
      <sheetData sheetId="9472"/>
      <sheetData sheetId="9473"/>
      <sheetData sheetId="9474"/>
      <sheetData sheetId="9475"/>
      <sheetData sheetId="9476"/>
      <sheetData sheetId="9477"/>
      <sheetData sheetId="9478"/>
      <sheetData sheetId="9479"/>
      <sheetData sheetId="9480"/>
      <sheetData sheetId="9481"/>
      <sheetData sheetId="9482"/>
      <sheetData sheetId="9483"/>
      <sheetData sheetId="9484"/>
      <sheetData sheetId="9485"/>
      <sheetData sheetId="9486"/>
      <sheetData sheetId="9487"/>
      <sheetData sheetId="9488"/>
      <sheetData sheetId="9489"/>
      <sheetData sheetId="9490"/>
      <sheetData sheetId="9491"/>
      <sheetData sheetId="9492"/>
      <sheetData sheetId="9493"/>
      <sheetData sheetId="9494"/>
      <sheetData sheetId="9495"/>
      <sheetData sheetId="9496"/>
      <sheetData sheetId="9497"/>
      <sheetData sheetId="9498"/>
      <sheetData sheetId="9499"/>
      <sheetData sheetId="9500"/>
      <sheetData sheetId="9501"/>
      <sheetData sheetId="9502"/>
      <sheetData sheetId="9503"/>
      <sheetData sheetId="9504"/>
      <sheetData sheetId="9505"/>
      <sheetData sheetId="9506"/>
      <sheetData sheetId="9507"/>
      <sheetData sheetId="9508"/>
      <sheetData sheetId="9509"/>
      <sheetData sheetId="9510"/>
      <sheetData sheetId="9511"/>
      <sheetData sheetId="9512"/>
      <sheetData sheetId="9513"/>
      <sheetData sheetId="9514"/>
      <sheetData sheetId="9515"/>
      <sheetData sheetId="9516"/>
      <sheetData sheetId="9517"/>
      <sheetData sheetId="9518"/>
      <sheetData sheetId="9519"/>
      <sheetData sheetId="9520"/>
      <sheetData sheetId="9521"/>
      <sheetData sheetId="9522"/>
      <sheetData sheetId="9523"/>
      <sheetData sheetId="9524"/>
      <sheetData sheetId="9525"/>
      <sheetData sheetId="9526"/>
      <sheetData sheetId="9527"/>
      <sheetData sheetId="9528"/>
      <sheetData sheetId="9529"/>
      <sheetData sheetId="9530"/>
      <sheetData sheetId="9531"/>
      <sheetData sheetId="9532"/>
      <sheetData sheetId="9533"/>
      <sheetData sheetId="9534"/>
      <sheetData sheetId="9535"/>
      <sheetData sheetId="9536"/>
      <sheetData sheetId="9537"/>
      <sheetData sheetId="9538"/>
      <sheetData sheetId="9539"/>
      <sheetData sheetId="9540"/>
      <sheetData sheetId="9541"/>
      <sheetData sheetId="9542"/>
      <sheetData sheetId="9543"/>
      <sheetData sheetId="9544"/>
      <sheetData sheetId="9545"/>
      <sheetData sheetId="9546"/>
      <sheetData sheetId="9547"/>
      <sheetData sheetId="9548"/>
      <sheetData sheetId="9549"/>
      <sheetData sheetId="9550"/>
      <sheetData sheetId="9551"/>
      <sheetData sheetId="9552"/>
      <sheetData sheetId="9553"/>
      <sheetData sheetId="9554"/>
      <sheetData sheetId="9555"/>
      <sheetData sheetId="9556"/>
      <sheetData sheetId="9557"/>
      <sheetData sheetId="9558"/>
      <sheetData sheetId="9559"/>
      <sheetData sheetId="9560"/>
      <sheetData sheetId="9561"/>
      <sheetData sheetId="9562"/>
      <sheetData sheetId="9563"/>
      <sheetData sheetId="9564"/>
      <sheetData sheetId="9565"/>
      <sheetData sheetId="9566"/>
      <sheetData sheetId="9567"/>
      <sheetData sheetId="9568"/>
      <sheetData sheetId="9569"/>
      <sheetData sheetId="9570"/>
      <sheetData sheetId="9571"/>
      <sheetData sheetId="9572"/>
      <sheetData sheetId="9573"/>
      <sheetData sheetId="9574"/>
      <sheetData sheetId="9575"/>
      <sheetData sheetId="9576"/>
      <sheetData sheetId="9577"/>
      <sheetData sheetId="9578"/>
      <sheetData sheetId="9579"/>
      <sheetData sheetId="9580"/>
      <sheetData sheetId="9581" refreshError="1"/>
      <sheetData sheetId="9582" refreshError="1"/>
      <sheetData sheetId="9583" refreshError="1"/>
      <sheetData sheetId="9584"/>
      <sheetData sheetId="9585"/>
      <sheetData sheetId="9586"/>
      <sheetData sheetId="9587"/>
      <sheetData sheetId="9588"/>
      <sheetData sheetId="9589"/>
      <sheetData sheetId="9590"/>
      <sheetData sheetId="9591"/>
      <sheetData sheetId="9592"/>
      <sheetData sheetId="9593"/>
      <sheetData sheetId="9594"/>
      <sheetData sheetId="9595"/>
      <sheetData sheetId="9596"/>
      <sheetData sheetId="9597"/>
      <sheetData sheetId="9598"/>
      <sheetData sheetId="9599"/>
      <sheetData sheetId="9600"/>
      <sheetData sheetId="9601"/>
      <sheetData sheetId="9602"/>
      <sheetData sheetId="9603" refreshError="1"/>
      <sheetData sheetId="9604" refreshError="1"/>
      <sheetData sheetId="9605" refreshError="1"/>
      <sheetData sheetId="9606" refreshError="1"/>
      <sheetData sheetId="9607"/>
      <sheetData sheetId="9608"/>
      <sheetData sheetId="9609"/>
      <sheetData sheetId="9610"/>
      <sheetData sheetId="9611"/>
      <sheetData sheetId="9612"/>
      <sheetData sheetId="9613"/>
      <sheetData sheetId="9614"/>
      <sheetData sheetId="9615"/>
      <sheetData sheetId="9616"/>
      <sheetData sheetId="9617"/>
      <sheetData sheetId="9618" refreshError="1"/>
      <sheetData sheetId="9619" refreshError="1"/>
      <sheetData sheetId="9620" refreshError="1"/>
      <sheetData sheetId="9621" refreshError="1"/>
      <sheetData sheetId="9622" refreshError="1"/>
      <sheetData sheetId="9623" refreshError="1"/>
      <sheetData sheetId="9624" refreshError="1"/>
      <sheetData sheetId="9625" refreshError="1"/>
      <sheetData sheetId="9626" refreshError="1"/>
      <sheetData sheetId="9627" refreshError="1"/>
      <sheetData sheetId="9628" refreshError="1"/>
      <sheetData sheetId="9629" refreshError="1"/>
      <sheetData sheetId="9630" refreshError="1"/>
      <sheetData sheetId="9631" refreshError="1"/>
      <sheetData sheetId="9632" refreshError="1"/>
      <sheetData sheetId="9633" refreshError="1"/>
      <sheetData sheetId="9634" refreshError="1"/>
      <sheetData sheetId="9635" refreshError="1"/>
      <sheetData sheetId="9636" refreshError="1"/>
      <sheetData sheetId="9637" refreshError="1"/>
      <sheetData sheetId="9638" refreshError="1"/>
      <sheetData sheetId="9639" refreshError="1"/>
      <sheetData sheetId="9640" refreshError="1"/>
      <sheetData sheetId="9641" refreshError="1"/>
      <sheetData sheetId="9642" refreshError="1"/>
      <sheetData sheetId="9643" refreshError="1"/>
      <sheetData sheetId="9644" refreshError="1"/>
      <sheetData sheetId="9645" refreshError="1"/>
      <sheetData sheetId="9646" refreshError="1"/>
      <sheetData sheetId="9647" refreshError="1"/>
      <sheetData sheetId="9648" refreshError="1"/>
      <sheetData sheetId="9649" refreshError="1"/>
      <sheetData sheetId="9650" refreshError="1"/>
      <sheetData sheetId="9651" refreshError="1"/>
      <sheetData sheetId="9652" refreshError="1"/>
      <sheetData sheetId="9653" refreshError="1"/>
      <sheetData sheetId="9654" refreshError="1"/>
      <sheetData sheetId="9655" refreshError="1"/>
      <sheetData sheetId="9656" refreshError="1"/>
      <sheetData sheetId="9657" refreshError="1"/>
      <sheetData sheetId="9658" refreshError="1"/>
      <sheetData sheetId="9659" refreshError="1"/>
      <sheetData sheetId="9660" refreshError="1"/>
      <sheetData sheetId="9661" refreshError="1"/>
      <sheetData sheetId="9662" refreshError="1"/>
      <sheetData sheetId="9663" refreshError="1"/>
      <sheetData sheetId="9664" refreshError="1"/>
      <sheetData sheetId="9665" refreshError="1"/>
      <sheetData sheetId="9666" refreshError="1"/>
      <sheetData sheetId="9667" refreshError="1"/>
      <sheetData sheetId="9668" refreshError="1"/>
      <sheetData sheetId="9669" refreshError="1"/>
      <sheetData sheetId="9670" refreshError="1"/>
      <sheetData sheetId="9671" refreshError="1"/>
      <sheetData sheetId="9672" refreshError="1"/>
      <sheetData sheetId="9673" refreshError="1"/>
      <sheetData sheetId="9674" refreshError="1"/>
      <sheetData sheetId="9675" refreshError="1"/>
      <sheetData sheetId="9676" refreshError="1"/>
      <sheetData sheetId="9677" refreshError="1"/>
      <sheetData sheetId="9678" refreshError="1"/>
      <sheetData sheetId="9679" refreshError="1"/>
      <sheetData sheetId="9680" refreshError="1"/>
      <sheetData sheetId="9681" refreshError="1"/>
      <sheetData sheetId="9682" refreshError="1"/>
      <sheetData sheetId="9683" refreshError="1"/>
      <sheetData sheetId="9684" refreshError="1"/>
      <sheetData sheetId="9685" refreshError="1"/>
      <sheetData sheetId="9686" refreshError="1"/>
      <sheetData sheetId="9687" refreshError="1"/>
      <sheetData sheetId="9688" refreshError="1"/>
      <sheetData sheetId="9689" refreshError="1"/>
      <sheetData sheetId="9690" refreshError="1"/>
      <sheetData sheetId="9691" refreshError="1"/>
      <sheetData sheetId="9692" refreshError="1"/>
      <sheetData sheetId="9693" refreshError="1"/>
      <sheetData sheetId="9694" refreshError="1"/>
      <sheetData sheetId="9695" refreshError="1"/>
      <sheetData sheetId="9696" refreshError="1"/>
      <sheetData sheetId="9697" refreshError="1"/>
      <sheetData sheetId="9698" refreshError="1"/>
      <sheetData sheetId="9699" refreshError="1"/>
      <sheetData sheetId="9700" refreshError="1"/>
      <sheetData sheetId="9701" refreshError="1"/>
      <sheetData sheetId="9702" refreshError="1"/>
      <sheetData sheetId="9703" refreshError="1"/>
      <sheetData sheetId="9704" refreshError="1"/>
      <sheetData sheetId="9705" refreshError="1"/>
      <sheetData sheetId="9706" refreshError="1"/>
      <sheetData sheetId="9707" refreshError="1"/>
      <sheetData sheetId="9708" refreshError="1"/>
      <sheetData sheetId="9709" refreshError="1"/>
      <sheetData sheetId="9710" refreshError="1"/>
      <sheetData sheetId="9711" refreshError="1"/>
      <sheetData sheetId="9712" refreshError="1"/>
      <sheetData sheetId="9713" refreshError="1"/>
      <sheetData sheetId="9714" refreshError="1"/>
      <sheetData sheetId="9715" refreshError="1"/>
      <sheetData sheetId="9716" refreshError="1"/>
      <sheetData sheetId="9717" refreshError="1"/>
      <sheetData sheetId="9718" refreshError="1"/>
      <sheetData sheetId="9719" refreshError="1"/>
      <sheetData sheetId="9720" refreshError="1"/>
      <sheetData sheetId="9721" refreshError="1"/>
      <sheetData sheetId="9722" refreshError="1"/>
      <sheetData sheetId="9723" refreshError="1"/>
      <sheetData sheetId="9724" refreshError="1"/>
      <sheetData sheetId="9725" refreshError="1"/>
      <sheetData sheetId="9726" refreshError="1"/>
      <sheetData sheetId="9727" refreshError="1"/>
      <sheetData sheetId="9728" refreshError="1"/>
      <sheetData sheetId="9729" refreshError="1"/>
      <sheetData sheetId="9730" refreshError="1"/>
      <sheetData sheetId="9731" refreshError="1"/>
      <sheetData sheetId="9732" refreshError="1"/>
      <sheetData sheetId="9733" refreshError="1"/>
      <sheetData sheetId="9734" refreshError="1"/>
      <sheetData sheetId="9735" refreshError="1"/>
      <sheetData sheetId="9736" refreshError="1"/>
      <sheetData sheetId="9737" refreshError="1"/>
      <sheetData sheetId="9738" refreshError="1"/>
      <sheetData sheetId="9739" refreshError="1"/>
      <sheetData sheetId="9740" refreshError="1"/>
      <sheetData sheetId="9741" refreshError="1"/>
      <sheetData sheetId="9742" refreshError="1"/>
      <sheetData sheetId="9743" refreshError="1"/>
      <sheetData sheetId="9744" refreshError="1"/>
      <sheetData sheetId="9745" refreshError="1"/>
      <sheetData sheetId="9746" refreshError="1"/>
      <sheetData sheetId="9747" refreshError="1"/>
      <sheetData sheetId="9748" refreshError="1"/>
      <sheetData sheetId="9749" refreshError="1"/>
      <sheetData sheetId="9750" refreshError="1"/>
      <sheetData sheetId="9751" refreshError="1"/>
      <sheetData sheetId="9752" refreshError="1"/>
      <sheetData sheetId="9753" refreshError="1"/>
      <sheetData sheetId="9754" refreshError="1"/>
      <sheetData sheetId="9755" refreshError="1"/>
      <sheetData sheetId="9756" refreshError="1"/>
      <sheetData sheetId="9757" refreshError="1"/>
      <sheetData sheetId="9758" refreshError="1"/>
      <sheetData sheetId="9759" refreshError="1"/>
      <sheetData sheetId="9760" refreshError="1"/>
      <sheetData sheetId="9761" refreshError="1"/>
      <sheetData sheetId="9762" refreshError="1"/>
      <sheetData sheetId="9763" refreshError="1"/>
      <sheetData sheetId="9764" refreshError="1"/>
      <sheetData sheetId="9765" refreshError="1"/>
      <sheetData sheetId="9766" refreshError="1"/>
      <sheetData sheetId="9767" refreshError="1"/>
      <sheetData sheetId="9768" refreshError="1"/>
      <sheetData sheetId="9769" refreshError="1"/>
      <sheetData sheetId="9770" refreshError="1"/>
      <sheetData sheetId="9771"/>
      <sheetData sheetId="9772"/>
      <sheetData sheetId="9773"/>
      <sheetData sheetId="9774"/>
      <sheetData sheetId="9775"/>
      <sheetData sheetId="9776"/>
      <sheetData sheetId="9777"/>
      <sheetData sheetId="9778"/>
      <sheetData sheetId="9779"/>
      <sheetData sheetId="9780"/>
      <sheetData sheetId="9781" refreshError="1"/>
      <sheetData sheetId="9782" refreshError="1"/>
      <sheetData sheetId="9783" refreshError="1"/>
      <sheetData sheetId="9784" refreshError="1"/>
      <sheetData sheetId="9785" refreshError="1"/>
      <sheetData sheetId="9786" refreshError="1"/>
      <sheetData sheetId="9787" refreshError="1"/>
      <sheetData sheetId="9788" refreshError="1"/>
      <sheetData sheetId="9789" refreshError="1"/>
      <sheetData sheetId="9790" refreshError="1"/>
      <sheetData sheetId="9791" refreshError="1"/>
      <sheetData sheetId="9792" refreshError="1"/>
      <sheetData sheetId="9793" refreshError="1"/>
      <sheetData sheetId="9794" refreshError="1"/>
      <sheetData sheetId="9795" refreshError="1"/>
      <sheetData sheetId="9796" refreshError="1"/>
      <sheetData sheetId="9797" refreshError="1"/>
      <sheetData sheetId="9798"/>
      <sheetData sheetId="9799"/>
      <sheetData sheetId="9800"/>
      <sheetData sheetId="9801"/>
      <sheetData sheetId="9802" refreshError="1"/>
      <sheetData sheetId="9803" refreshError="1"/>
      <sheetData sheetId="9804" refreshError="1"/>
      <sheetData sheetId="9805" refreshError="1"/>
      <sheetData sheetId="9806" refreshError="1"/>
      <sheetData sheetId="9807" refreshError="1"/>
      <sheetData sheetId="9808" refreshError="1"/>
      <sheetData sheetId="9809" refreshError="1"/>
      <sheetData sheetId="9810" refreshError="1"/>
      <sheetData sheetId="9811" refreshError="1"/>
      <sheetData sheetId="9812" refreshError="1"/>
      <sheetData sheetId="9813" refreshError="1"/>
      <sheetData sheetId="9814" refreshError="1"/>
      <sheetData sheetId="9815"/>
      <sheetData sheetId="9816" refreshError="1"/>
      <sheetData sheetId="9817" refreshError="1"/>
      <sheetData sheetId="9818" refreshError="1"/>
      <sheetData sheetId="9819" refreshError="1"/>
      <sheetData sheetId="9820" refreshError="1"/>
      <sheetData sheetId="9821" refreshError="1"/>
      <sheetData sheetId="9822" refreshError="1"/>
      <sheetData sheetId="9823" refreshError="1"/>
      <sheetData sheetId="9824" refreshError="1"/>
      <sheetData sheetId="9825"/>
      <sheetData sheetId="9826"/>
      <sheetData sheetId="9827"/>
      <sheetData sheetId="9828"/>
      <sheetData sheetId="9829"/>
      <sheetData sheetId="9830"/>
      <sheetData sheetId="9831"/>
      <sheetData sheetId="9832"/>
      <sheetData sheetId="9833"/>
      <sheetData sheetId="9834"/>
      <sheetData sheetId="9835"/>
      <sheetData sheetId="9836"/>
      <sheetData sheetId="9837"/>
      <sheetData sheetId="9838"/>
      <sheetData sheetId="9839"/>
      <sheetData sheetId="9840"/>
      <sheetData sheetId="9841"/>
      <sheetData sheetId="9842"/>
      <sheetData sheetId="9843"/>
      <sheetData sheetId="9844"/>
      <sheetData sheetId="9845"/>
      <sheetData sheetId="9846"/>
      <sheetData sheetId="9847"/>
      <sheetData sheetId="9848"/>
      <sheetData sheetId="9849"/>
      <sheetData sheetId="9850"/>
      <sheetData sheetId="9851"/>
      <sheetData sheetId="9852"/>
      <sheetData sheetId="9853" refreshError="1"/>
      <sheetData sheetId="9854"/>
      <sheetData sheetId="9855"/>
      <sheetData sheetId="9856"/>
      <sheetData sheetId="9857"/>
      <sheetData sheetId="9858"/>
      <sheetData sheetId="9859"/>
      <sheetData sheetId="9860"/>
      <sheetData sheetId="9861"/>
      <sheetData sheetId="9862"/>
      <sheetData sheetId="9863"/>
      <sheetData sheetId="9864"/>
      <sheetData sheetId="9865"/>
      <sheetData sheetId="9866"/>
      <sheetData sheetId="9867"/>
      <sheetData sheetId="9868"/>
      <sheetData sheetId="9869"/>
      <sheetData sheetId="9870"/>
      <sheetData sheetId="9871"/>
      <sheetData sheetId="9872"/>
      <sheetData sheetId="9873"/>
      <sheetData sheetId="9874"/>
      <sheetData sheetId="9875"/>
      <sheetData sheetId="9876"/>
      <sheetData sheetId="9877"/>
      <sheetData sheetId="9878"/>
      <sheetData sheetId="9879"/>
      <sheetData sheetId="9880"/>
      <sheetData sheetId="9881"/>
      <sheetData sheetId="9882"/>
      <sheetData sheetId="9883"/>
      <sheetData sheetId="9884"/>
      <sheetData sheetId="9885"/>
      <sheetData sheetId="9886"/>
      <sheetData sheetId="9887"/>
      <sheetData sheetId="9888"/>
      <sheetData sheetId="9889"/>
      <sheetData sheetId="9890"/>
      <sheetData sheetId="9891"/>
      <sheetData sheetId="9892"/>
      <sheetData sheetId="9893"/>
      <sheetData sheetId="9894"/>
      <sheetData sheetId="9895"/>
      <sheetData sheetId="9896"/>
      <sheetData sheetId="9897"/>
      <sheetData sheetId="9898"/>
      <sheetData sheetId="9899"/>
      <sheetData sheetId="9900"/>
      <sheetData sheetId="9901"/>
      <sheetData sheetId="9902"/>
      <sheetData sheetId="9903"/>
      <sheetData sheetId="9904"/>
      <sheetData sheetId="9905"/>
      <sheetData sheetId="9906"/>
      <sheetData sheetId="9907"/>
      <sheetData sheetId="9908"/>
      <sheetData sheetId="9909"/>
      <sheetData sheetId="9910"/>
      <sheetData sheetId="9911"/>
      <sheetData sheetId="9912"/>
      <sheetData sheetId="9913"/>
      <sheetData sheetId="9914"/>
      <sheetData sheetId="9915"/>
      <sheetData sheetId="9916"/>
      <sheetData sheetId="9917"/>
      <sheetData sheetId="9918"/>
      <sheetData sheetId="9919"/>
      <sheetData sheetId="9920"/>
      <sheetData sheetId="9921"/>
      <sheetData sheetId="9922"/>
      <sheetData sheetId="9923"/>
      <sheetData sheetId="9924"/>
      <sheetData sheetId="9925"/>
      <sheetData sheetId="9926"/>
      <sheetData sheetId="9927"/>
      <sheetData sheetId="9928"/>
      <sheetData sheetId="9929"/>
      <sheetData sheetId="9930" refreshError="1"/>
      <sheetData sheetId="9931" refreshError="1"/>
      <sheetData sheetId="9932"/>
      <sheetData sheetId="9933"/>
      <sheetData sheetId="9934"/>
      <sheetData sheetId="9935"/>
      <sheetData sheetId="9936" refreshError="1"/>
      <sheetData sheetId="9937"/>
      <sheetData sheetId="9938"/>
      <sheetData sheetId="9939"/>
      <sheetData sheetId="9940"/>
      <sheetData sheetId="9941"/>
      <sheetData sheetId="9942"/>
      <sheetData sheetId="9943"/>
      <sheetData sheetId="9944"/>
      <sheetData sheetId="9945" refreshError="1"/>
      <sheetData sheetId="9946" refreshError="1"/>
      <sheetData sheetId="9947" refreshError="1"/>
      <sheetData sheetId="9948" refreshError="1"/>
      <sheetData sheetId="9949"/>
      <sheetData sheetId="9950"/>
      <sheetData sheetId="9951"/>
      <sheetData sheetId="9952"/>
      <sheetData sheetId="9953"/>
      <sheetData sheetId="9954"/>
      <sheetData sheetId="9955"/>
      <sheetData sheetId="9956"/>
      <sheetData sheetId="9957"/>
      <sheetData sheetId="9958"/>
      <sheetData sheetId="9959"/>
      <sheetData sheetId="9960"/>
      <sheetData sheetId="9961"/>
      <sheetData sheetId="9962"/>
      <sheetData sheetId="9963"/>
      <sheetData sheetId="9964"/>
      <sheetData sheetId="9965"/>
      <sheetData sheetId="9966"/>
      <sheetData sheetId="9967"/>
      <sheetData sheetId="9968"/>
      <sheetData sheetId="9969" refreshError="1"/>
      <sheetData sheetId="9970" refreshError="1"/>
      <sheetData sheetId="9971" refreshError="1"/>
      <sheetData sheetId="9972" refreshError="1"/>
      <sheetData sheetId="9973" refreshError="1"/>
      <sheetData sheetId="9974" refreshError="1"/>
      <sheetData sheetId="9975"/>
      <sheetData sheetId="9976"/>
      <sheetData sheetId="9977" refreshError="1"/>
      <sheetData sheetId="9978" refreshError="1"/>
      <sheetData sheetId="9979"/>
      <sheetData sheetId="9980"/>
      <sheetData sheetId="9981"/>
      <sheetData sheetId="9982"/>
      <sheetData sheetId="9983" refreshError="1"/>
      <sheetData sheetId="9984"/>
      <sheetData sheetId="9985"/>
      <sheetData sheetId="9986"/>
      <sheetData sheetId="9987"/>
      <sheetData sheetId="9988"/>
      <sheetData sheetId="9989"/>
      <sheetData sheetId="9990"/>
      <sheetData sheetId="9991"/>
      <sheetData sheetId="9992"/>
      <sheetData sheetId="9993"/>
      <sheetData sheetId="9994"/>
      <sheetData sheetId="9995"/>
      <sheetData sheetId="9996"/>
      <sheetData sheetId="9997"/>
      <sheetData sheetId="9998"/>
      <sheetData sheetId="9999"/>
      <sheetData sheetId="10000"/>
      <sheetData sheetId="10001"/>
      <sheetData sheetId="10002"/>
      <sheetData sheetId="10003"/>
      <sheetData sheetId="10004"/>
      <sheetData sheetId="10005" refreshError="1"/>
      <sheetData sheetId="10006"/>
      <sheetData sheetId="10007"/>
      <sheetData sheetId="10008"/>
      <sheetData sheetId="10009"/>
      <sheetData sheetId="10010"/>
      <sheetData sheetId="10011"/>
      <sheetData sheetId="10012"/>
      <sheetData sheetId="10013"/>
      <sheetData sheetId="10014"/>
      <sheetData sheetId="10015"/>
      <sheetData sheetId="10016"/>
      <sheetData sheetId="10017"/>
      <sheetData sheetId="10018" refreshError="1"/>
      <sheetData sheetId="10019"/>
      <sheetData sheetId="10020"/>
      <sheetData sheetId="10021"/>
      <sheetData sheetId="10022"/>
      <sheetData sheetId="10023"/>
      <sheetData sheetId="10024"/>
      <sheetData sheetId="10025"/>
      <sheetData sheetId="10026"/>
      <sheetData sheetId="10027"/>
      <sheetData sheetId="10028"/>
      <sheetData sheetId="10029"/>
      <sheetData sheetId="10030"/>
      <sheetData sheetId="10031"/>
      <sheetData sheetId="10032"/>
      <sheetData sheetId="10033"/>
      <sheetData sheetId="10034"/>
      <sheetData sheetId="10035"/>
      <sheetData sheetId="10036"/>
      <sheetData sheetId="10037"/>
      <sheetData sheetId="10038"/>
      <sheetData sheetId="10039"/>
      <sheetData sheetId="10040"/>
      <sheetData sheetId="10041"/>
      <sheetData sheetId="10042"/>
      <sheetData sheetId="10043"/>
      <sheetData sheetId="10044"/>
      <sheetData sheetId="10045"/>
      <sheetData sheetId="10046"/>
      <sheetData sheetId="10047"/>
      <sheetData sheetId="10048"/>
      <sheetData sheetId="10049"/>
      <sheetData sheetId="10050"/>
      <sheetData sheetId="10051"/>
      <sheetData sheetId="10052"/>
      <sheetData sheetId="10053"/>
      <sheetData sheetId="10054"/>
      <sheetData sheetId="10055"/>
      <sheetData sheetId="10056"/>
      <sheetData sheetId="10057"/>
      <sheetData sheetId="10058"/>
      <sheetData sheetId="10059"/>
      <sheetData sheetId="10060"/>
      <sheetData sheetId="10061"/>
      <sheetData sheetId="10062"/>
      <sheetData sheetId="10063"/>
      <sheetData sheetId="10064"/>
      <sheetData sheetId="10065"/>
      <sheetData sheetId="10066"/>
      <sheetData sheetId="10067"/>
      <sheetData sheetId="10068"/>
      <sheetData sheetId="10069"/>
      <sheetData sheetId="10070"/>
      <sheetData sheetId="10071"/>
      <sheetData sheetId="10072"/>
      <sheetData sheetId="10073"/>
      <sheetData sheetId="10074"/>
      <sheetData sheetId="10075"/>
      <sheetData sheetId="10076"/>
      <sheetData sheetId="10077"/>
      <sheetData sheetId="10078"/>
      <sheetData sheetId="10079"/>
      <sheetData sheetId="10080"/>
      <sheetData sheetId="10081"/>
      <sheetData sheetId="10082"/>
      <sheetData sheetId="10083"/>
      <sheetData sheetId="10084"/>
      <sheetData sheetId="10085"/>
      <sheetData sheetId="10086" refreshError="1"/>
      <sheetData sheetId="10087" refreshError="1"/>
      <sheetData sheetId="10088"/>
      <sheetData sheetId="10089"/>
      <sheetData sheetId="10090"/>
      <sheetData sheetId="10091"/>
      <sheetData sheetId="10092"/>
      <sheetData sheetId="10093" refreshError="1"/>
      <sheetData sheetId="10094"/>
      <sheetData sheetId="10095"/>
      <sheetData sheetId="10096"/>
      <sheetData sheetId="10097"/>
      <sheetData sheetId="10098" refreshError="1"/>
      <sheetData sheetId="10099"/>
      <sheetData sheetId="10100"/>
      <sheetData sheetId="10101"/>
      <sheetData sheetId="10102"/>
      <sheetData sheetId="10103"/>
      <sheetData sheetId="10104"/>
      <sheetData sheetId="10105"/>
      <sheetData sheetId="10106"/>
      <sheetData sheetId="10107"/>
      <sheetData sheetId="10108"/>
      <sheetData sheetId="10109"/>
      <sheetData sheetId="10110"/>
      <sheetData sheetId="10111"/>
      <sheetData sheetId="10112"/>
      <sheetData sheetId="10113"/>
      <sheetData sheetId="10114"/>
      <sheetData sheetId="10115"/>
      <sheetData sheetId="10116"/>
      <sheetData sheetId="10117"/>
      <sheetData sheetId="10118" refreshError="1"/>
      <sheetData sheetId="10119" refreshError="1"/>
      <sheetData sheetId="10120" refreshError="1"/>
      <sheetData sheetId="10121" refreshError="1"/>
      <sheetData sheetId="10122" refreshError="1"/>
      <sheetData sheetId="10123"/>
      <sheetData sheetId="10124" refreshError="1"/>
      <sheetData sheetId="10125"/>
      <sheetData sheetId="10126"/>
      <sheetData sheetId="10127" refreshError="1"/>
      <sheetData sheetId="10128" refreshError="1"/>
      <sheetData sheetId="10129"/>
      <sheetData sheetId="10130"/>
      <sheetData sheetId="10131"/>
      <sheetData sheetId="10132"/>
      <sheetData sheetId="10133"/>
      <sheetData sheetId="10134"/>
      <sheetData sheetId="10135"/>
      <sheetData sheetId="10136"/>
      <sheetData sheetId="10137"/>
      <sheetData sheetId="10138"/>
      <sheetData sheetId="10139"/>
      <sheetData sheetId="10140"/>
      <sheetData sheetId="10141"/>
      <sheetData sheetId="10142"/>
      <sheetData sheetId="10143"/>
      <sheetData sheetId="10144"/>
      <sheetData sheetId="10145"/>
      <sheetData sheetId="10146"/>
      <sheetData sheetId="10147"/>
      <sheetData sheetId="10148"/>
      <sheetData sheetId="10149"/>
      <sheetData sheetId="10150"/>
      <sheetData sheetId="10151"/>
      <sheetData sheetId="10152"/>
      <sheetData sheetId="10153"/>
      <sheetData sheetId="10154"/>
      <sheetData sheetId="10155"/>
      <sheetData sheetId="10156"/>
      <sheetData sheetId="10157"/>
      <sheetData sheetId="10158"/>
      <sheetData sheetId="10159"/>
      <sheetData sheetId="10160"/>
      <sheetData sheetId="10161"/>
      <sheetData sheetId="10162"/>
      <sheetData sheetId="10163"/>
      <sheetData sheetId="10164"/>
      <sheetData sheetId="10165"/>
      <sheetData sheetId="10166"/>
      <sheetData sheetId="10167"/>
      <sheetData sheetId="10168" refreshError="1"/>
      <sheetData sheetId="10169"/>
      <sheetData sheetId="10170"/>
      <sheetData sheetId="10171"/>
      <sheetData sheetId="10172"/>
      <sheetData sheetId="10173"/>
      <sheetData sheetId="10174"/>
      <sheetData sheetId="10175"/>
      <sheetData sheetId="10176"/>
      <sheetData sheetId="10177"/>
      <sheetData sheetId="10178"/>
      <sheetData sheetId="10179"/>
      <sheetData sheetId="10180"/>
      <sheetData sheetId="10181"/>
      <sheetData sheetId="10182"/>
      <sheetData sheetId="10183"/>
      <sheetData sheetId="10184"/>
      <sheetData sheetId="10185"/>
      <sheetData sheetId="10186"/>
      <sheetData sheetId="10187"/>
      <sheetData sheetId="10188"/>
      <sheetData sheetId="10189"/>
      <sheetData sheetId="10190"/>
      <sheetData sheetId="10191"/>
      <sheetData sheetId="10192"/>
      <sheetData sheetId="10193"/>
      <sheetData sheetId="10194"/>
      <sheetData sheetId="10195"/>
      <sheetData sheetId="10196"/>
      <sheetData sheetId="10197"/>
      <sheetData sheetId="10198"/>
      <sheetData sheetId="10199"/>
      <sheetData sheetId="10200"/>
      <sheetData sheetId="10201"/>
      <sheetData sheetId="10202"/>
      <sheetData sheetId="10203"/>
      <sheetData sheetId="10204"/>
      <sheetData sheetId="10205"/>
      <sheetData sheetId="10206"/>
      <sheetData sheetId="10207"/>
      <sheetData sheetId="10208"/>
      <sheetData sheetId="10209"/>
      <sheetData sheetId="10210"/>
      <sheetData sheetId="10211"/>
      <sheetData sheetId="10212"/>
      <sheetData sheetId="10213"/>
      <sheetData sheetId="10214"/>
      <sheetData sheetId="10215"/>
      <sheetData sheetId="10216"/>
      <sheetData sheetId="10217"/>
      <sheetData sheetId="10218"/>
      <sheetData sheetId="10219"/>
      <sheetData sheetId="10220"/>
      <sheetData sheetId="10221"/>
      <sheetData sheetId="10222"/>
      <sheetData sheetId="10223"/>
      <sheetData sheetId="10224"/>
      <sheetData sheetId="10225"/>
      <sheetData sheetId="10226"/>
      <sheetData sheetId="10227"/>
      <sheetData sheetId="10228"/>
      <sheetData sheetId="10229"/>
      <sheetData sheetId="10230"/>
      <sheetData sheetId="10231"/>
      <sheetData sheetId="10232"/>
      <sheetData sheetId="10233"/>
      <sheetData sheetId="10234"/>
      <sheetData sheetId="10235"/>
      <sheetData sheetId="10236" refreshError="1"/>
      <sheetData sheetId="10237" refreshError="1"/>
      <sheetData sheetId="10238"/>
      <sheetData sheetId="10239" refreshError="1"/>
      <sheetData sheetId="10240" refreshError="1"/>
      <sheetData sheetId="10241"/>
      <sheetData sheetId="10242" refreshError="1"/>
      <sheetData sheetId="10243"/>
      <sheetData sheetId="10244" refreshError="1"/>
      <sheetData sheetId="10245" refreshError="1"/>
      <sheetData sheetId="10246" refreshError="1"/>
      <sheetData sheetId="10247" refreshError="1"/>
      <sheetData sheetId="10248" refreshError="1"/>
      <sheetData sheetId="10249" refreshError="1"/>
      <sheetData sheetId="10250"/>
      <sheetData sheetId="10251"/>
      <sheetData sheetId="10252"/>
      <sheetData sheetId="10253"/>
      <sheetData sheetId="10254"/>
      <sheetData sheetId="10255"/>
      <sheetData sheetId="10256"/>
      <sheetData sheetId="10257"/>
      <sheetData sheetId="10258"/>
      <sheetData sheetId="10259"/>
      <sheetData sheetId="10260"/>
      <sheetData sheetId="10261"/>
      <sheetData sheetId="10262"/>
      <sheetData sheetId="10263"/>
      <sheetData sheetId="10264"/>
      <sheetData sheetId="10265"/>
      <sheetData sheetId="10266"/>
      <sheetData sheetId="10267"/>
      <sheetData sheetId="10268"/>
      <sheetData sheetId="10269"/>
      <sheetData sheetId="10270"/>
      <sheetData sheetId="10271"/>
      <sheetData sheetId="10272"/>
      <sheetData sheetId="10273"/>
      <sheetData sheetId="10274"/>
      <sheetData sheetId="10275"/>
      <sheetData sheetId="10276"/>
      <sheetData sheetId="10277"/>
      <sheetData sheetId="10278"/>
      <sheetData sheetId="10279"/>
      <sheetData sheetId="10280"/>
      <sheetData sheetId="10281"/>
      <sheetData sheetId="10282"/>
      <sheetData sheetId="10283"/>
      <sheetData sheetId="10284"/>
      <sheetData sheetId="10285"/>
      <sheetData sheetId="10286"/>
      <sheetData sheetId="10287"/>
      <sheetData sheetId="10288"/>
      <sheetData sheetId="10289"/>
      <sheetData sheetId="10290"/>
      <sheetData sheetId="10291"/>
      <sheetData sheetId="10292"/>
      <sheetData sheetId="10293"/>
      <sheetData sheetId="10294"/>
      <sheetData sheetId="10295"/>
      <sheetData sheetId="10296"/>
      <sheetData sheetId="10297"/>
      <sheetData sheetId="10298"/>
      <sheetData sheetId="10299"/>
      <sheetData sheetId="10300"/>
      <sheetData sheetId="10301"/>
      <sheetData sheetId="10302"/>
      <sheetData sheetId="10303"/>
      <sheetData sheetId="10304"/>
      <sheetData sheetId="10305"/>
      <sheetData sheetId="10306"/>
      <sheetData sheetId="10307"/>
      <sheetData sheetId="10308"/>
      <sheetData sheetId="10309"/>
      <sheetData sheetId="10310"/>
      <sheetData sheetId="10311"/>
      <sheetData sheetId="10312"/>
      <sheetData sheetId="10313"/>
      <sheetData sheetId="10314"/>
      <sheetData sheetId="10315"/>
      <sheetData sheetId="10316"/>
      <sheetData sheetId="10317"/>
      <sheetData sheetId="10318"/>
      <sheetData sheetId="10319"/>
      <sheetData sheetId="10320"/>
      <sheetData sheetId="10321"/>
      <sheetData sheetId="10322"/>
      <sheetData sheetId="10323"/>
      <sheetData sheetId="10324"/>
      <sheetData sheetId="10325"/>
      <sheetData sheetId="10326"/>
      <sheetData sheetId="10327"/>
      <sheetData sheetId="10328"/>
      <sheetData sheetId="10329"/>
      <sheetData sheetId="10330"/>
      <sheetData sheetId="10331"/>
      <sheetData sheetId="10332"/>
      <sheetData sheetId="10333"/>
      <sheetData sheetId="10334"/>
      <sheetData sheetId="10335"/>
      <sheetData sheetId="10336"/>
      <sheetData sheetId="10337"/>
      <sheetData sheetId="10338"/>
      <sheetData sheetId="10339"/>
      <sheetData sheetId="10340"/>
      <sheetData sheetId="10341"/>
      <sheetData sheetId="10342"/>
      <sheetData sheetId="10343"/>
      <sheetData sheetId="10344"/>
      <sheetData sheetId="10345"/>
      <sheetData sheetId="10346"/>
      <sheetData sheetId="10347"/>
      <sheetData sheetId="10348"/>
      <sheetData sheetId="10349"/>
      <sheetData sheetId="10350"/>
      <sheetData sheetId="10351"/>
      <sheetData sheetId="10352"/>
      <sheetData sheetId="10353"/>
      <sheetData sheetId="10354"/>
      <sheetData sheetId="10355"/>
      <sheetData sheetId="10356"/>
      <sheetData sheetId="10357"/>
      <sheetData sheetId="10358"/>
      <sheetData sheetId="10359"/>
      <sheetData sheetId="10360"/>
      <sheetData sheetId="10361"/>
      <sheetData sheetId="10362"/>
      <sheetData sheetId="10363"/>
      <sheetData sheetId="10364"/>
      <sheetData sheetId="10365"/>
      <sheetData sheetId="10366"/>
      <sheetData sheetId="10367"/>
      <sheetData sheetId="10368"/>
      <sheetData sheetId="10369" refreshError="1"/>
      <sheetData sheetId="10370" refreshError="1"/>
      <sheetData sheetId="10371" refreshError="1"/>
      <sheetData sheetId="10372"/>
      <sheetData sheetId="10373"/>
      <sheetData sheetId="10374"/>
      <sheetData sheetId="10375"/>
      <sheetData sheetId="10376"/>
      <sheetData sheetId="10377"/>
      <sheetData sheetId="10378"/>
      <sheetData sheetId="10379"/>
      <sheetData sheetId="10380"/>
      <sheetData sheetId="10381"/>
      <sheetData sheetId="10382"/>
      <sheetData sheetId="10383"/>
      <sheetData sheetId="10384"/>
      <sheetData sheetId="10385"/>
      <sheetData sheetId="10386"/>
      <sheetData sheetId="10387"/>
      <sheetData sheetId="10388"/>
      <sheetData sheetId="10389"/>
      <sheetData sheetId="10390"/>
      <sheetData sheetId="10391"/>
      <sheetData sheetId="10392"/>
      <sheetData sheetId="10393"/>
      <sheetData sheetId="10394"/>
      <sheetData sheetId="10395"/>
      <sheetData sheetId="10396"/>
      <sheetData sheetId="10397"/>
      <sheetData sheetId="10398"/>
      <sheetData sheetId="10399"/>
      <sheetData sheetId="10400"/>
      <sheetData sheetId="10401"/>
      <sheetData sheetId="10402"/>
      <sheetData sheetId="10403"/>
      <sheetData sheetId="10404"/>
      <sheetData sheetId="10405"/>
      <sheetData sheetId="10406"/>
      <sheetData sheetId="10407"/>
      <sheetData sheetId="10408"/>
      <sheetData sheetId="10409"/>
      <sheetData sheetId="10410"/>
      <sheetData sheetId="10411"/>
      <sheetData sheetId="10412"/>
      <sheetData sheetId="10413"/>
      <sheetData sheetId="10414"/>
      <sheetData sheetId="10415"/>
      <sheetData sheetId="10416"/>
      <sheetData sheetId="10417"/>
      <sheetData sheetId="10418"/>
      <sheetData sheetId="10419"/>
      <sheetData sheetId="10420"/>
      <sheetData sheetId="10421"/>
      <sheetData sheetId="10422"/>
      <sheetData sheetId="10423"/>
      <sheetData sheetId="10424"/>
      <sheetData sheetId="10425"/>
      <sheetData sheetId="10426"/>
      <sheetData sheetId="10427"/>
      <sheetData sheetId="10428"/>
      <sheetData sheetId="10429"/>
      <sheetData sheetId="10430"/>
      <sheetData sheetId="10431"/>
      <sheetData sheetId="10432"/>
      <sheetData sheetId="10433"/>
      <sheetData sheetId="10434"/>
      <sheetData sheetId="10435"/>
      <sheetData sheetId="10436"/>
      <sheetData sheetId="10437"/>
      <sheetData sheetId="10438"/>
      <sheetData sheetId="10439"/>
      <sheetData sheetId="10440"/>
      <sheetData sheetId="10441"/>
      <sheetData sheetId="10442"/>
      <sheetData sheetId="10443"/>
      <sheetData sheetId="10444"/>
      <sheetData sheetId="10445"/>
      <sheetData sheetId="10446"/>
      <sheetData sheetId="10447"/>
      <sheetData sheetId="10448"/>
      <sheetData sheetId="10449"/>
      <sheetData sheetId="10450"/>
      <sheetData sheetId="10451"/>
      <sheetData sheetId="10452"/>
      <sheetData sheetId="10453"/>
      <sheetData sheetId="10454"/>
      <sheetData sheetId="10455"/>
      <sheetData sheetId="10456"/>
      <sheetData sheetId="10457"/>
      <sheetData sheetId="10458"/>
      <sheetData sheetId="10459"/>
      <sheetData sheetId="10460"/>
      <sheetData sheetId="10461"/>
      <sheetData sheetId="10462"/>
      <sheetData sheetId="10463"/>
      <sheetData sheetId="10464"/>
      <sheetData sheetId="10465"/>
      <sheetData sheetId="10466"/>
      <sheetData sheetId="10467"/>
      <sheetData sheetId="10468"/>
      <sheetData sheetId="10469"/>
      <sheetData sheetId="10470"/>
      <sheetData sheetId="10471"/>
      <sheetData sheetId="10472"/>
      <sheetData sheetId="10473"/>
      <sheetData sheetId="10474"/>
      <sheetData sheetId="10475"/>
      <sheetData sheetId="10476"/>
      <sheetData sheetId="10477"/>
      <sheetData sheetId="10478"/>
      <sheetData sheetId="10479"/>
      <sheetData sheetId="10480"/>
      <sheetData sheetId="10481"/>
      <sheetData sheetId="10482"/>
      <sheetData sheetId="10483"/>
      <sheetData sheetId="10484"/>
      <sheetData sheetId="10485"/>
      <sheetData sheetId="10486"/>
      <sheetData sheetId="10487"/>
      <sheetData sheetId="10488"/>
      <sheetData sheetId="10489"/>
      <sheetData sheetId="10490"/>
      <sheetData sheetId="10491"/>
      <sheetData sheetId="10492"/>
      <sheetData sheetId="10493"/>
      <sheetData sheetId="10494"/>
      <sheetData sheetId="10495"/>
      <sheetData sheetId="10496"/>
      <sheetData sheetId="10497"/>
      <sheetData sheetId="10498"/>
      <sheetData sheetId="10499"/>
      <sheetData sheetId="10500"/>
      <sheetData sheetId="10501"/>
      <sheetData sheetId="10502"/>
      <sheetData sheetId="10503"/>
      <sheetData sheetId="10504"/>
      <sheetData sheetId="10505"/>
      <sheetData sheetId="10506"/>
      <sheetData sheetId="10507"/>
      <sheetData sheetId="10508"/>
      <sheetData sheetId="10509"/>
      <sheetData sheetId="10510"/>
      <sheetData sheetId="10511"/>
      <sheetData sheetId="10512"/>
      <sheetData sheetId="10513"/>
      <sheetData sheetId="10514"/>
      <sheetData sheetId="10515"/>
      <sheetData sheetId="10516"/>
      <sheetData sheetId="10517"/>
      <sheetData sheetId="10518"/>
      <sheetData sheetId="10519"/>
      <sheetData sheetId="10520"/>
      <sheetData sheetId="10521"/>
      <sheetData sheetId="10522"/>
      <sheetData sheetId="10523"/>
      <sheetData sheetId="10524"/>
      <sheetData sheetId="10525"/>
      <sheetData sheetId="10526"/>
      <sheetData sheetId="10527"/>
      <sheetData sheetId="10528"/>
      <sheetData sheetId="10529"/>
      <sheetData sheetId="10530"/>
      <sheetData sheetId="10531"/>
      <sheetData sheetId="10532"/>
      <sheetData sheetId="10533"/>
      <sheetData sheetId="10534"/>
      <sheetData sheetId="10535"/>
      <sheetData sheetId="10536"/>
      <sheetData sheetId="10537"/>
      <sheetData sheetId="10538"/>
      <sheetData sheetId="10539"/>
      <sheetData sheetId="10540"/>
      <sheetData sheetId="10541"/>
      <sheetData sheetId="10542"/>
      <sheetData sheetId="10543"/>
      <sheetData sheetId="10544"/>
      <sheetData sheetId="10545"/>
      <sheetData sheetId="10546"/>
      <sheetData sheetId="10547"/>
      <sheetData sheetId="10548"/>
      <sheetData sheetId="10549"/>
      <sheetData sheetId="10550"/>
      <sheetData sheetId="10551"/>
      <sheetData sheetId="10552"/>
      <sheetData sheetId="10553"/>
      <sheetData sheetId="10554"/>
      <sheetData sheetId="10555"/>
      <sheetData sheetId="10556"/>
      <sheetData sheetId="10557"/>
      <sheetData sheetId="10558"/>
      <sheetData sheetId="10559"/>
      <sheetData sheetId="10560"/>
      <sheetData sheetId="10561"/>
      <sheetData sheetId="10562"/>
      <sheetData sheetId="10563"/>
      <sheetData sheetId="10564"/>
      <sheetData sheetId="10565"/>
      <sheetData sheetId="10566"/>
      <sheetData sheetId="10567"/>
      <sheetData sheetId="10568"/>
      <sheetData sheetId="10569"/>
      <sheetData sheetId="10570"/>
      <sheetData sheetId="10571"/>
      <sheetData sheetId="10572"/>
      <sheetData sheetId="10573"/>
      <sheetData sheetId="10574"/>
      <sheetData sheetId="10575"/>
      <sheetData sheetId="10576"/>
      <sheetData sheetId="10577"/>
      <sheetData sheetId="10578"/>
      <sheetData sheetId="10579"/>
      <sheetData sheetId="10580"/>
      <sheetData sheetId="10581"/>
      <sheetData sheetId="10582"/>
      <sheetData sheetId="10583"/>
      <sheetData sheetId="10584"/>
      <sheetData sheetId="10585"/>
      <sheetData sheetId="10586"/>
      <sheetData sheetId="10587"/>
      <sheetData sheetId="10588"/>
      <sheetData sheetId="10589"/>
      <sheetData sheetId="10590"/>
      <sheetData sheetId="10591"/>
      <sheetData sheetId="10592"/>
      <sheetData sheetId="10593"/>
      <sheetData sheetId="10594"/>
      <sheetData sheetId="10595"/>
      <sheetData sheetId="10596"/>
      <sheetData sheetId="10597"/>
      <sheetData sheetId="10598"/>
      <sheetData sheetId="10599"/>
      <sheetData sheetId="10600"/>
      <sheetData sheetId="10601"/>
      <sheetData sheetId="10602"/>
      <sheetData sheetId="10603"/>
      <sheetData sheetId="10604"/>
      <sheetData sheetId="10605"/>
      <sheetData sheetId="10606"/>
      <sheetData sheetId="10607"/>
      <sheetData sheetId="10608"/>
      <sheetData sheetId="10609"/>
      <sheetData sheetId="10610"/>
      <sheetData sheetId="10611"/>
      <sheetData sheetId="10612"/>
      <sheetData sheetId="10613"/>
      <sheetData sheetId="10614"/>
      <sheetData sheetId="10615"/>
      <sheetData sheetId="10616"/>
      <sheetData sheetId="10617"/>
      <sheetData sheetId="10618"/>
      <sheetData sheetId="10619"/>
      <sheetData sheetId="10620"/>
      <sheetData sheetId="10621"/>
      <sheetData sheetId="10622"/>
      <sheetData sheetId="10623"/>
      <sheetData sheetId="10624"/>
      <sheetData sheetId="10625"/>
      <sheetData sheetId="10626"/>
      <sheetData sheetId="10627"/>
      <sheetData sheetId="10628"/>
      <sheetData sheetId="10629"/>
      <sheetData sheetId="10630"/>
      <sheetData sheetId="10631"/>
      <sheetData sheetId="10632"/>
      <sheetData sheetId="10633"/>
      <sheetData sheetId="10634"/>
      <sheetData sheetId="10635"/>
      <sheetData sheetId="10636"/>
      <sheetData sheetId="10637"/>
      <sheetData sheetId="10638"/>
      <sheetData sheetId="10639"/>
      <sheetData sheetId="10640"/>
      <sheetData sheetId="10641"/>
      <sheetData sheetId="10642"/>
      <sheetData sheetId="10643"/>
      <sheetData sheetId="10644"/>
      <sheetData sheetId="10645"/>
      <sheetData sheetId="10646"/>
      <sheetData sheetId="10647"/>
      <sheetData sheetId="10648"/>
      <sheetData sheetId="10649"/>
      <sheetData sheetId="10650"/>
      <sheetData sheetId="10651"/>
      <sheetData sheetId="10652"/>
      <sheetData sheetId="10653"/>
      <sheetData sheetId="10654"/>
      <sheetData sheetId="10655"/>
      <sheetData sheetId="10656"/>
      <sheetData sheetId="10657"/>
      <sheetData sheetId="10658"/>
      <sheetData sheetId="10659"/>
      <sheetData sheetId="10660"/>
      <sheetData sheetId="10661"/>
      <sheetData sheetId="10662"/>
      <sheetData sheetId="10663"/>
      <sheetData sheetId="10664"/>
      <sheetData sheetId="10665"/>
      <sheetData sheetId="10666"/>
      <sheetData sheetId="10667"/>
      <sheetData sheetId="10668"/>
      <sheetData sheetId="10669"/>
      <sheetData sheetId="10670"/>
      <sheetData sheetId="10671"/>
      <sheetData sheetId="10672"/>
      <sheetData sheetId="10673"/>
      <sheetData sheetId="10674"/>
      <sheetData sheetId="10675"/>
      <sheetData sheetId="10676"/>
      <sheetData sheetId="10677"/>
      <sheetData sheetId="10678"/>
      <sheetData sheetId="10679"/>
      <sheetData sheetId="10680"/>
      <sheetData sheetId="10681"/>
      <sheetData sheetId="10682"/>
      <sheetData sheetId="10683"/>
      <sheetData sheetId="10684"/>
      <sheetData sheetId="10685"/>
      <sheetData sheetId="10686"/>
      <sheetData sheetId="10687"/>
      <sheetData sheetId="10688"/>
      <sheetData sheetId="10689"/>
      <sheetData sheetId="10690"/>
      <sheetData sheetId="10691"/>
      <sheetData sheetId="10692"/>
      <sheetData sheetId="10693"/>
      <sheetData sheetId="10694"/>
      <sheetData sheetId="10695"/>
      <sheetData sheetId="10696"/>
      <sheetData sheetId="10697"/>
      <sheetData sheetId="10698"/>
      <sheetData sheetId="10699"/>
      <sheetData sheetId="10700"/>
      <sheetData sheetId="10701"/>
      <sheetData sheetId="10702"/>
      <sheetData sheetId="10703"/>
      <sheetData sheetId="10704"/>
      <sheetData sheetId="10705"/>
      <sheetData sheetId="10706"/>
      <sheetData sheetId="10707"/>
      <sheetData sheetId="10708"/>
      <sheetData sheetId="10709"/>
      <sheetData sheetId="10710"/>
      <sheetData sheetId="10711"/>
      <sheetData sheetId="10712"/>
      <sheetData sheetId="10713"/>
      <sheetData sheetId="10714"/>
      <sheetData sheetId="10715"/>
      <sheetData sheetId="10716"/>
      <sheetData sheetId="10717"/>
      <sheetData sheetId="10718"/>
      <sheetData sheetId="10719"/>
      <sheetData sheetId="10720"/>
      <sheetData sheetId="10721"/>
      <sheetData sheetId="10722"/>
      <sheetData sheetId="10723"/>
      <sheetData sheetId="10724"/>
      <sheetData sheetId="10725"/>
      <sheetData sheetId="10726"/>
      <sheetData sheetId="10727"/>
      <sheetData sheetId="10728"/>
      <sheetData sheetId="10729"/>
      <sheetData sheetId="10730"/>
      <sheetData sheetId="10731"/>
      <sheetData sheetId="10732"/>
      <sheetData sheetId="10733"/>
      <sheetData sheetId="10734"/>
      <sheetData sheetId="10735"/>
      <sheetData sheetId="10736"/>
      <sheetData sheetId="10737"/>
      <sheetData sheetId="10738"/>
      <sheetData sheetId="10739"/>
      <sheetData sheetId="10740"/>
      <sheetData sheetId="10741"/>
      <sheetData sheetId="10742"/>
      <sheetData sheetId="10743"/>
      <sheetData sheetId="10744"/>
      <sheetData sheetId="10745"/>
      <sheetData sheetId="10746"/>
      <sheetData sheetId="10747"/>
      <sheetData sheetId="10748"/>
      <sheetData sheetId="10749"/>
      <sheetData sheetId="10750"/>
      <sheetData sheetId="10751"/>
      <sheetData sheetId="10752"/>
      <sheetData sheetId="10753"/>
      <sheetData sheetId="10754"/>
      <sheetData sheetId="10755"/>
      <sheetData sheetId="10756"/>
      <sheetData sheetId="10757"/>
      <sheetData sheetId="10758"/>
      <sheetData sheetId="10759"/>
      <sheetData sheetId="10760"/>
      <sheetData sheetId="10761"/>
      <sheetData sheetId="10762"/>
      <sheetData sheetId="10763"/>
      <sheetData sheetId="10764"/>
      <sheetData sheetId="10765"/>
      <sheetData sheetId="10766"/>
      <sheetData sheetId="10767"/>
      <sheetData sheetId="10768"/>
      <sheetData sheetId="10769"/>
      <sheetData sheetId="10770"/>
      <sheetData sheetId="10771"/>
      <sheetData sheetId="10772"/>
      <sheetData sheetId="10773"/>
      <sheetData sheetId="10774"/>
      <sheetData sheetId="10775"/>
      <sheetData sheetId="10776"/>
      <sheetData sheetId="10777"/>
      <sheetData sheetId="10778"/>
      <sheetData sheetId="10779"/>
      <sheetData sheetId="10780"/>
      <sheetData sheetId="10781"/>
      <sheetData sheetId="10782"/>
      <sheetData sheetId="10783"/>
      <sheetData sheetId="10784"/>
      <sheetData sheetId="10785"/>
      <sheetData sheetId="10786"/>
      <sheetData sheetId="10787"/>
      <sheetData sheetId="10788"/>
      <sheetData sheetId="10789"/>
      <sheetData sheetId="10790"/>
      <sheetData sheetId="10791"/>
      <sheetData sheetId="10792"/>
      <sheetData sheetId="10793"/>
      <sheetData sheetId="10794">
        <row r="9">
          <cell r="A9" t="str">
            <v>A</v>
          </cell>
        </row>
      </sheetData>
      <sheetData sheetId="10795">
        <row r="9">
          <cell r="A9" t="str">
            <v>A</v>
          </cell>
        </row>
      </sheetData>
      <sheetData sheetId="10796">
        <row r="9">
          <cell r="A9" t="str">
            <v>A</v>
          </cell>
        </row>
      </sheetData>
      <sheetData sheetId="10797">
        <row r="9">
          <cell r="A9" t="str">
            <v>A</v>
          </cell>
        </row>
      </sheetData>
      <sheetData sheetId="10798">
        <row r="9">
          <cell r="A9" t="str">
            <v>A</v>
          </cell>
        </row>
      </sheetData>
      <sheetData sheetId="10799">
        <row r="9">
          <cell r="A9" t="str">
            <v>A</v>
          </cell>
        </row>
      </sheetData>
      <sheetData sheetId="10800">
        <row r="9">
          <cell r="A9" t="str">
            <v>A</v>
          </cell>
        </row>
      </sheetData>
      <sheetData sheetId="10801">
        <row r="9">
          <cell r="A9" t="str">
            <v>A</v>
          </cell>
        </row>
      </sheetData>
      <sheetData sheetId="10802">
        <row r="9">
          <cell r="A9" t="str">
            <v>A</v>
          </cell>
        </row>
      </sheetData>
      <sheetData sheetId="10803">
        <row r="9">
          <cell r="A9" t="str">
            <v>A</v>
          </cell>
        </row>
      </sheetData>
      <sheetData sheetId="10804">
        <row r="9">
          <cell r="A9" t="str">
            <v>A</v>
          </cell>
        </row>
      </sheetData>
      <sheetData sheetId="10805">
        <row r="9">
          <cell r="A9" t="str">
            <v>A</v>
          </cell>
        </row>
      </sheetData>
      <sheetData sheetId="10806">
        <row r="9">
          <cell r="A9" t="str">
            <v>A</v>
          </cell>
        </row>
      </sheetData>
      <sheetData sheetId="10807"/>
      <sheetData sheetId="10808"/>
      <sheetData sheetId="10809"/>
      <sheetData sheetId="10810"/>
      <sheetData sheetId="10811"/>
      <sheetData sheetId="10812"/>
      <sheetData sheetId="10813"/>
      <sheetData sheetId="10814"/>
      <sheetData sheetId="10815"/>
      <sheetData sheetId="10816"/>
      <sheetData sheetId="10817"/>
      <sheetData sheetId="10818"/>
      <sheetData sheetId="10819"/>
      <sheetData sheetId="10820"/>
      <sheetData sheetId="10821"/>
      <sheetData sheetId="10822"/>
      <sheetData sheetId="10823"/>
      <sheetData sheetId="10824"/>
      <sheetData sheetId="10825"/>
      <sheetData sheetId="10826"/>
      <sheetData sheetId="10827"/>
      <sheetData sheetId="10828"/>
      <sheetData sheetId="10829"/>
      <sheetData sheetId="10830"/>
      <sheetData sheetId="10831"/>
      <sheetData sheetId="10832"/>
      <sheetData sheetId="10833"/>
      <sheetData sheetId="10834"/>
      <sheetData sheetId="10835"/>
      <sheetData sheetId="10836"/>
      <sheetData sheetId="10837"/>
      <sheetData sheetId="10838"/>
      <sheetData sheetId="10839"/>
      <sheetData sheetId="10840"/>
      <sheetData sheetId="10841"/>
      <sheetData sheetId="10842"/>
      <sheetData sheetId="10843"/>
      <sheetData sheetId="10844"/>
      <sheetData sheetId="10845"/>
      <sheetData sheetId="10846"/>
      <sheetData sheetId="10847"/>
      <sheetData sheetId="10848"/>
      <sheetData sheetId="10849"/>
      <sheetData sheetId="10850"/>
      <sheetData sheetId="10851"/>
      <sheetData sheetId="10852"/>
      <sheetData sheetId="10853"/>
      <sheetData sheetId="10854"/>
      <sheetData sheetId="10855"/>
      <sheetData sheetId="10856"/>
      <sheetData sheetId="10857"/>
      <sheetData sheetId="10858"/>
      <sheetData sheetId="10859"/>
      <sheetData sheetId="10860"/>
      <sheetData sheetId="10861"/>
      <sheetData sheetId="10862"/>
      <sheetData sheetId="10863"/>
      <sheetData sheetId="10864"/>
      <sheetData sheetId="10865"/>
      <sheetData sheetId="10866"/>
      <sheetData sheetId="10867"/>
      <sheetData sheetId="10868"/>
      <sheetData sheetId="10869"/>
      <sheetData sheetId="10870"/>
      <sheetData sheetId="10871"/>
      <sheetData sheetId="10872"/>
      <sheetData sheetId="10873"/>
      <sheetData sheetId="10874"/>
      <sheetData sheetId="10875"/>
      <sheetData sheetId="10876"/>
      <sheetData sheetId="10877"/>
      <sheetData sheetId="10878"/>
      <sheetData sheetId="10879"/>
      <sheetData sheetId="10880"/>
      <sheetData sheetId="10881"/>
      <sheetData sheetId="10882"/>
      <sheetData sheetId="10883"/>
      <sheetData sheetId="10884"/>
      <sheetData sheetId="10885"/>
      <sheetData sheetId="10886"/>
      <sheetData sheetId="10887"/>
      <sheetData sheetId="10888"/>
      <sheetData sheetId="10889"/>
      <sheetData sheetId="10890"/>
      <sheetData sheetId="10891"/>
      <sheetData sheetId="10892"/>
      <sheetData sheetId="10893"/>
      <sheetData sheetId="10894"/>
      <sheetData sheetId="10895"/>
      <sheetData sheetId="10896"/>
      <sheetData sheetId="10897"/>
      <sheetData sheetId="10898"/>
      <sheetData sheetId="10899"/>
      <sheetData sheetId="10900"/>
      <sheetData sheetId="10901"/>
      <sheetData sheetId="10902"/>
      <sheetData sheetId="10903"/>
      <sheetData sheetId="10904"/>
      <sheetData sheetId="10905"/>
      <sheetData sheetId="10906"/>
      <sheetData sheetId="10907"/>
      <sheetData sheetId="10908"/>
      <sheetData sheetId="10909"/>
      <sheetData sheetId="10910"/>
      <sheetData sheetId="10911"/>
      <sheetData sheetId="10912"/>
      <sheetData sheetId="10913"/>
      <sheetData sheetId="10914"/>
      <sheetData sheetId="10915"/>
      <sheetData sheetId="10916"/>
      <sheetData sheetId="10917"/>
      <sheetData sheetId="10918"/>
      <sheetData sheetId="10919"/>
      <sheetData sheetId="10920"/>
      <sheetData sheetId="10921"/>
      <sheetData sheetId="10922"/>
      <sheetData sheetId="10923"/>
      <sheetData sheetId="10924"/>
      <sheetData sheetId="10925"/>
      <sheetData sheetId="10926"/>
      <sheetData sheetId="10927"/>
      <sheetData sheetId="10928"/>
      <sheetData sheetId="10929"/>
      <sheetData sheetId="10930"/>
      <sheetData sheetId="10931"/>
      <sheetData sheetId="10932"/>
      <sheetData sheetId="10933"/>
      <sheetData sheetId="10934"/>
      <sheetData sheetId="10935"/>
      <sheetData sheetId="10936"/>
      <sheetData sheetId="10937"/>
      <sheetData sheetId="10938"/>
      <sheetData sheetId="10939"/>
      <sheetData sheetId="10940"/>
      <sheetData sheetId="10941"/>
      <sheetData sheetId="10942"/>
      <sheetData sheetId="10943"/>
      <sheetData sheetId="10944"/>
      <sheetData sheetId="10945"/>
      <sheetData sheetId="10946"/>
      <sheetData sheetId="10947"/>
      <sheetData sheetId="10948"/>
      <sheetData sheetId="10949"/>
      <sheetData sheetId="10950"/>
      <sheetData sheetId="10951"/>
      <sheetData sheetId="10952"/>
      <sheetData sheetId="10953"/>
      <sheetData sheetId="10954"/>
      <sheetData sheetId="10955"/>
      <sheetData sheetId="10956"/>
      <sheetData sheetId="10957"/>
      <sheetData sheetId="10958"/>
      <sheetData sheetId="10959"/>
      <sheetData sheetId="10960"/>
      <sheetData sheetId="10961"/>
      <sheetData sheetId="10962"/>
      <sheetData sheetId="10963"/>
      <sheetData sheetId="10964"/>
      <sheetData sheetId="10965"/>
      <sheetData sheetId="10966"/>
      <sheetData sheetId="10967"/>
      <sheetData sheetId="10968"/>
      <sheetData sheetId="10969"/>
      <sheetData sheetId="10970"/>
      <sheetData sheetId="10971"/>
      <sheetData sheetId="10972"/>
      <sheetData sheetId="10973"/>
      <sheetData sheetId="10974"/>
      <sheetData sheetId="10975"/>
      <sheetData sheetId="10976"/>
      <sheetData sheetId="10977"/>
      <sheetData sheetId="10978"/>
      <sheetData sheetId="10979"/>
      <sheetData sheetId="10980"/>
      <sheetData sheetId="10981"/>
      <sheetData sheetId="10982"/>
      <sheetData sheetId="10983"/>
      <sheetData sheetId="10984"/>
      <sheetData sheetId="10985"/>
      <sheetData sheetId="10986"/>
      <sheetData sheetId="10987"/>
      <sheetData sheetId="10988"/>
      <sheetData sheetId="10989"/>
      <sheetData sheetId="10990"/>
      <sheetData sheetId="10991"/>
      <sheetData sheetId="10992"/>
      <sheetData sheetId="10993"/>
      <sheetData sheetId="10994"/>
      <sheetData sheetId="10995"/>
      <sheetData sheetId="10996"/>
      <sheetData sheetId="10997"/>
      <sheetData sheetId="10998"/>
      <sheetData sheetId="10999"/>
      <sheetData sheetId="11000"/>
      <sheetData sheetId="11001"/>
      <sheetData sheetId="11002"/>
      <sheetData sheetId="11003"/>
      <sheetData sheetId="11004"/>
      <sheetData sheetId="11005"/>
      <sheetData sheetId="11006"/>
      <sheetData sheetId="11007"/>
      <sheetData sheetId="11008"/>
      <sheetData sheetId="11009"/>
      <sheetData sheetId="11010"/>
      <sheetData sheetId="11011"/>
      <sheetData sheetId="11012"/>
      <sheetData sheetId="11013"/>
      <sheetData sheetId="11014"/>
      <sheetData sheetId="11015"/>
      <sheetData sheetId="11016"/>
      <sheetData sheetId="11017"/>
      <sheetData sheetId="11018"/>
      <sheetData sheetId="11019"/>
      <sheetData sheetId="11020"/>
      <sheetData sheetId="11021"/>
      <sheetData sheetId="11022"/>
      <sheetData sheetId="11023"/>
      <sheetData sheetId="11024"/>
      <sheetData sheetId="11025"/>
      <sheetData sheetId="11026"/>
      <sheetData sheetId="11027"/>
      <sheetData sheetId="11028"/>
      <sheetData sheetId="11029"/>
      <sheetData sheetId="11030"/>
      <sheetData sheetId="11031"/>
      <sheetData sheetId="11032"/>
      <sheetData sheetId="11033"/>
      <sheetData sheetId="11034"/>
      <sheetData sheetId="11035"/>
      <sheetData sheetId="11036"/>
      <sheetData sheetId="11037"/>
      <sheetData sheetId="11038"/>
      <sheetData sheetId="11039"/>
      <sheetData sheetId="11040"/>
      <sheetData sheetId="11041"/>
      <sheetData sheetId="11042"/>
      <sheetData sheetId="11043"/>
      <sheetData sheetId="11044"/>
      <sheetData sheetId="11045"/>
      <sheetData sheetId="11046"/>
      <sheetData sheetId="11047"/>
      <sheetData sheetId="11048"/>
      <sheetData sheetId="11049"/>
      <sheetData sheetId="11050"/>
      <sheetData sheetId="11051"/>
      <sheetData sheetId="11052"/>
      <sheetData sheetId="11053"/>
      <sheetData sheetId="11054"/>
      <sheetData sheetId="11055"/>
      <sheetData sheetId="11056"/>
      <sheetData sheetId="11057"/>
      <sheetData sheetId="11058"/>
      <sheetData sheetId="11059"/>
      <sheetData sheetId="11060"/>
      <sheetData sheetId="11061"/>
      <sheetData sheetId="11062"/>
      <sheetData sheetId="11063"/>
      <sheetData sheetId="11064"/>
      <sheetData sheetId="11065"/>
      <sheetData sheetId="11066"/>
      <sheetData sheetId="11067"/>
      <sheetData sheetId="11068"/>
      <sheetData sheetId="11069"/>
      <sheetData sheetId="11070"/>
      <sheetData sheetId="11071"/>
      <sheetData sheetId="11072"/>
      <sheetData sheetId="11073"/>
      <sheetData sheetId="11074"/>
      <sheetData sheetId="11075"/>
      <sheetData sheetId="11076"/>
      <sheetData sheetId="11077"/>
      <sheetData sheetId="11078"/>
      <sheetData sheetId="11079"/>
      <sheetData sheetId="11080"/>
      <sheetData sheetId="11081"/>
      <sheetData sheetId="11082"/>
      <sheetData sheetId="11083"/>
      <sheetData sheetId="11084"/>
      <sheetData sheetId="11085"/>
      <sheetData sheetId="11086"/>
      <sheetData sheetId="11087"/>
      <sheetData sheetId="11088"/>
      <sheetData sheetId="11089"/>
      <sheetData sheetId="11090"/>
      <sheetData sheetId="11091"/>
      <sheetData sheetId="11092"/>
      <sheetData sheetId="11093"/>
      <sheetData sheetId="11094"/>
      <sheetData sheetId="11095"/>
      <sheetData sheetId="11096"/>
      <sheetData sheetId="11097"/>
      <sheetData sheetId="11098"/>
      <sheetData sheetId="11099"/>
      <sheetData sheetId="11100"/>
      <sheetData sheetId="11101"/>
      <sheetData sheetId="11102"/>
      <sheetData sheetId="11103"/>
      <sheetData sheetId="11104"/>
      <sheetData sheetId="11105"/>
      <sheetData sheetId="11106"/>
      <sheetData sheetId="11107"/>
      <sheetData sheetId="11108"/>
      <sheetData sheetId="11109"/>
      <sheetData sheetId="11110"/>
      <sheetData sheetId="11111"/>
      <sheetData sheetId="11112"/>
      <sheetData sheetId="11113"/>
      <sheetData sheetId="11114"/>
      <sheetData sheetId="11115"/>
      <sheetData sheetId="11116"/>
      <sheetData sheetId="11117"/>
      <sheetData sheetId="11118"/>
      <sheetData sheetId="11119"/>
      <sheetData sheetId="11120"/>
      <sheetData sheetId="11121"/>
      <sheetData sheetId="11122"/>
      <sheetData sheetId="11123"/>
      <sheetData sheetId="11124"/>
      <sheetData sheetId="11125"/>
      <sheetData sheetId="11126"/>
      <sheetData sheetId="11127"/>
      <sheetData sheetId="11128"/>
      <sheetData sheetId="11129"/>
      <sheetData sheetId="11130"/>
      <sheetData sheetId="11131"/>
      <sheetData sheetId="11132"/>
      <sheetData sheetId="11133"/>
      <sheetData sheetId="11134"/>
      <sheetData sheetId="11135"/>
      <sheetData sheetId="11136"/>
      <sheetData sheetId="11137"/>
      <sheetData sheetId="11138"/>
      <sheetData sheetId="11139"/>
      <sheetData sheetId="11140"/>
      <sheetData sheetId="11141"/>
      <sheetData sheetId="11142"/>
      <sheetData sheetId="11143"/>
      <sheetData sheetId="11144"/>
      <sheetData sheetId="11145"/>
      <sheetData sheetId="11146"/>
      <sheetData sheetId="11147"/>
      <sheetData sheetId="11148"/>
      <sheetData sheetId="11149"/>
      <sheetData sheetId="11150"/>
      <sheetData sheetId="11151"/>
      <sheetData sheetId="11152"/>
      <sheetData sheetId="11153"/>
      <sheetData sheetId="11154"/>
      <sheetData sheetId="11155"/>
      <sheetData sheetId="11156"/>
      <sheetData sheetId="11157"/>
      <sheetData sheetId="11158"/>
      <sheetData sheetId="11159"/>
      <sheetData sheetId="11160"/>
      <sheetData sheetId="11161"/>
      <sheetData sheetId="11162"/>
      <sheetData sheetId="11163"/>
      <sheetData sheetId="11164"/>
      <sheetData sheetId="11165"/>
      <sheetData sheetId="11166"/>
      <sheetData sheetId="11167"/>
      <sheetData sheetId="11168"/>
      <sheetData sheetId="11169"/>
      <sheetData sheetId="11170"/>
      <sheetData sheetId="11171"/>
      <sheetData sheetId="11172"/>
      <sheetData sheetId="11173"/>
      <sheetData sheetId="11174"/>
      <sheetData sheetId="11175"/>
      <sheetData sheetId="11176"/>
      <sheetData sheetId="11177"/>
      <sheetData sheetId="11178"/>
      <sheetData sheetId="11179"/>
      <sheetData sheetId="11180"/>
      <sheetData sheetId="11181"/>
      <sheetData sheetId="11182"/>
      <sheetData sheetId="11183"/>
      <sheetData sheetId="11184"/>
      <sheetData sheetId="11185"/>
      <sheetData sheetId="11186"/>
      <sheetData sheetId="11187"/>
      <sheetData sheetId="11188"/>
      <sheetData sheetId="11189"/>
      <sheetData sheetId="11190"/>
      <sheetData sheetId="11191"/>
      <sheetData sheetId="11192"/>
      <sheetData sheetId="11193"/>
      <sheetData sheetId="11194"/>
      <sheetData sheetId="11195"/>
      <sheetData sheetId="11196"/>
      <sheetData sheetId="11197"/>
      <sheetData sheetId="11198"/>
      <sheetData sheetId="11199"/>
      <sheetData sheetId="11200"/>
      <sheetData sheetId="11201"/>
      <sheetData sheetId="11202"/>
      <sheetData sheetId="11203"/>
      <sheetData sheetId="11204"/>
      <sheetData sheetId="11205"/>
      <sheetData sheetId="11206"/>
      <sheetData sheetId="11207"/>
      <sheetData sheetId="11208"/>
      <sheetData sheetId="11209"/>
      <sheetData sheetId="11210"/>
      <sheetData sheetId="11211"/>
      <sheetData sheetId="11212"/>
      <sheetData sheetId="11213"/>
      <sheetData sheetId="11214"/>
      <sheetData sheetId="11215"/>
      <sheetData sheetId="11216"/>
      <sheetData sheetId="11217"/>
      <sheetData sheetId="11218"/>
      <sheetData sheetId="11219"/>
      <sheetData sheetId="11220"/>
      <sheetData sheetId="11221"/>
      <sheetData sheetId="11222"/>
      <sheetData sheetId="11223"/>
      <sheetData sheetId="11224"/>
      <sheetData sheetId="11225"/>
      <sheetData sheetId="11226"/>
      <sheetData sheetId="11227"/>
      <sheetData sheetId="11228"/>
      <sheetData sheetId="11229"/>
      <sheetData sheetId="11230"/>
      <sheetData sheetId="11231"/>
      <sheetData sheetId="11232"/>
      <sheetData sheetId="11233"/>
      <sheetData sheetId="11234"/>
      <sheetData sheetId="11235"/>
      <sheetData sheetId="11236"/>
      <sheetData sheetId="11237"/>
      <sheetData sheetId="11238"/>
      <sheetData sheetId="11239"/>
      <sheetData sheetId="11240"/>
      <sheetData sheetId="11241"/>
      <sheetData sheetId="11242"/>
      <sheetData sheetId="11243"/>
      <sheetData sheetId="11244"/>
      <sheetData sheetId="11245"/>
      <sheetData sheetId="11246"/>
      <sheetData sheetId="11247"/>
      <sheetData sheetId="11248"/>
      <sheetData sheetId="11249"/>
      <sheetData sheetId="11250"/>
      <sheetData sheetId="11251"/>
      <sheetData sheetId="11252"/>
      <sheetData sheetId="11253"/>
      <sheetData sheetId="11254"/>
      <sheetData sheetId="11255"/>
      <sheetData sheetId="11256"/>
      <sheetData sheetId="11257"/>
      <sheetData sheetId="11258"/>
      <sheetData sheetId="11259"/>
      <sheetData sheetId="11260"/>
      <sheetData sheetId="11261"/>
      <sheetData sheetId="11262"/>
      <sheetData sheetId="11263"/>
      <sheetData sheetId="11264"/>
      <sheetData sheetId="11265"/>
      <sheetData sheetId="11266"/>
      <sheetData sheetId="11267"/>
      <sheetData sheetId="11268"/>
      <sheetData sheetId="11269"/>
      <sheetData sheetId="11270"/>
      <sheetData sheetId="11271"/>
      <sheetData sheetId="11272"/>
      <sheetData sheetId="11273"/>
      <sheetData sheetId="11274"/>
      <sheetData sheetId="11275"/>
      <sheetData sheetId="11276"/>
      <sheetData sheetId="11277"/>
      <sheetData sheetId="11278"/>
      <sheetData sheetId="11279"/>
      <sheetData sheetId="11280"/>
      <sheetData sheetId="11281"/>
      <sheetData sheetId="11282"/>
      <sheetData sheetId="11283"/>
      <sheetData sheetId="11284"/>
      <sheetData sheetId="11285"/>
      <sheetData sheetId="11286"/>
      <sheetData sheetId="11287"/>
      <sheetData sheetId="11288"/>
      <sheetData sheetId="11289"/>
      <sheetData sheetId="11290"/>
      <sheetData sheetId="11291"/>
      <sheetData sheetId="11292"/>
      <sheetData sheetId="11293"/>
      <sheetData sheetId="11294"/>
      <sheetData sheetId="11295"/>
      <sheetData sheetId="11296"/>
      <sheetData sheetId="11297"/>
      <sheetData sheetId="11298"/>
      <sheetData sheetId="11299"/>
      <sheetData sheetId="11300"/>
      <sheetData sheetId="11301"/>
      <sheetData sheetId="11302"/>
      <sheetData sheetId="11303"/>
      <sheetData sheetId="11304"/>
      <sheetData sheetId="11305"/>
      <sheetData sheetId="11306"/>
      <sheetData sheetId="11307"/>
      <sheetData sheetId="11308"/>
      <sheetData sheetId="11309"/>
      <sheetData sheetId="11310"/>
      <sheetData sheetId="11311"/>
      <sheetData sheetId="11312"/>
      <sheetData sheetId="11313"/>
      <sheetData sheetId="11314"/>
      <sheetData sheetId="11315"/>
      <sheetData sheetId="11316"/>
      <sheetData sheetId="11317"/>
      <sheetData sheetId="11318"/>
      <sheetData sheetId="11319"/>
      <sheetData sheetId="11320"/>
      <sheetData sheetId="11321"/>
      <sheetData sheetId="11322"/>
      <sheetData sheetId="11323"/>
      <sheetData sheetId="11324"/>
      <sheetData sheetId="11325"/>
      <sheetData sheetId="11326"/>
      <sheetData sheetId="11327"/>
      <sheetData sheetId="11328"/>
      <sheetData sheetId="11329"/>
      <sheetData sheetId="11330"/>
      <sheetData sheetId="11331"/>
      <sheetData sheetId="11332"/>
      <sheetData sheetId="11333"/>
      <sheetData sheetId="11334"/>
      <sheetData sheetId="11335"/>
      <sheetData sheetId="11336"/>
      <sheetData sheetId="11337"/>
      <sheetData sheetId="11338"/>
      <sheetData sheetId="11339"/>
      <sheetData sheetId="11340"/>
      <sheetData sheetId="11341"/>
      <sheetData sheetId="11342"/>
      <sheetData sheetId="11343"/>
      <sheetData sheetId="11344"/>
      <sheetData sheetId="11345"/>
      <sheetData sheetId="11346"/>
      <sheetData sheetId="11347"/>
      <sheetData sheetId="11348"/>
      <sheetData sheetId="11349"/>
      <sheetData sheetId="11350"/>
      <sheetData sheetId="11351"/>
      <sheetData sheetId="11352"/>
      <sheetData sheetId="11353">
        <row r="9">
          <cell r="A9" t="str">
            <v>A</v>
          </cell>
        </row>
      </sheetData>
      <sheetData sheetId="11354"/>
      <sheetData sheetId="11355"/>
      <sheetData sheetId="11356"/>
      <sheetData sheetId="11357"/>
      <sheetData sheetId="11358"/>
      <sheetData sheetId="11359"/>
      <sheetData sheetId="11360"/>
      <sheetData sheetId="11361"/>
      <sheetData sheetId="11362"/>
      <sheetData sheetId="11363"/>
      <sheetData sheetId="11364"/>
      <sheetData sheetId="11365"/>
      <sheetData sheetId="11366"/>
      <sheetData sheetId="11367"/>
      <sheetData sheetId="11368"/>
      <sheetData sheetId="11369"/>
      <sheetData sheetId="11370"/>
      <sheetData sheetId="11371"/>
      <sheetData sheetId="11372"/>
      <sheetData sheetId="11373"/>
      <sheetData sheetId="11374"/>
      <sheetData sheetId="11375"/>
      <sheetData sheetId="11376"/>
      <sheetData sheetId="11377"/>
      <sheetData sheetId="11378"/>
      <sheetData sheetId="11379"/>
      <sheetData sheetId="11380"/>
      <sheetData sheetId="11381"/>
      <sheetData sheetId="11382"/>
      <sheetData sheetId="11383"/>
      <sheetData sheetId="11384"/>
      <sheetData sheetId="11385"/>
      <sheetData sheetId="11386"/>
      <sheetData sheetId="11387"/>
      <sheetData sheetId="11388"/>
      <sheetData sheetId="11389"/>
      <sheetData sheetId="11390"/>
      <sheetData sheetId="11391"/>
      <sheetData sheetId="11392"/>
      <sheetData sheetId="11393"/>
      <sheetData sheetId="11394"/>
      <sheetData sheetId="11395"/>
      <sheetData sheetId="11396"/>
      <sheetData sheetId="11397"/>
      <sheetData sheetId="11398"/>
      <sheetData sheetId="11399"/>
      <sheetData sheetId="11400"/>
      <sheetData sheetId="11401"/>
      <sheetData sheetId="11402"/>
      <sheetData sheetId="11403"/>
      <sheetData sheetId="11404"/>
      <sheetData sheetId="11405"/>
      <sheetData sheetId="11406"/>
      <sheetData sheetId="11407"/>
      <sheetData sheetId="11408"/>
      <sheetData sheetId="11409"/>
      <sheetData sheetId="11410"/>
      <sheetData sheetId="11411"/>
      <sheetData sheetId="11412"/>
      <sheetData sheetId="11413"/>
      <sheetData sheetId="11414"/>
      <sheetData sheetId="11415"/>
      <sheetData sheetId="11416"/>
      <sheetData sheetId="11417"/>
      <sheetData sheetId="11418"/>
      <sheetData sheetId="11419"/>
      <sheetData sheetId="11420"/>
      <sheetData sheetId="11421"/>
      <sheetData sheetId="11422"/>
      <sheetData sheetId="11423"/>
      <sheetData sheetId="11424"/>
      <sheetData sheetId="11425"/>
      <sheetData sheetId="11426"/>
      <sheetData sheetId="11427"/>
      <sheetData sheetId="11428"/>
      <sheetData sheetId="11429"/>
      <sheetData sheetId="11430"/>
      <sheetData sheetId="11431"/>
      <sheetData sheetId="11432"/>
      <sheetData sheetId="11433"/>
      <sheetData sheetId="11434"/>
      <sheetData sheetId="11435"/>
      <sheetData sheetId="11436"/>
      <sheetData sheetId="11437"/>
      <sheetData sheetId="11438"/>
      <sheetData sheetId="11439"/>
      <sheetData sheetId="11440"/>
      <sheetData sheetId="11441"/>
      <sheetData sheetId="11442"/>
      <sheetData sheetId="11443"/>
      <sheetData sheetId="11444"/>
      <sheetData sheetId="11445"/>
      <sheetData sheetId="11446"/>
      <sheetData sheetId="11447"/>
      <sheetData sheetId="11448"/>
      <sheetData sheetId="11449"/>
      <sheetData sheetId="11450"/>
      <sheetData sheetId="11451"/>
      <sheetData sheetId="11452"/>
      <sheetData sheetId="11453"/>
      <sheetData sheetId="11454"/>
      <sheetData sheetId="11455"/>
      <sheetData sheetId="11456"/>
      <sheetData sheetId="11457"/>
      <sheetData sheetId="11458" refreshError="1"/>
      <sheetData sheetId="11459"/>
      <sheetData sheetId="11460"/>
      <sheetData sheetId="11461"/>
      <sheetData sheetId="11462" refreshError="1"/>
      <sheetData sheetId="11463" refreshError="1"/>
      <sheetData sheetId="11464"/>
      <sheetData sheetId="11465"/>
      <sheetData sheetId="11466" refreshError="1"/>
      <sheetData sheetId="11467" refreshError="1"/>
      <sheetData sheetId="11468" refreshError="1"/>
      <sheetData sheetId="11469" refreshError="1"/>
      <sheetData sheetId="11470" refreshError="1"/>
      <sheetData sheetId="11471" refreshError="1"/>
      <sheetData sheetId="11472" refreshError="1"/>
      <sheetData sheetId="11473" refreshError="1"/>
      <sheetData sheetId="11474" refreshError="1"/>
      <sheetData sheetId="11475" refreshError="1"/>
      <sheetData sheetId="11476" refreshError="1"/>
      <sheetData sheetId="11477" refreshError="1"/>
      <sheetData sheetId="11478" refreshError="1"/>
      <sheetData sheetId="11479" refreshError="1"/>
      <sheetData sheetId="11480" refreshError="1"/>
      <sheetData sheetId="11481" refreshError="1"/>
      <sheetData sheetId="11482" refreshError="1"/>
      <sheetData sheetId="11483" refreshError="1"/>
      <sheetData sheetId="11484" refreshError="1"/>
      <sheetData sheetId="11485" refreshError="1"/>
      <sheetData sheetId="11486" refreshError="1"/>
      <sheetData sheetId="11487" refreshError="1"/>
      <sheetData sheetId="11488" refreshError="1"/>
      <sheetData sheetId="11489" refreshError="1"/>
      <sheetData sheetId="11490" refreshError="1"/>
      <sheetData sheetId="11491" refreshError="1"/>
      <sheetData sheetId="11492" refreshError="1"/>
      <sheetData sheetId="11493" refreshError="1"/>
      <sheetData sheetId="11494" refreshError="1"/>
      <sheetData sheetId="11495" refreshError="1"/>
      <sheetData sheetId="11496" refreshError="1"/>
      <sheetData sheetId="11497" refreshError="1"/>
      <sheetData sheetId="11498" refreshError="1"/>
      <sheetData sheetId="11499" refreshError="1"/>
      <sheetData sheetId="11500" refreshError="1"/>
      <sheetData sheetId="11501" refreshError="1"/>
      <sheetData sheetId="11502" refreshError="1"/>
      <sheetData sheetId="11503" refreshError="1"/>
      <sheetData sheetId="11504" refreshError="1"/>
      <sheetData sheetId="11505" refreshError="1"/>
      <sheetData sheetId="11506" refreshError="1"/>
      <sheetData sheetId="11507" refreshError="1"/>
      <sheetData sheetId="11508" refreshError="1"/>
      <sheetData sheetId="11509" refreshError="1"/>
      <sheetData sheetId="11510" refreshError="1"/>
      <sheetData sheetId="11511" refreshError="1"/>
      <sheetData sheetId="11512" refreshError="1"/>
      <sheetData sheetId="11513" refreshError="1"/>
      <sheetData sheetId="11514" refreshError="1"/>
      <sheetData sheetId="11515" refreshError="1"/>
      <sheetData sheetId="11516" refreshError="1"/>
      <sheetData sheetId="11517" refreshError="1"/>
      <sheetData sheetId="11518" refreshError="1"/>
      <sheetData sheetId="11519" refreshError="1"/>
      <sheetData sheetId="11520" refreshError="1"/>
      <sheetData sheetId="11521" refreshError="1"/>
      <sheetData sheetId="11522" refreshError="1"/>
      <sheetData sheetId="11523" refreshError="1"/>
      <sheetData sheetId="11524" refreshError="1"/>
      <sheetData sheetId="11525" refreshError="1"/>
      <sheetData sheetId="11526" refreshError="1"/>
      <sheetData sheetId="11527" refreshError="1"/>
      <sheetData sheetId="11528" refreshError="1"/>
      <sheetData sheetId="11529" refreshError="1"/>
      <sheetData sheetId="11530" refreshError="1"/>
      <sheetData sheetId="11531" refreshError="1"/>
      <sheetData sheetId="11532" refreshError="1"/>
      <sheetData sheetId="11533" refreshError="1"/>
      <sheetData sheetId="11534" refreshError="1"/>
      <sheetData sheetId="11535" refreshError="1"/>
      <sheetData sheetId="11536" refreshError="1"/>
      <sheetData sheetId="11537" refreshError="1"/>
      <sheetData sheetId="11538" refreshError="1"/>
      <sheetData sheetId="11539"/>
      <sheetData sheetId="11540" refreshError="1"/>
      <sheetData sheetId="11541" refreshError="1"/>
      <sheetData sheetId="11542" refreshError="1"/>
      <sheetData sheetId="11543" refreshError="1"/>
      <sheetData sheetId="11544"/>
      <sheetData sheetId="11545"/>
      <sheetData sheetId="11546" refreshError="1"/>
      <sheetData sheetId="11547"/>
      <sheetData sheetId="11548"/>
      <sheetData sheetId="11549"/>
      <sheetData sheetId="11550"/>
      <sheetData sheetId="11551" refreshError="1"/>
      <sheetData sheetId="11552"/>
      <sheetData sheetId="11553"/>
      <sheetData sheetId="11554"/>
      <sheetData sheetId="11555"/>
      <sheetData sheetId="11556"/>
      <sheetData sheetId="11557"/>
      <sheetData sheetId="11558"/>
      <sheetData sheetId="11559"/>
      <sheetData sheetId="11560"/>
      <sheetData sheetId="11561"/>
      <sheetData sheetId="11562"/>
      <sheetData sheetId="11563"/>
      <sheetData sheetId="11564"/>
      <sheetData sheetId="11565"/>
      <sheetData sheetId="11566"/>
      <sheetData sheetId="11567"/>
      <sheetData sheetId="11568"/>
      <sheetData sheetId="11569"/>
      <sheetData sheetId="11570"/>
      <sheetData sheetId="11571"/>
      <sheetData sheetId="11572"/>
      <sheetData sheetId="11573"/>
      <sheetData sheetId="11574"/>
      <sheetData sheetId="11575"/>
      <sheetData sheetId="11576"/>
      <sheetData sheetId="11577"/>
      <sheetData sheetId="11578"/>
      <sheetData sheetId="11579"/>
      <sheetData sheetId="11580"/>
      <sheetData sheetId="11581"/>
      <sheetData sheetId="11582"/>
      <sheetData sheetId="11583"/>
      <sheetData sheetId="11584"/>
      <sheetData sheetId="11585"/>
      <sheetData sheetId="11586"/>
      <sheetData sheetId="11587"/>
      <sheetData sheetId="11588"/>
      <sheetData sheetId="11589"/>
      <sheetData sheetId="11590"/>
      <sheetData sheetId="11591"/>
      <sheetData sheetId="11592"/>
      <sheetData sheetId="11593"/>
      <sheetData sheetId="11594"/>
      <sheetData sheetId="11595"/>
      <sheetData sheetId="11596"/>
      <sheetData sheetId="11597"/>
      <sheetData sheetId="11598"/>
      <sheetData sheetId="11599"/>
      <sheetData sheetId="11600"/>
      <sheetData sheetId="11601"/>
      <sheetData sheetId="11602"/>
      <sheetData sheetId="11603"/>
      <sheetData sheetId="11604"/>
      <sheetData sheetId="11605"/>
      <sheetData sheetId="11606"/>
      <sheetData sheetId="11607"/>
      <sheetData sheetId="11608"/>
      <sheetData sheetId="11609"/>
      <sheetData sheetId="11610"/>
      <sheetData sheetId="11611"/>
      <sheetData sheetId="11612"/>
      <sheetData sheetId="11613"/>
      <sheetData sheetId="11614"/>
      <sheetData sheetId="11615"/>
      <sheetData sheetId="11616"/>
      <sheetData sheetId="11617"/>
      <sheetData sheetId="11618"/>
      <sheetData sheetId="11619"/>
      <sheetData sheetId="11620" refreshError="1"/>
      <sheetData sheetId="11621" refreshError="1"/>
      <sheetData sheetId="11622" refreshError="1"/>
      <sheetData sheetId="11623" refreshError="1"/>
      <sheetData sheetId="11624"/>
      <sheetData sheetId="11625"/>
      <sheetData sheetId="11626"/>
      <sheetData sheetId="11627"/>
      <sheetData sheetId="11628"/>
      <sheetData sheetId="11629"/>
      <sheetData sheetId="11630"/>
      <sheetData sheetId="11631"/>
      <sheetData sheetId="11632"/>
      <sheetData sheetId="11633"/>
      <sheetData sheetId="11634"/>
      <sheetData sheetId="11635"/>
      <sheetData sheetId="11636" refreshError="1"/>
      <sheetData sheetId="11637"/>
      <sheetData sheetId="11638"/>
      <sheetData sheetId="11639"/>
      <sheetData sheetId="11640"/>
      <sheetData sheetId="11641"/>
      <sheetData sheetId="11642"/>
      <sheetData sheetId="11643"/>
      <sheetData sheetId="11644"/>
      <sheetData sheetId="11645"/>
      <sheetData sheetId="11646"/>
      <sheetData sheetId="11647" refreshError="1"/>
      <sheetData sheetId="11648"/>
      <sheetData sheetId="11649"/>
      <sheetData sheetId="11650" refreshError="1"/>
      <sheetData sheetId="11651"/>
      <sheetData sheetId="11652" refreshError="1"/>
      <sheetData sheetId="11653" refreshError="1"/>
      <sheetData sheetId="11654" refreshError="1"/>
      <sheetData sheetId="11655" refreshError="1"/>
      <sheetData sheetId="11656"/>
      <sheetData sheetId="11657"/>
      <sheetData sheetId="11658"/>
      <sheetData sheetId="11659"/>
      <sheetData sheetId="11660"/>
      <sheetData sheetId="11661"/>
      <sheetData sheetId="11662"/>
      <sheetData sheetId="11663"/>
      <sheetData sheetId="11664" refreshError="1"/>
      <sheetData sheetId="11665" refreshError="1"/>
      <sheetData sheetId="11666" refreshError="1"/>
      <sheetData sheetId="11667" refreshError="1"/>
      <sheetData sheetId="11668" refreshError="1"/>
      <sheetData sheetId="11669"/>
      <sheetData sheetId="11670"/>
      <sheetData sheetId="11671"/>
      <sheetData sheetId="11672"/>
      <sheetData sheetId="11673"/>
      <sheetData sheetId="11674"/>
      <sheetData sheetId="11675"/>
      <sheetData sheetId="11676"/>
      <sheetData sheetId="11677"/>
      <sheetData sheetId="11678"/>
      <sheetData sheetId="11679"/>
      <sheetData sheetId="11680"/>
      <sheetData sheetId="11681"/>
      <sheetData sheetId="11682"/>
      <sheetData sheetId="11683"/>
      <sheetData sheetId="11684"/>
      <sheetData sheetId="11685" refreshError="1"/>
      <sheetData sheetId="11686"/>
      <sheetData sheetId="11687"/>
      <sheetData sheetId="11688"/>
      <sheetData sheetId="11689"/>
      <sheetData sheetId="11690"/>
      <sheetData sheetId="11691"/>
      <sheetData sheetId="11692"/>
      <sheetData sheetId="11693"/>
      <sheetData sheetId="11694"/>
      <sheetData sheetId="11695"/>
      <sheetData sheetId="11696"/>
      <sheetData sheetId="11697"/>
      <sheetData sheetId="11698"/>
      <sheetData sheetId="11699"/>
      <sheetData sheetId="11700"/>
      <sheetData sheetId="11701"/>
      <sheetData sheetId="11702"/>
      <sheetData sheetId="11703"/>
      <sheetData sheetId="11704"/>
      <sheetData sheetId="11705"/>
      <sheetData sheetId="11706"/>
      <sheetData sheetId="11707"/>
      <sheetData sheetId="11708"/>
      <sheetData sheetId="11709"/>
      <sheetData sheetId="11710"/>
      <sheetData sheetId="11711"/>
      <sheetData sheetId="11712"/>
      <sheetData sheetId="11713"/>
      <sheetData sheetId="11714"/>
      <sheetData sheetId="11715"/>
      <sheetData sheetId="11716"/>
      <sheetData sheetId="11717"/>
      <sheetData sheetId="11718"/>
      <sheetData sheetId="11719"/>
      <sheetData sheetId="11720"/>
      <sheetData sheetId="11721"/>
      <sheetData sheetId="11722"/>
      <sheetData sheetId="11723"/>
      <sheetData sheetId="11724"/>
      <sheetData sheetId="11725"/>
      <sheetData sheetId="11726"/>
      <sheetData sheetId="11727"/>
      <sheetData sheetId="11728"/>
      <sheetData sheetId="11729"/>
      <sheetData sheetId="11730"/>
      <sheetData sheetId="11731"/>
      <sheetData sheetId="11732"/>
      <sheetData sheetId="11733"/>
      <sheetData sheetId="11734"/>
      <sheetData sheetId="11735"/>
      <sheetData sheetId="11736"/>
      <sheetData sheetId="11737"/>
      <sheetData sheetId="11738"/>
      <sheetData sheetId="11739"/>
      <sheetData sheetId="11740"/>
      <sheetData sheetId="11741"/>
      <sheetData sheetId="11742"/>
      <sheetData sheetId="11743"/>
      <sheetData sheetId="11744"/>
      <sheetData sheetId="11745"/>
      <sheetData sheetId="11746"/>
      <sheetData sheetId="11747"/>
      <sheetData sheetId="11748"/>
      <sheetData sheetId="11749"/>
      <sheetData sheetId="11750"/>
      <sheetData sheetId="11751"/>
      <sheetData sheetId="11752"/>
      <sheetData sheetId="11753"/>
      <sheetData sheetId="11754"/>
      <sheetData sheetId="11755"/>
      <sheetData sheetId="11756"/>
      <sheetData sheetId="11757"/>
      <sheetData sheetId="11758"/>
      <sheetData sheetId="11759"/>
      <sheetData sheetId="11760"/>
      <sheetData sheetId="11761"/>
      <sheetData sheetId="11762"/>
      <sheetData sheetId="11763"/>
      <sheetData sheetId="11764"/>
      <sheetData sheetId="11765"/>
      <sheetData sheetId="11766"/>
      <sheetData sheetId="11767"/>
      <sheetData sheetId="11768"/>
      <sheetData sheetId="11769"/>
      <sheetData sheetId="11770"/>
      <sheetData sheetId="11771"/>
      <sheetData sheetId="11772"/>
      <sheetData sheetId="11773"/>
      <sheetData sheetId="11774"/>
      <sheetData sheetId="11775"/>
      <sheetData sheetId="11776"/>
      <sheetData sheetId="11777"/>
      <sheetData sheetId="11778"/>
      <sheetData sheetId="11779"/>
      <sheetData sheetId="11780"/>
      <sheetData sheetId="11781"/>
      <sheetData sheetId="11782"/>
      <sheetData sheetId="11783"/>
      <sheetData sheetId="11784"/>
      <sheetData sheetId="11785"/>
      <sheetData sheetId="11786"/>
      <sheetData sheetId="11787"/>
      <sheetData sheetId="11788"/>
      <sheetData sheetId="11789"/>
      <sheetData sheetId="11790"/>
      <sheetData sheetId="11791"/>
      <sheetData sheetId="11792"/>
      <sheetData sheetId="11793"/>
      <sheetData sheetId="11794"/>
      <sheetData sheetId="11795"/>
      <sheetData sheetId="11796"/>
      <sheetData sheetId="11797"/>
      <sheetData sheetId="11798"/>
      <sheetData sheetId="11799"/>
      <sheetData sheetId="11800"/>
      <sheetData sheetId="11801"/>
      <sheetData sheetId="11802"/>
      <sheetData sheetId="11803"/>
      <sheetData sheetId="11804"/>
      <sheetData sheetId="11805"/>
      <sheetData sheetId="11806"/>
      <sheetData sheetId="11807"/>
      <sheetData sheetId="11808"/>
      <sheetData sheetId="11809"/>
      <sheetData sheetId="11810"/>
      <sheetData sheetId="11811"/>
      <sheetData sheetId="11812"/>
      <sheetData sheetId="11813"/>
      <sheetData sheetId="11814"/>
      <sheetData sheetId="11815"/>
      <sheetData sheetId="11816"/>
      <sheetData sheetId="11817"/>
      <sheetData sheetId="11818"/>
      <sheetData sheetId="11819"/>
      <sheetData sheetId="11820"/>
      <sheetData sheetId="11821"/>
      <sheetData sheetId="11822"/>
      <sheetData sheetId="11823"/>
      <sheetData sheetId="11824"/>
      <sheetData sheetId="11825"/>
      <sheetData sheetId="11826"/>
      <sheetData sheetId="11827"/>
      <sheetData sheetId="11828"/>
      <sheetData sheetId="11829"/>
      <sheetData sheetId="11830"/>
      <sheetData sheetId="11831"/>
      <sheetData sheetId="11832"/>
      <sheetData sheetId="11833"/>
      <sheetData sheetId="11834"/>
      <sheetData sheetId="11835"/>
      <sheetData sheetId="11836"/>
      <sheetData sheetId="11837"/>
      <sheetData sheetId="11838"/>
      <sheetData sheetId="11839"/>
      <sheetData sheetId="11840"/>
      <sheetData sheetId="11841"/>
      <sheetData sheetId="11842"/>
      <sheetData sheetId="11843"/>
      <sheetData sheetId="11844"/>
      <sheetData sheetId="11845"/>
      <sheetData sheetId="11846"/>
      <sheetData sheetId="11847"/>
      <sheetData sheetId="11848"/>
      <sheetData sheetId="11849"/>
      <sheetData sheetId="11850"/>
      <sheetData sheetId="11851"/>
      <sheetData sheetId="11852"/>
      <sheetData sheetId="11853"/>
      <sheetData sheetId="11854"/>
      <sheetData sheetId="11855"/>
      <sheetData sheetId="11856"/>
      <sheetData sheetId="11857"/>
      <sheetData sheetId="11858"/>
      <sheetData sheetId="11859"/>
      <sheetData sheetId="11860"/>
      <sheetData sheetId="11861"/>
      <sheetData sheetId="11862"/>
      <sheetData sheetId="11863"/>
      <sheetData sheetId="11864"/>
      <sheetData sheetId="11865"/>
      <sheetData sheetId="11866"/>
      <sheetData sheetId="11867"/>
      <sheetData sheetId="11868"/>
      <sheetData sheetId="11869"/>
      <sheetData sheetId="11870"/>
      <sheetData sheetId="11871"/>
      <sheetData sheetId="11872"/>
      <sheetData sheetId="11873"/>
      <sheetData sheetId="11874"/>
      <sheetData sheetId="11875"/>
      <sheetData sheetId="11876"/>
      <sheetData sheetId="11877"/>
      <sheetData sheetId="11878"/>
      <sheetData sheetId="11879"/>
      <sheetData sheetId="11880"/>
      <sheetData sheetId="11881"/>
      <sheetData sheetId="11882"/>
      <sheetData sheetId="11883"/>
      <sheetData sheetId="11884"/>
      <sheetData sheetId="11885"/>
      <sheetData sheetId="11886"/>
      <sheetData sheetId="11887"/>
      <sheetData sheetId="11888"/>
      <sheetData sheetId="11889"/>
      <sheetData sheetId="11890"/>
      <sheetData sheetId="11891"/>
      <sheetData sheetId="11892"/>
      <sheetData sheetId="11893"/>
      <sheetData sheetId="11894"/>
      <sheetData sheetId="11895"/>
      <sheetData sheetId="11896"/>
      <sheetData sheetId="11897"/>
      <sheetData sheetId="11898"/>
      <sheetData sheetId="11899"/>
      <sheetData sheetId="11900"/>
      <sheetData sheetId="11901"/>
      <sheetData sheetId="11902"/>
      <sheetData sheetId="11903"/>
      <sheetData sheetId="11904"/>
      <sheetData sheetId="11905"/>
      <sheetData sheetId="11906"/>
      <sheetData sheetId="11907"/>
      <sheetData sheetId="11908"/>
      <sheetData sheetId="11909"/>
      <sheetData sheetId="11910"/>
      <sheetData sheetId="11911"/>
      <sheetData sheetId="11912"/>
      <sheetData sheetId="11913"/>
      <sheetData sheetId="11914"/>
      <sheetData sheetId="11915"/>
      <sheetData sheetId="11916"/>
      <sheetData sheetId="11917"/>
      <sheetData sheetId="11918"/>
      <sheetData sheetId="11919"/>
      <sheetData sheetId="11920"/>
      <sheetData sheetId="11921"/>
      <sheetData sheetId="11922"/>
      <sheetData sheetId="11923"/>
      <sheetData sheetId="11924"/>
      <sheetData sheetId="11925"/>
      <sheetData sheetId="11926"/>
      <sheetData sheetId="11927"/>
      <sheetData sheetId="11928"/>
      <sheetData sheetId="11929"/>
      <sheetData sheetId="11930"/>
      <sheetData sheetId="11931"/>
      <sheetData sheetId="11932"/>
      <sheetData sheetId="11933"/>
      <sheetData sheetId="11934"/>
      <sheetData sheetId="11935"/>
      <sheetData sheetId="11936"/>
      <sheetData sheetId="11937"/>
      <sheetData sheetId="11938"/>
      <sheetData sheetId="11939"/>
      <sheetData sheetId="11940"/>
      <sheetData sheetId="11941"/>
      <sheetData sheetId="11942"/>
      <sheetData sheetId="11943"/>
      <sheetData sheetId="11944"/>
      <sheetData sheetId="11945"/>
      <sheetData sheetId="11946"/>
      <sheetData sheetId="11947"/>
      <sheetData sheetId="11948"/>
      <sheetData sheetId="11949"/>
      <sheetData sheetId="11950"/>
      <sheetData sheetId="11951"/>
      <sheetData sheetId="11952"/>
      <sheetData sheetId="11953"/>
      <sheetData sheetId="11954"/>
      <sheetData sheetId="11955"/>
      <sheetData sheetId="11956"/>
      <sheetData sheetId="11957"/>
      <sheetData sheetId="11958"/>
      <sheetData sheetId="11959"/>
      <sheetData sheetId="11960"/>
      <sheetData sheetId="11961"/>
      <sheetData sheetId="11962"/>
      <sheetData sheetId="11963"/>
      <sheetData sheetId="11964"/>
      <sheetData sheetId="11965"/>
      <sheetData sheetId="11966"/>
      <sheetData sheetId="11967"/>
      <sheetData sheetId="11968"/>
      <sheetData sheetId="11969"/>
      <sheetData sheetId="11970"/>
      <sheetData sheetId="11971"/>
      <sheetData sheetId="11972"/>
      <sheetData sheetId="11973"/>
      <sheetData sheetId="11974"/>
      <sheetData sheetId="11975"/>
      <sheetData sheetId="11976"/>
      <sheetData sheetId="11977"/>
      <sheetData sheetId="11978"/>
      <sheetData sheetId="11979"/>
      <sheetData sheetId="11980"/>
      <sheetData sheetId="11981"/>
      <sheetData sheetId="11982"/>
      <sheetData sheetId="11983"/>
      <sheetData sheetId="11984"/>
      <sheetData sheetId="11985"/>
      <sheetData sheetId="11986"/>
      <sheetData sheetId="11987"/>
      <sheetData sheetId="11988"/>
      <sheetData sheetId="11989"/>
      <sheetData sheetId="11990"/>
      <sheetData sheetId="11991"/>
      <sheetData sheetId="11992"/>
      <sheetData sheetId="11993"/>
      <sheetData sheetId="11994"/>
      <sheetData sheetId="11995"/>
      <sheetData sheetId="11996"/>
      <sheetData sheetId="11997"/>
      <sheetData sheetId="11998"/>
      <sheetData sheetId="11999"/>
      <sheetData sheetId="12000"/>
      <sheetData sheetId="12001"/>
      <sheetData sheetId="12002"/>
      <sheetData sheetId="12003"/>
      <sheetData sheetId="12004"/>
      <sheetData sheetId="12005"/>
      <sheetData sheetId="12006"/>
      <sheetData sheetId="12007"/>
      <sheetData sheetId="12008"/>
      <sheetData sheetId="12009"/>
      <sheetData sheetId="12010"/>
      <sheetData sheetId="12011"/>
      <sheetData sheetId="12012"/>
      <sheetData sheetId="12013"/>
      <sheetData sheetId="12014"/>
      <sheetData sheetId="12015"/>
      <sheetData sheetId="12016"/>
      <sheetData sheetId="12017"/>
      <sheetData sheetId="12018"/>
      <sheetData sheetId="12019"/>
      <sheetData sheetId="12020"/>
      <sheetData sheetId="12021"/>
      <sheetData sheetId="12022"/>
      <sheetData sheetId="12023"/>
      <sheetData sheetId="12024"/>
      <sheetData sheetId="12025"/>
      <sheetData sheetId="12026"/>
      <sheetData sheetId="12027"/>
      <sheetData sheetId="12028"/>
      <sheetData sheetId="12029"/>
      <sheetData sheetId="12030"/>
      <sheetData sheetId="12031"/>
      <sheetData sheetId="12032"/>
      <sheetData sheetId="12033"/>
      <sheetData sheetId="12034"/>
      <sheetData sheetId="12035"/>
      <sheetData sheetId="12036"/>
      <sheetData sheetId="12037"/>
      <sheetData sheetId="12038"/>
      <sheetData sheetId="12039"/>
      <sheetData sheetId="12040"/>
      <sheetData sheetId="12041"/>
      <sheetData sheetId="12042"/>
      <sheetData sheetId="12043"/>
      <sheetData sheetId="12044"/>
      <sheetData sheetId="12045"/>
      <sheetData sheetId="12046"/>
      <sheetData sheetId="12047"/>
      <sheetData sheetId="12048"/>
      <sheetData sheetId="12049"/>
      <sheetData sheetId="12050"/>
      <sheetData sheetId="12051"/>
      <sheetData sheetId="12052"/>
      <sheetData sheetId="12053"/>
      <sheetData sheetId="12054"/>
      <sheetData sheetId="12055"/>
      <sheetData sheetId="12056"/>
      <sheetData sheetId="12057"/>
      <sheetData sheetId="12058"/>
      <sheetData sheetId="12059"/>
      <sheetData sheetId="12060"/>
      <sheetData sheetId="12061"/>
      <sheetData sheetId="12062"/>
      <sheetData sheetId="12063"/>
      <sheetData sheetId="12064"/>
      <sheetData sheetId="12065"/>
      <sheetData sheetId="12066"/>
      <sheetData sheetId="12067"/>
      <sheetData sheetId="12068"/>
      <sheetData sheetId="12069"/>
      <sheetData sheetId="12070"/>
      <sheetData sheetId="12071"/>
      <sheetData sheetId="12072"/>
      <sheetData sheetId="12073"/>
      <sheetData sheetId="12074"/>
      <sheetData sheetId="12075"/>
      <sheetData sheetId="12076"/>
      <sheetData sheetId="12077"/>
      <sheetData sheetId="12078"/>
      <sheetData sheetId="12079"/>
      <sheetData sheetId="12080"/>
      <sheetData sheetId="12081"/>
      <sheetData sheetId="12082"/>
      <sheetData sheetId="12083"/>
      <sheetData sheetId="12084"/>
      <sheetData sheetId="12085"/>
      <sheetData sheetId="12086"/>
      <sheetData sheetId="12087"/>
      <sheetData sheetId="12088"/>
      <sheetData sheetId="12089"/>
      <sheetData sheetId="12090"/>
      <sheetData sheetId="12091"/>
      <sheetData sheetId="12092"/>
      <sheetData sheetId="12093"/>
      <sheetData sheetId="12094"/>
      <sheetData sheetId="12095"/>
      <sheetData sheetId="12096"/>
      <sheetData sheetId="12097"/>
      <sheetData sheetId="12098"/>
      <sheetData sheetId="12099"/>
      <sheetData sheetId="12100"/>
      <sheetData sheetId="12101"/>
      <sheetData sheetId="12102"/>
      <sheetData sheetId="12103"/>
      <sheetData sheetId="12104"/>
      <sheetData sheetId="12105"/>
      <sheetData sheetId="12106"/>
      <sheetData sheetId="12107"/>
      <sheetData sheetId="12108"/>
      <sheetData sheetId="12109"/>
      <sheetData sheetId="12110"/>
      <sheetData sheetId="12111"/>
      <sheetData sheetId="12112"/>
      <sheetData sheetId="12113"/>
      <sheetData sheetId="12114"/>
      <sheetData sheetId="12115"/>
      <sheetData sheetId="12116"/>
      <sheetData sheetId="12117"/>
      <sheetData sheetId="12118"/>
      <sheetData sheetId="12119"/>
      <sheetData sheetId="12120"/>
      <sheetData sheetId="12121"/>
      <sheetData sheetId="12122"/>
      <sheetData sheetId="12123"/>
      <sheetData sheetId="12124"/>
      <sheetData sheetId="12125"/>
      <sheetData sheetId="12126"/>
      <sheetData sheetId="12127"/>
      <sheetData sheetId="12128"/>
      <sheetData sheetId="12129"/>
      <sheetData sheetId="12130"/>
      <sheetData sheetId="12131"/>
      <sheetData sheetId="12132"/>
      <sheetData sheetId="12133"/>
      <sheetData sheetId="12134"/>
      <sheetData sheetId="12135"/>
      <sheetData sheetId="12136"/>
      <sheetData sheetId="12137"/>
      <sheetData sheetId="12138"/>
      <sheetData sheetId="12139"/>
      <sheetData sheetId="12140"/>
      <sheetData sheetId="12141"/>
      <sheetData sheetId="12142"/>
      <sheetData sheetId="12143"/>
      <sheetData sheetId="12144"/>
      <sheetData sheetId="12145"/>
      <sheetData sheetId="12146"/>
      <sheetData sheetId="12147"/>
      <sheetData sheetId="12148"/>
      <sheetData sheetId="12149"/>
      <sheetData sheetId="12150"/>
      <sheetData sheetId="12151"/>
      <sheetData sheetId="12152"/>
      <sheetData sheetId="12153"/>
      <sheetData sheetId="12154"/>
      <sheetData sheetId="12155"/>
      <sheetData sheetId="12156"/>
      <sheetData sheetId="12157"/>
      <sheetData sheetId="12158"/>
      <sheetData sheetId="12159"/>
      <sheetData sheetId="12160"/>
      <sheetData sheetId="12161"/>
      <sheetData sheetId="12162"/>
      <sheetData sheetId="12163"/>
      <sheetData sheetId="12164"/>
      <sheetData sheetId="12165"/>
      <sheetData sheetId="12166"/>
      <sheetData sheetId="12167"/>
      <sheetData sheetId="12168"/>
      <sheetData sheetId="12169"/>
      <sheetData sheetId="12170"/>
      <sheetData sheetId="12171"/>
      <sheetData sheetId="12172"/>
      <sheetData sheetId="12173"/>
      <sheetData sheetId="12174"/>
      <sheetData sheetId="12175"/>
      <sheetData sheetId="12176"/>
      <sheetData sheetId="12177"/>
      <sheetData sheetId="12178"/>
      <sheetData sheetId="12179"/>
      <sheetData sheetId="12180"/>
      <sheetData sheetId="12181"/>
      <sheetData sheetId="12182"/>
      <sheetData sheetId="12183"/>
      <sheetData sheetId="12184"/>
      <sheetData sheetId="12185"/>
      <sheetData sheetId="12186"/>
      <sheetData sheetId="12187"/>
      <sheetData sheetId="12188"/>
      <sheetData sheetId="12189"/>
      <sheetData sheetId="12190"/>
      <sheetData sheetId="12191"/>
      <sheetData sheetId="12192"/>
      <sheetData sheetId="12193"/>
      <sheetData sheetId="12194"/>
      <sheetData sheetId="12195"/>
      <sheetData sheetId="12196"/>
      <sheetData sheetId="12197"/>
      <sheetData sheetId="12198"/>
      <sheetData sheetId="12199"/>
      <sheetData sheetId="12200"/>
      <sheetData sheetId="12201"/>
      <sheetData sheetId="12202"/>
      <sheetData sheetId="12203"/>
      <sheetData sheetId="12204"/>
      <sheetData sheetId="12205"/>
      <sheetData sheetId="12206"/>
      <sheetData sheetId="12207"/>
      <sheetData sheetId="12208"/>
      <sheetData sheetId="12209"/>
      <sheetData sheetId="12210"/>
      <sheetData sheetId="12211"/>
      <sheetData sheetId="12212"/>
      <sheetData sheetId="12213"/>
      <sheetData sheetId="12214"/>
      <sheetData sheetId="12215"/>
      <sheetData sheetId="12216"/>
      <sheetData sheetId="12217"/>
      <sheetData sheetId="12218"/>
      <sheetData sheetId="12219"/>
      <sheetData sheetId="12220"/>
      <sheetData sheetId="12221"/>
      <sheetData sheetId="12222"/>
      <sheetData sheetId="12223"/>
      <sheetData sheetId="12224"/>
      <sheetData sheetId="12225"/>
      <sheetData sheetId="12226"/>
      <sheetData sheetId="12227"/>
      <sheetData sheetId="12228"/>
      <sheetData sheetId="12229"/>
      <sheetData sheetId="12230"/>
      <sheetData sheetId="12231"/>
      <sheetData sheetId="12232"/>
      <sheetData sheetId="12233"/>
      <sheetData sheetId="12234"/>
      <sheetData sheetId="12235"/>
      <sheetData sheetId="12236"/>
      <sheetData sheetId="12237"/>
      <sheetData sheetId="12238"/>
      <sheetData sheetId="12239"/>
      <sheetData sheetId="12240"/>
      <sheetData sheetId="12241"/>
      <sheetData sheetId="12242"/>
      <sheetData sheetId="12243"/>
      <sheetData sheetId="12244"/>
      <sheetData sheetId="12245"/>
      <sheetData sheetId="12246"/>
      <sheetData sheetId="12247"/>
      <sheetData sheetId="12248"/>
      <sheetData sheetId="12249"/>
      <sheetData sheetId="12250"/>
      <sheetData sheetId="12251"/>
      <sheetData sheetId="12252"/>
      <sheetData sheetId="12253"/>
      <sheetData sheetId="12254"/>
      <sheetData sheetId="12255"/>
      <sheetData sheetId="12256"/>
      <sheetData sheetId="12257"/>
      <sheetData sheetId="12258"/>
      <sheetData sheetId="12259"/>
      <sheetData sheetId="12260"/>
      <sheetData sheetId="12261"/>
      <sheetData sheetId="12262"/>
      <sheetData sheetId="12263"/>
      <sheetData sheetId="12264"/>
      <sheetData sheetId="12265"/>
      <sheetData sheetId="12266"/>
      <sheetData sheetId="12267"/>
      <sheetData sheetId="12268"/>
      <sheetData sheetId="12269"/>
      <sheetData sheetId="12270"/>
      <sheetData sheetId="12271"/>
      <sheetData sheetId="12272"/>
      <sheetData sheetId="12273"/>
      <sheetData sheetId="12274"/>
      <sheetData sheetId="12275"/>
      <sheetData sheetId="12276"/>
      <sheetData sheetId="12277"/>
      <sheetData sheetId="12278"/>
      <sheetData sheetId="12279"/>
      <sheetData sheetId="12280"/>
      <sheetData sheetId="12281"/>
      <sheetData sheetId="12282"/>
      <sheetData sheetId="12283"/>
      <sheetData sheetId="12284"/>
      <sheetData sheetId="12285"/>
      <sheetData sheetId="12286"/>
      <sheetData sheetId="12287"/>
      <sheetData sheetId="12288"/>
      <sheetData sheetId="12289"/>
      <sheetData sheetId="12290"/>
      <sheetData sheetId="12291"/>
      <sheetData sheetId="12292"/>
      <sheetData sheetId="12293"/>
      <sheetData sheetId="12294"/>
      <sheetData sheetId="12295"/>
      <sheetData sheetId="12296"/>
      <sheetData sheetId="12297"/>
      <sheetData sheetId="12298"/>
      <sheetData sheetId="12299"/>
      <sheetData sheetId="12300"/>
      <sheetData sheetId="12301"/>
      <sheetData sheetId="12302"/>
      <sheetData sheetId="12303"/>
      <sheetData sheetId="12304"/>
      <sheetData sheetId="12305"/>
      <sheetData sheetId="12306"/>
      <sheetData sheetId="12307"/>
      <sheetData sheetId="12308"/>
      <sheetData sheetId="12309"/>
      <sheetData sheetId="12310"/>
      <sheetData sheetId="12311"/>
      <sheetData sheetId="12312"/>
      <sheetData sheetId="12313"/>
      <sheetData sheetId="12314"/>
      <sheetData sheetId="12315"/>
      <sheetData sheetId="12316"/>
      <sheetData sheetId="12317"/>
      <sheetData sheetId="12318"/>
      <sheetData sheetId="12319"/>
      <sheetData sheetId="12320"/>
      <sheetData sheetId="12321"/>
      <sheetData sheetId="12322"/>
      <sheetData sheetId="12323"/>
      <sheetData sheetId="12324"/>
      <sheetData sheetId="12325"/>
      <sheetData sheetId="12326"/>
      <sheetData sheetId="12327"/>
      <sheetData sheetId="12328"/>
      <sheetData sheetId="12329"/>
      <sheetData sheetId="12330"/>
      <sheetData sheetId="12331"/>
      <sheetData sheetId="12332"/>
      <sheetData sheetId="12333"/>
      <sheetData sheetId="12334"/>
      <sheetData sheetId="12335"/>
      <sheetData sheetId="12336"/>
      <sheetData sheetId="12337"/>
      <sheetData sheetId="12338"/>
      <sheetData sheetId="12339"/>
      <sheetData sheetId="12340"/>
      <sheetData sheetId="12341"/>
      <sheetData sheetId="12342"/>
      <sheetData sheetId="12343"/>
      <sheetData sheetId="12344"/>
      <sheetData sheetId="12345"/>
      <sheetData sheetId="12346"/>
      <sheetData sheetId="12347"/>
      <sheetData sheetId="12348"/>
      <sheetData sheetId="12349"/>
      <sheetData sheetId="12350"/>
      <sheetData sheetId="12351"/>
      <sheetData sheetId="12352"/>
      <sheetData sheetId="12353"/>
      <sheetData sheetId="12354"/>
      <sheetData sheetId="12355"/>
      <sheetData sheetId="12356"/>
      <sheetData sheetId="12357"/>
      <sheetData sheetId="12358"/>
      <sheetData sheetId="12359"/>
      <sheetData sheetId="12360"/>
      <sheetData sheetId="12361"/>
      <sheetData sheetId="12362"/>
      <sheetData sheetId="12363"/>
      <sheetData sheetId="12364"/>
      <sheetData sheetId="12365"/>
      <sheetData sheetId="12366"/>
      <sheetData sheetId="12367"/>
      <sheetData sheetId="12368"/>
      <sheetData sheetId="12369"/>
      <sheetData sheetId="12370"/>
      <sheetData sheetId="12371"/>
      <sheetData sheetId="12372"/>
      <sheetData sheetId="12373"/>
      <sheetData sheetId="12374"/>
      <sheetData sheetId="12375"/>
      <sheetData sheetId="12376"/>
      <sheetData sheetId="12377"/>
      <sheetData sheetId="12378"/>
      <sheetData sheetId="12379"/>
      <sheetData sheetId="12380"/>
      <sheetData sheetId="12381"/>
      <sheetData sheetId="12382"/>
      <sheetData sheetId="12383"/>
      <sheetData sheetId="12384"/>
      <sheetData sheetId="12385"/>
      <sheetData sheetId="12386"/>
      <sheetData sheetId="12387"/>
      <sheetData sheetId="12388"/>
      <sheetData sheetId="12389"/>
      <sheetData sheetId="12390"/>
      <sheetData sheetId="12391"/>
      <sheetData sheetId="12392"/>
      <sheetData sheetId="12393"/>
      <sheetData sheetId="12394"/>
      <sheetData sheetId="12395"/>
      <sheetData sheetId="12396"/>
      <sheetData sheetId="12397"/>
      <sheetData sheetId="12398"/>
      <sheetData sheetId="12399"/>
      <sheetData sheetId="12400"/>
      <sheetData sheetId="12401"/>
      <sheetData sheetId="12402"/>
      <sheetData sheetId="12403"/>
      <sheetData sheetId="12404"/>
      <sheetData sheetId="12405"/>
      <sheetData sheetId="12406"/>
      <sheetData sheetId="12407"/>
      <sheetData sheetId="12408"/>
      <sheetData sheetId="12409"/>
      <sheetData sheetId="12410"/>
      <sheetData sheetId="12411"/>
      <sheetData sheetId="12412"/>
      <sheetData sheetId="12413"/>
      <sheetData sheetId="12414"/>
      <sheetData sheetId="12415"/>
      <sheetData sheetId="12416"/>
      <sheetData sheetId="12417"/>
      <sheetData sheetId="12418"/>
      <sheetData sheetId="12419"/>
      <sheetData sheetId="12420"/>
      <sheetData sheetId="12421"/>
      <sheetData sheetId="12422"/>
      <sheetData sheetId="12423"/>
      <sheetData sheetId="12424"/>
      <sheetData sheetId="12425"/>
      <sheetData sheetId="12426"/>
      <sheetData sheetId="12427"/>
      <sheetData sheetId="12428"/>
      <sheetData sheetId="12429"/>
      <sheetData sheetId="12430"/>
      <sheetData sheetId="12431"/>
      <sheetData sheetId="12432"/>
      <sheetData sheetId="12433"/>
      <sheetData sheetId="12434"/>
      <sheetData sheetId="12435"/>
      <sheetData sheetId="12436"/>
      <sheetData sheetId="12437"/>
      <sheetData sheetId="12438"/>
      <sheetData sheetId="12439"/>
      <sheetData sheetId="12440"/>
      <sheetData sheetId="12441"/>
      <sheetData sheetId="12442"/>
      <sheetData sheetId="12443"/>
      <sheetData sheetId="12444"/>
      <sheetData sheetId="12445"/>
      <sheetData sheetId="12446"/>
      <sheetData sheetId="12447"/>
      <sheetData sheetId="12448"/>
      <sheetData sheetId="12449"/>
      <sheetData sheetId="12450"/>
      <sheetData sheetId="12451"/>
      <sheetData sheetId="12452"/>
      <sheetData sheetId="12453"/>
      <sheetData sheetId="12454"/>
      <sheetData sheetId="12455"/>
      <sheetData sheetId="12456"/>
      <sheetData sheetId="12457"/>
      <sheetData sheetId="12458"/>
      <sheetData sheetId="12459"/>
      <sheetData sheetId="12460"/>
      <sheetData sheetId="12461"/>
      <sheetData sheetId="12462"/>
      <sheetData sheetId="12463"/>
      <sheetData sheetId="12464"/>
      <sheetData sheetId="12465"/>
      <sheetData sheetId="12466"/>
      <sheetData sheetId="12467"/>
      <sheetData sheetId="12468"/>
      <sheetData sheetId="12469"/>
      <sheetData sheetId="12470"/>
      <sheetData sheetId="12471"/>
      <sheetData sheetId="12472"/>
      <sheetData sheetId="12473"/>
      <sheetData sheetId="12474"/>
      <sheetData sheetId="12475"/>
      <sheetData sheetId="12476"/>
      <sheetData sheetId="12477"/>
      <sheetData sheetId="12478"/>
      <sheetData sheetId="12479"/>
      <sheetData sheetId="12480"/>
      <sheetData sheetId="12481"/>
      <sheetData sheetId="12482"/>
      <sheetData sheetId="12483"/>
      <sheetData sheetId="12484"/>
      <sheetData sheetId="12485"/>
      <sheetData sheetId="12486"/>
      <sheetData sheetId="12487"/>
      <sheetData sheetId="12488"/>
      <sheetData sheetId="12489"/>
      <sheetData sheetId="12490"/>
      <sheetData sheetId="12491"/>
      <sheetData sheetId="12492"/>
      <sheetData sheetId="12493"/>
      <sheetData sheetId="12494"/>
      <sheetData sheetId="12495"/>
      <sheetData sheetId="12496"/>
      <sheetData sheetId="12497"/>
      <sheetData sheetId="12498"/>
      <sheetData sheetId="12499"/>
      <sheetData sheetId="12500"/>
      <sheetData sheetId="12501"/>
      <sheetData sheetId="12502"/>
      <sheetData sheetId="12503"/>
      <sheetData sheetId="12504"/>
      <sheetData sheetId="12505"/>
      <sheetData sheetId="12506"/>
      <sheetData sheetId="12507"/>
      <sheetData sheetId="12508"/>
      <sheetData sheetId="12509"/>
      <sheetData sheetId="12510"/>
      <sheetData sheetId="12511"/>
      <sheetData sheetId="12512"/>
      <sheetData sheetId="12513"/>
      <sheetData sheetId="12514"/>
      <sheetData sheetId="12515"/>
      <sheetData sheetId="12516"/>
      <sheetData sheetId="12517"/>
      <sheetData sheetId="12518"/>
      <sheetData sheetId="12519"/>
      <sheetData sheetId="12520"/>
      <sheetData sheetId="12521"/>
      <sheetData sheetId="12522"/>
      <sheetData sheetId="12523"/>
      <sheetData sheetId="12524"/>
      <sheetData sheetId="12525"/>
      <sheetData sheetId="12526"/>
      <sheetData sheetId="12527"/>
      <sheetData sheetId="12528"/>
      <sheetData sheetId="12529"/>
      <sheetData sheetId="12530"/>
      <sheetData sheetId="12531"/>
      <sheetData sheetId="12532"/>
      <sheetData sheetId="12533"/>
      <sheetData sheetId="12534"/>
      <sheetData sheetId="12535"/>
      <sheetData sheetId="12536"/>
      <sheetData sheetId="12537"/>
      <sheetData sheetId="12538"/>
      <sheetData sheetId="12539"/>
      <sheetData sheetId="12540"/>
      <sheetData sheetId="12541"/>
      <sheetData sheetId="12542"/>
      <sheetData sheetId="12543"/>
      <sheetData sheetId="12544"/>
      <sheetData sheetId="12545"/>
      <sheetData sheetId="12546"/>
      <sheetData sheetId="12547"/>
      <sheetData sheetId="12548"/>
      <sheetData sheetId="12549"/>
      <sheetData sheetId="12550"/>
      <sheetData sheetId="12551"/>
      <sheetData sheetId="12552"/>
      <sheetData sheetId="12553"/>
      <sheetData sheetId="12554"/>
      <sheetData sheetId="12555"/>
      <sheetData sheetId="12556"/>
      <sheetData sheetId="12557"/>
      <sheetData sheetId="12558"/>
      <sheetData sheetId="12559"/>
      <sheetData sheetId="12560"/>
      <sheetData sheetId="12561"/>
      <sheetData sheetId="12562"/>
      <sheetData sheetId="12563"/>
      <sheetData sheetId="12564"/>
      <sheetData sheetId="12565"/>
      <sheetData sheetId="12566"/>
      <sheetData sheetId="12567"/>
      <sheetData sheetId="12568"/>
      <sheetData sheetId="12569"/>
      <sheetData sheetId="12570"/>
      <sheetData sheetId="12571"/>
      <sheetData sheetId="12572"/>
      <sheetData sheetId="12573"/>
      <sheetData sheetId="12574"/>
      <sheetData sheetId="12575"/>
      <sheetData sheetId="12576"/>
      <sheetData sheetId="12577"/>
      <sheetData sheetId="12578"/>
      <sheetData sheetId="12579"/>
      <sheetData sheetId="12580"/>
      <sheetData sheetId="12581"/>
      <sheetData sheetId="12582"/>
      <sheetData sheetId="12583"/>
      <sheetData sheetId="12584"/>
      <sheetData sheetId="12585"/>
      <sheetData sheetId="12586"/>
      <sheetData sheetId="12587"/>
      <sheetData sheetId="12588"/>
      <sheetData sheetId="12589"/>
      <sheetData sheetId="12590"/>
      <sheetData sheetId="12591"/>
      <sheetData sheetId="12592" refreshError="1"/>
      <sheetData sheetId="12593" refreshError="1"/>
      <sheetData sheetId="12594" refreshError="1"/>
      <sheetData sheetId="12595" refreshError="1"/>
      <sheetData sheetId="12596" refreshError="1"/>
      <sheetData sheetId="12597" refreshError="1"/>
      <sheetData sheetId="12598" refreshError="1"/>
      <sheetData sheetId="12599" refreshError="1"/>
      <sheetData sheetId="12600" refreshError="1"/>
      <sheetData sheetId="12601" refreshError="1"/>
      <sheetData sheetId="12602" refreshError="1"/>
      <sheetData sheetId="12603" refreshError="1"/>
      <sheetData sheetId="12604"/>
      <sheetData sheetId="12605"/>
      <sheetData sheetId="12606"/>
      <sheetData sheetId="12607"/>
      <sheetData sheetId="12608"/>
      <sheetData sheetId="12609"/>
      <sheetData sheetId="12610"/>
      <sheetData sheetId="12611"/>
      <sheetData sheetId="12612"/>
      <sheetData sheetId="12613"/>
      <sheetData sheetId="12614"/>
      <sheetData sheetId="12615"/>
      <sheetData sheetId="12616"/>
      <sheetData sheetId="12617"/>
      <sheetData sheetId="12618"/>
      <sheetData sheetId="12619"/>
      <sheetData sheetId="12620"/>
      <sheetData sheetId="12621"/>
      <sheetData sheetId="12622"/>
      <sheetData sheetId="12623" refreshError="1"/>
      <sheetData sheetId="12624"/>
      <sheetData sheetId="12625"/>
      <sheetData sheetId="12626"/>
      <sheetData sheetId="12627"/>
      <sheetData sheetId="12628"/>
      <sheetData sheetId="12629"/>
      <sheetData sheetId="12630"/>
      <sheetData sheetId="12631"/>
      <sheetData sheetId="12632"/>
      <sheetData sheetId="12633"/>
      <sheetData sheetId="12634"/>
      <sheetData sheetId="12635"/>
      <sheetData sheetId="12636"/>
      <sheetData sheetId="12637"/>
      <sheetData sheetId="12638"/>
      <sheetData sheetId="12639"/>
      <sheetData sheetId="12640"/>
      <sheetData sheetId="12641"/>
      <sheetData sheetId="12642"/>
      <sheetData sheetId="12643"/>
      <sheetData sheetId="12644"/>
      <sheetData sheetId="12645"/>
      <sheetData sheetId="12646"/>
      <sheetData sheetId="12647"/>
      <sheetData sheetId="12648"/>
      <sheetData sheetId="12649"/>
      <sheetData sheetId="12650"/>
      <sheetData sheetId="12651"/>
      <sheetData sheetId="12652"/>
      <sheetData sheetId="12653"/>
      <sheetData sheetId="12654"/>
      <sheetData sheetId="12655"/>
      <sheetData sheetId="12656"/>
      <sheetData sheetId="12657"/>
      <sheetData sheetId="12658"/>
      <sheetData sheetId="12659"/>
      <sheetData sheetId="12660"/>
      <sheetData sheetId="12661"/>
      <sheetData sheetId="12662"/>
      <sheetData sheetId="12663"/>
      <sheetData sheetId="12664"/>
      <sheetData sheetId="12665"/>
      <sheetData sheetId="12666"/>
      <sheetData sheetId="12667"/>
      <sheetData sheetId="12668"/>
      <sheetData sheetId="12669"/>
      <sheetData sheetId="12670"/>
      <sheetData sheetId="12671"/>
      <sheetData sheetId="12672"/>
      <sheetData sheetId="12673"/>
      <sheetData sheetId="12674"/>
      <sheetData sheetId="12675"/>
      <sheetData sheetId="12676"/>
      <sheetData sheetId="12677"/>
      <sheetData sheetId="12678"/>
      <sheetData sheetId="12679"/>
      <sheetData sheetId="12680"/>
      <sheetData sheetId="12681"/>
      <sheetData sheetId="12682"/>
      <sheetData sheetId="12683"/>
      <sheetData sheetId="12684"/>
      <sheetData sheetId="12685"/>
      <sheetData sheetId="12686"/>
      <sheetData sheetId="12687"/>
      <sheetData sheetId="12688"/>
      <sheetData sheetId="12689"/>
      <sheetData sheetId="12690" refreshError="1"/>
      <sheetData sheetId="12691" refreshError="1"/>
      <sheetData sheetId="12692" refreshError="1"/>
      <sheetData sheetId="12693" refreshError="1"/>
      <sheetData sheetId="12694" refreshError="1"/>
      <sheetData sheetId="12695"/>
      <sheetData sheetId="12696"/>
      <sheetData sheetId="12697"/>
      <sheetData sheetId="12698"/>
      <sheetData sheetId="12699"/>
      <sheetData sheetId="12700"/>
      <sheetData sheetId="12701"/>
      <sheetData sheetId="12702"/>
      <sheetData sheetId="12703"/>
      <sheetData sheetId="12704"/>
      <sheetData sheetId="12705"/>
      <sheetData sheetId="12706"/>
      <sheetData sheetId="12707"/>
      <sheetData sheetId="12708"/>
      <sheetData sheetId="12709"/>
      <sheetData sheetId="12710"/>
      <sheetData sheetId="12711" refreshError="1"/>
      <sheetData sheetId="12712" refreshError="1"/>
      <sheetData sheetId="12713" refreshError="1"/>
      <sheetData sheetId="12714" refreshError="1"/>
      <sheetData sheetId="12715"/>
      <sheetData sheetId="12716"/>
      <sheetData sheetId="12717"/>
      <sheetData sheetId="12718"/>
      <sheetData sheetId="12719"/>
      <sheetData sheetId="12720"/>
      <sheetData sheetId="12721"/>
      <sheetData sheetId="12722"/>
      <sheetData sheetId="12723"/>
      <sheetData sheetId="12724" refreshError="1"/>
      <sheetData sheetId="12725" refreshError="1"/>
      <sheetData sheetId="12726" refreshError="1"/>
      <sheetData sheetId="12727" refreshError="1"/>
      <sheetData sheetId="12728" refreshError="1"/>
      <sheetData sheetId="12729" refreshError="1"/>
      <sheetData sheetId="12730"/>
      <sheetData sheetId="12731"/>
      <sheetData sheetId="12732" refreshError="1"/>
      <sheetData sheetId="12733" refreshError="1"/>
      <sheetData sheetId="12734"/>
      <sheetData sheetId="12735"/>
      <sheetData sheetId="12736"/>
      <sheetData sheetId="12737"/>
      <sheetData sheetId="12738"/>
      <sheetData sheetId="12739"/>
      <sheetData sheetId="12740"/>
      <sheetData sheetId="12741"/>
      <sheetData sheetId="12742"/>
      <sheetData sheetId="12743"/>
      <sheetData sheetId="12744"/>
      <sheetData sheetId="12745"/>
      <sheetData sheetId="12746"/>
      <sheetData sheetId="12747"/>
      <sheetData sheetId="12748"/>
      <sheetData sheetId="12749"/>
      <sheetData sheetId="12750"/>
      <sheetData sheetId="12751"/>
      <sheetData sheetId="12752"/>
      <sheetData sheetId="12753"/>
      <sheetData sheetId="12754"/>
      <sheetData sheetId="12755"/>
      <sheetData sheetId="12756"/>
      <sheetData sheetId="12757"/>
      <sheetData sheetId="12758"/>
      <sheetData sheetId="12759"/>
      <sheetData sheetId="12760"/>
      <sheetData sheetId="12761"/>
      <sheetData sheetId="12762"/>
      <sheetData sheetId="12763"/>
      <sheetData sheetId="12764"/>
      <sheetData sheetId="12765"/>
      <sheetData sheetId="12766"/>
      <sheetData sheetId="12767"/>
      <sheetData sheetId="12768"/>
      <sheetData sheetId="12769"/>
      <sheetData sheetId="12770"/>
      <sheetData sheetId="12771"/>
      <sheetData sheetId="12772"/>
      <sheetData sheetId="12773"/>
      <sheetData sheetId="12774" refreshError="1"/>
      <sheetData sheetId="12775"/>
      <sheetData sheetId="12776"/>
      <sheetData sheetId="12777"/>
      <sheetData sheetId="12778"/>
      <sheetData sheetId="12779"/>
      <sheetData sheetId="12780"/>
      <sheetData sheetId="12781"/>
      <sheetData sheetId="12782"/>
      <sheetData sheetId="12783"/>
      <sheetData sheetId="12784"/>
      <sheetData sheetId="12785"/>
      <sheetData sheetId="12786"/>
      <sheetData sheetId="12787"/>
      <sheetData sheetId="12788"/>
      <sheetData sheetId="12789"/>
      <sheetData sheetId="12790"/>
      <sheetData sheetId="12791"/>
      <sheetData sheetId="12792"/>
      <sheetData sheetId="12793"/>
      <sheetData sheetId="12794"/>
      <sheetData sheetId="12795"/>
      <sheetData sheetId="12796"/>
      <sheetData sheetId="12797"/>
      <sheetData sheetId="12798"/>
      <sheetData sheetId="12799"/>
      <sheetData sheetId="12800"/>
      <sheetData sheetId="12801"/>
      <sheetData sheetId="12802"/>
      <sheetData sheetId="12803"/>
      <sheetData sheetId="12804"/>
      <sheetData sheetId="12805"/>
      <sheetData sheetId="12806"/>
      <sheetData sheetId="12807"/>
      <sheetData sheetId="12808"/>
      <sheetData sheetId="12809"/>
      <sheetData sheetId="12810"/>
      <sheetData sheetId="12811"/>
      <sheetData sheetId="12812"/>
      <sheetData sheetId="12813"/>
      <sheetData sheetId="12814"/>
      <sheetData sheetId="12815"/>
      <sheetData sheetId="12816"/>
      <sheetData sheetId="12817"/>
      <sheetData sheetId="12818"/>
      <sheetData sheetId="12819"/>
      <sheetData sheetId="12820"/>
      <sheetData sheetId="12821"/>
      <sheetData sheetId="12822"/>
      <sheetData sheetId="12823"/>
      <sheetData sheetId="12824"/>
      <sheetData sheetId="12825"/>
      <sheetData sheetId="12826"/>
      <sheetData sheetId="12827"/>
      <sheetData sheetId="12828"/>
      <sheetData sheetId="12829"/>
      <sheetData sheetId="12830"/>
      <sheetData sheetId="12831"/>
      <sheetData sheetId="12832"/>
      <sheetData sheetId="12833"/>
      <sheetData sheetId="12834"/>
      <sheetData sheetId="12835"/>
      <sheetData sheetId="12836"/>
      <sheetData sheetId="12837"/>
      <sheetData sheetId="12838"/>
      <sheetData sheetId="12839"/>
      <sheetData sheetId="12840"/>
      <sheetData sheetId="12841" refreshError="1"/>
      <sheetData sheetId="12842" refreshError="1"/>
      <sheetData sheetId="12843" refreshError="1"/>
      <sheetData sheetId="12844" refreshError="1"/>
      <sheetData sheetId="12845" refreshError="1"/>
      <sheetData sheetId="12846" refreshError="1"/>
      <sheetData sheetId="12847" refreshError="1"/>
      <sheetData sheetId="12848" refreshError="1"/>
      <sheetData sheetId="12849" refreshError="1"/>
      <sheetData sheetId="12850" refreshError="1"/>
      <sheetData sheetId="12851" refreshError="1"/>
      <sheetData sheetId="12852" refreshError="1"/>
      <sheetData sheetId="12853" refreshError="1"/>
      <sheetData sheetId="12854" refreshError="1"/>
      <sheetData sheetId="12855" refreshError="1"/>
      <sheetData sheetId="12856" refreshError="1"/>
      <sheetData sheetId="12857" refreshError="1"/>
      <sheetData sheetId="12858" refreshError="1"/>
      <sheetData sheetId="12859"/>
      <sheetData sheetId="12860"/>
      <sheetData sheetId="12861"/>
      <sheetData sheetId="12862"/>
      <sheetData sheetId="12863"/>
      <sheetData sheetId="12864"/>
      <sheetData sheetId="12865"/>
      <sheetData sheetId="12866"/>
      <sheetData sheetId="12867"/>
      <sheetData sheetId="12868"/>
      <sheetData sheetId="12869"/>
      <sheetData sheetId="12870"/>
      <sheetData sheetId="12871"/>
      <sheetData sheetId="12872"/>
      <sheetData sheetId="12873"/>
      <sheetData sheetId="12874"/>
      <sheetData sheetId="12875"/>
      <sheetData sheetId="12876"/>
      <sheetData sheetId="12877"/>
      <sheetData sheetId="12878"/>
      <sheetData sheetId="12879"/>
      <sheetData sheetId="12880"/>
      <sheetData sheetId="12881"/>
      <sheetData sheetId="12882"/>
      <sheetData sheetId="12883"/>
      <sheetData sheetId="12884"/>
      <sheetData sheetId="12885"/>
      <sheetData sheetId="12886"/>
      <sheetData sheetId="12887"/>
      <sheetData sheetId="12888"/>
      <sheetData sheetId="12889"/>
      <sheetData sheetId="12890"/>
      <sheetData sheetId="12891"/>
      <sheetData sheetId="12892"/>
      <sheetData sheetId="12893"/>
      <sheetData sheetId="12894"/>
      <sheetData sheetId="12895"/>
      <sheetData sheetId="12896"/>
      <sheetData sheetId="12897"/>
      <sheetData sheetId="12898"/>
      <sheetData sheetId="12899"/>
      <sheetData sheetId="12900"/>
      <sheetData sheetId="12901"/>
      <sheetData sheetId="12902"/>
      <sheetData sheetId="12903"/>
      <sheetData sheetId="12904"/>
      <sheetData sheetId="12905"/>
      <sheetData sheetId="12906"/>
      <sheetData sheetId="12907"/>
      <sheetData sheetId="12908"/>
      <sheetData sheetId="12909"/>
      <sheetData sheetId="12910"/>
      <sheetData sheetId="12911"/>
      <sheetData sheetId="12912"/>
      <sheetData sheetId="12913"/>
      <sheetData sheetId="12914"/>
      <sheetData sheetId="12915"/>
      <sheetData sheetId="12916"/>
      <sheetData sheetId="12917"/>
      <sheetData sheetId="12918"/>
      <sheetData sheetId="12919"/>
      <sheetData sheetId="12920" refreshError="1"/>
      <sheetData sheetId="12921"/>
      <sheetData sheetId="12922" refreshError="1"/>
      <sheetData sheetId="12923" refreshError="1"/>
      <sheetData sheetId="12924" refreshError="1"/>
      <sheetData sheetId="12925" refreshError="1"/>
      <sheetData sheetId="12926" refreshError="1"/>
      <sheetData sheetId="12927" refreshError="1"/>
      <sheetData sheetId="12928" refreshError="1"/>
      <sheetData sheetId="12929" refreshError="1"/>
      <sheetData sheetId="12930" refreshError="1"/>
      <sheetData sheetId="12931" refreshError="1"/>
      <sheetData sheetId="12932" refreshError="1"/>
      <sheetData sheetId="12933" refreshError="1"/>
      <sheetData sheetId="12934" refreshError="1"/>
      <sheetData sheetId="12935" refreshError="1"/>
      <sheetData sheetId="12936" refreshError="1"/>
      <sheetData sheetId="12937" refreshError="1"/>
      <sheetData sheetId="12938" refreshError="1"/>
      <sheetData sheetId="12939" refreshError="1"/>
      <sheetData sheetId="12940" refreshError="1"/>
      <sheetData sheetId="12941" refreshError="1"/>
      <sheetData sheetId="12942" refreshError="1"/>
      <sheetData sheetId="12943" refreshError="1"/>
      <sheetData sheetId="12944" refreshError="1"/>
      <sheetData sheetId="12945" refreshError="1"/>
      <sheetData sheetId="12946" refreshError="1"/>
      <sheetData sheetId="12947" refreshError="1"/>
      <sheetData sheetId="12948" refreshError="1"/>
      <sheetData sheetId="12949" refreshError="1"/>
      <sheetData sheetId="12950" refreshError="1"/>
      <sheetData sheetId="12951" refreshError="1"/>
      <sheetData sheetId="12952"/>
      <sheetData sheetId="12953" refreshError="1"/>
      <sheetData sheetId="12954" refreshError="1"/>
      <sheetData sheetId="12955" refreshError="1"/>
      <sheetData sheetId="12956" refreshError="1"/>
      <sheetData sheetId="12957"/>
      <sheetData sheetId="12958"/>
      <sheetData sheetId="12959"/>
      <sheetData sheetId="12960"/>
      <sheetData sheetId="12961"/>
      <sheetData sheetId="12962"/>
      <sheetData sheetId="12963"/>
      <sheetData sheetId="12964"/>
      <sheetData sheetId="12965"/>
      <sheetData sheetId="12966"/>
      <sheetData sheetId="12967"/>
      <sheetData sheetId="12968"/>
      <sheetData sheetId="12969"/>
      <sheetData sheetId="12970"/>
      <sheetData sheetId="12971"/>
      <sheetData sheetId="12972"/>
      <sheetData sheetId="12973"/>
      <sheetData sheetId="12974"/>
      <sheetData sheetId="12975"/>
      <sheetData sheetId="12976"/>
      <sheetData sheetId="12977"/>
      <sheetData sheetId="12978"/>
      <sheetData sheetId="12979"/>
      <sheetData sheetId="12980"/>
      <sheetData sheetId="12981" refreshError="1"/>
      <sheetData sheetId="12982" refreshError="1"/>
      <sheetData sheetId="12983" refreshError="1"/>
      <sheetData sheetId="12984" refreshError="1"/>
      <sheetData sheetId="12985" refreshError="1"/>
      <sheetData sheetId="12986" refreshError="1"/>
      <sheetData sheetId="12987" refreshError="1"/>
      <sheetData sheetId="12988" refreshError="1"/>
      <sheetData sheetId="12989" refreshError="1"/>
      <sheetData sheetId="12990" refreshError="1"/>
      <sheetData sheetId="12991" refreshError="1"/>
      <sheetData sheetId="12992" refreshError="1"/>
      <sheetData sheetId="12993" refreshError="1"/>
      <sheetData sheetId="12994" refreshError="1"/>
      <sheetData sheetId="12995" refreshError="1"/>
      <sheetData sheetId="12996" refreshError="1"/>
      <sheetData sheetId="12997"/>
      <sheetData sheetId="12998" refreshError="1"/>
      <sheetData sheetId="12999" refreshError="1"/>
      <sheetData sheetId="13000" refreshError="1"/>
      <sheetData sheetId="13001" refreshError="1"/>
      <sheetData sheetId="13002" refreshError="1"/>
      <sheetData sheetId="13003" refreshError="1"/>
      <sheetData sheetId="13004" refreshError="1"/>
      <sheetData sheetId="13005" refreshError="1"/>
      <sheetData sheetId="13006" refreshError="1"/>
      <sheetData sheetId="13007" refreshError="1"/>
      <sheetData sheetId="13008" refreshError="1"/>
      <sheetData sheetId="13009"/>
      <sheetData sheetId="13010"/>
      <sheetData sheetId="13011"/>
      <sheetData sheetId="13012"/>
      <sheetData sheetId="13013"/>
      <sheetData sheetId="13014"/>
      <sheetData sheetId="13015"/>
      <sheetData sheetId="13016"/>
      <sheetData sheetId="13017"/>
      <sheetData sheetId="13018"/>
      <sheetData sheetId="13019"/>
      <sheetData sheetId="13020"/>
      <sheetData sheetId="13021"/>
      <sheetData sheetId="13022"/>
      <sheetData sheetId="13023"/>
      <sheetData sheetId="13024"/>
      <sheetData sheetId="13025"/>
      <sheetData sheetId="13026"/>
      <sheetData sheetId="13027"/>
      <sheetData sheetId="13028"/>
      <sheetData sheetId="13029"/>
      <sheetData sheetId="13030"/>
      <sheetData sheetId="13031"/>
      <sheetData sheetId="13032"/>
      <sheetData sheetId="13033"/>
      <sheetData sheetId="13034"/>
      <sheetData sheetId="13035" refreshError="1"/>
      <sheetData sheetId="13036"/>
      <sheetData sheetId="13037" refreshError="1"/>
      <sheetData sheetId="13038" refreshError="1"/>
      <sheetData sheetId="13039" refreshError="1"/>
      <sheetData sheetId="13040" refreshError="1"/>
      <sheetData sheetId="13041" refreshError="1"/>
      <sheetData sheetId="13042" refreshError="1"/>
      <sheetData sheetId="13043" refreshError="1"/>
      <sheetData sheetId="13044" refreshError="1"/>
      <sheetData sheetId="13045" refreshError="1"/>
      <sheetData sheetId="13046"/>
      <sheetData sheetId="13047"/>
      <sheetData sheetId="13048"/>
      <sheetData sheetId="13049"/>
      <sheetData sheetId="13050"/>
      <sheetData sheetId="13051"/>
      <sheetData sheetId="13052" refreshError="1"/>
      <sheetData sheetId="13053"/>
      <sheetData sheetId="13054" refreshError="1"/>
      <sheetData sheetId="13055" refreshError="1"/>
      <sheetData sheetId="13056" refreshError="1"/>
      <sheetData sheetId="13057" refreshError="1"/>
      <sheetData sheetId="13058" refreshError="1"/>
      <sheetData sheetId="13059" refreshError="1"/>
      <sheetData sheetId="13060" refreshError="1"/>
      <sheetData sheetId="13061" refreshError="1"/>
      <sheetData sheetId="13062" refreshError="1"/>
      <sheetData sheetId="13063" refreshError="1"/>
      <sheetData sheetId="13064" refreshError="1"/>
      <sheetData sheetId="13065" refreshError="1"/>
      <sheetData sheetId="13066" refreshError="1"/>
      <sheetData sheetId="13067" refreshError="1"/>
      <sheetData sheetId="13068" refreshError="1"/>
      <sheetData sheetId="13069" refreshError="1"/>
      <sheetData sheetId="13070" refreshError="1"/>
      <sheetData sheetId="13071" refreshError="1"/>
      <sheetData sheetId="13072" refreshError="1"/>
      <sheetData sheetId="13073" refreshError="1"/>
      <sheetData sheetId="13074" refreshError="1"/>
      <sheetData sheetId="13075" refreshError="1"/>
      <sheetData sheetId="13076" refreshError="1"/>
      <sheetData sheetId="13077" refreshError="1"/>
      <sheetData sheetId="13078" refreshError="1"/>
      <sheetData sheetId="13079" refreshError="1"/>
      <sheetData sheetId="13080" refreshError="1"/>
      <sheetData sheetId="13081" refreshError="1"/>
      <sheetData sheetId="13082" refreshError="1"/>
      <sheetData sheetId="13083" refreshError="1"/>
      <sheetData sheetId="13084" refreshError="1"/>
      <sheetData sheetId="13085" refreshError="1"/>
      <sheetData sheetId="13086" refreshError="1"/>
      <sheetData sheetId="13087" refreshError="1"/>
      <sheetData sheetId="13088" refreshError="1"/>
      <sheetData sheetId="13089" refreshError="1"/>
      <sheetData sheetId="13090" refreshError="1"/>
      <sheetData sheetId="13091" refreshError="1"/>
      <sheetData sheetId="13092" refreshError="1"/>
      <sheetData sheetId="13093" refreshError="1"/>
      <sheetData sheetId="13094" refreshError="1"/>
      <sheetData sheetId="13095" refreshError="1"/>
      <sheetData sheetId="13096" refreshError="1"/>
      <sheetData sheetId="13097" refreshError="1"/>
      <sheetData sheetId="13098" refreshError="1"/>
      <sheetData sheetId="13099" refreshError="1"/>
      <sheetData sheetId="13100" refreshError="1"/>
      <sheetData sheetId="13101" refreshError="1"/>
      <sheetData sheetId="13102" refreshError="1"/>
      <sheetData sheetId="13103" refreshError="1"/>
      <sheetData sheetId="13104" refreshError="1"/>
      <sheetData sheetId="13105" refreshError="1"/>
      <sheetData sheetId="13106" refreshError="1"/>
      <sheetData sheetId="13107" refreshError="1"/>
      <sheetData sheetId="13108" refreshError="1"/>
      <sheetData sheetId="13109" refreshError="1"/>
      <sheetData sheetId="13110" refreshError="1"/>
      <sheetData sheetId="13111" refreshError="1"/>
      <sheetData sheetId="13112" refreshError="1"/>
      <sheetData sheetId="13113" refreshError="1"/>
      <sheetData sheetId="13114"/>
      <sheetData sheetId="13115"/>
      <sheetData sheetId="13116" refreshError="1"/>
      <sheetData sheetId="13117" refreshError="1"/>
      <sheetData sheetId="13118" refreshError="1"/>
      <sheetData sheetId="13119" refreshError="1"/>
      <sheetData sheetId="13120" refreshError="1"/>
      <sheetData sheetId="13121" refreshError="1"/>
      <sheetData sheetId="13122" refreshError="1"/>
      <sheetData sheetId="13123" refreshError="1"/>
      <sheetData sheetId="13124" refreshError="1"/>
      <sheetData sheetId="13125" refreshError="1"/>
      <sheetData sheetId="13126" refreshError="1"/>
      <sheetData sheetId="13127" refreshError="1"/>
      <sheetData sheetId="13128" refreshError="1"/>
      <sheetData sheetId="13129" refreshError="1"/>
      <sheetData sheetId="13130" refreshError="1"/>
      <sheetData sheetId="13131" refreshError="1"/>
      <sheetData sheetId="13132" refreshError="1"/>
      <sheetData sheetId="13133" refreshError="1"/>
      <sheetData sheetId="13134"/>
      <sheetData sheetId="13135" refreshError="1"/>
      <sheetData sheetId="13136"/>
      <sheetData sheetId="13137"/>
      <sheetData sheetId="13138"/>
      <sheetData sheetId="13139"/>
      <sheetData sheetId="13140"/>
      <sheetData sheetId="13141"/>
      <sheetData sheetId="13142"/>
      <sheetData sheetId="13143"/>
      <sheetData sheetId="13144"/>
      <sheetData sheetId="13145"/>
      <sheetData sheetId="13146"/>
      <sheetData sheetId="13147"/>
      <sheetData sheetId="13148"/>
      <sheetData sheetId="13149"/>
      <sheetData sheetId="13150"/>
      <sheetData sheetId="13151"/>
      <sheetData sheetId="13152"/>
      <sheetData sheetId="13153"/>
      <sheetData sheetId="13154"/>
      <sheetData sheetId="13155"/>
      <sheetData sheetId="13156" refreshError="1"/>
      <sheetData sheetId="13157" refreshError="1"/>
      <sheetData sheetId="13158" refreshError="1"/>
      <sheetData sheetId="13159" refreshError="1"/>
      <sheetData sheetId="13160" refreshError="1"/>
      <sheetData sheetId="13161" refreshError="1"/>
      <sheetData sheetId="13162" refreshError="1"/>
      <sheetData sheetId="13163" refreshError="1"/>
      <sheetData sheetId="13164" refreshError="1"/>
      <sheetData sheetId="13165" refreshError="1"/>
      <sheetData sheetId="13166" refreshError="1"/>
      <sheetData sheetId="13167" refreshError="1"/>
      <sheetData sheetId="13168"/>
      <sheetData sheetId="13169"/>
      <sheetData sheetId="13170"/>
      <sheetData sheetId="13171"/>
      <sheetData sheetId="13172"/>
      <sheetData sheetId="13173"/>
      <sheetData sheetId="13174"/>
      <sheetData sheetId="13175"/>
      <sheetData sheetId="13176"/>
      <sheetData sheetId="13177"/>
      <sheetData sheetId="13178"/>
      <sheetData sheetId="13179"/>
      <sheetData sheetId="13180"/>
      <sheetData sheetId="13181"/>
      <sheetData sheetId="13182"/>
      <sheetData sheetId="13183"/>
      <sheetData sheetId="13184"/>
      <sheetData sheetId="13185"/>
      <sheetData sheetId="13186"/>
      <sheetData sheetId="13187"/>
      <sheetData sheetId="13188"/>
      <sheetData sheetId="13189"/>
      <sheetData sheetId="13190"/>
      <sheetData sheetId="13191"/>
      <sheetData sheetId="13192"/>
      <sheetData sheetId="13193"/>
      <sheetData sheetId="13194"/>
      <sheetData sheetId="13195"/>
      <sheetData sheetId="13196"/>
      <sheetData sheetId="13197"/>
      <sheetData sheetId="13198"/>
      <sheetData sheetId="13199"/>
      <sheetData sheetId="13200"/>
      <sheetData sheetId="13201"/>
      <sheetData sheetId="13202"/>
      <sheetData sheetId="13203"/>
      <sheetData sheetId="13204"/>
      <sheetData sheetId="13205"/>
      <sheetData sheetId="13206"/>
      <sheetData sheetId="13207"/>
      <sheetData sheetId="13208"/>
      <sheetData sheetId="13209"/>
      <sheetData sheetId="13210"/>
      <sheetData sheetId="13211"/>
      <sheetData sheetId="13212"/>
      <sheetData sheetId="13213"/>
      <sheetData sheetId="13214"/>
      <sheetData sheetId="13215"/>
      <sheetData sheetId="13216"/>
      <sheetData sheetId="13217"/>
      <sheetData sheetId="13218"/>
      <sheetData sheetId="13219"/>
      <sheetData sheetId="13220"/>
      <sheetData sheetId="13221"/>
      <sheetData sheetId="13222"/>
      <sheetData sheetId="13223"/>
      <sheetData sheetId="13224"/>
      <sheetData sheetId="13225"/>
      <sheetData sheetId="13226"/>
      <sheetData sheetId="13227"/>
      <sheetData sheetId="13228"/>
      <sheetData sheetId="13229"/>
      <sheetData sheetId="13230"/>
      <sheetData sheetId="13231"/>
      <sheetData sheetId="13232"/>
      <sheetData sheetId="13233"/>
      <sheetData sheetId="13234"/>
      <sheetData sheetId="13235"/>
      <sheetData sheetId="13236"/>
      <sheetData sheetId="13237"/>
      <sheetData sheetId="13238"/>
      <sheetData sheetId="13239"/>
      <sheetData sheetId="13240"/>
      <sheetData sheetId="13241"/>
      <sheetData sheetId="13242"/>
      <sheetData sheetId="13243"/>
      <sheetData sheetId="13244"/>
      <sheetData sheetId="13245"/>
      <sheetData sheetId="13246" refreshError="1"/>
      <sheetData sheetId="13247" refreshError="1"/>
      <sheetData sheetId="13248"/>
      <sheetData sheetId="13249" refreshError="1"/>
      <sheetData sheetId="13250" refreshError="1"/>
      <sheetData sheetId="13251"/>
      <sheetData sheetId="13252" refreshError="1"/>
      <sheetData sheetId="13253" refreshError="1"/>
      <sheetData sheetId="13254" refreshError="1"/>
      <sheetData sheetId="13255" refreshError="1"/>
      <sheetData sheetId="13256"/>
      <sheetData sheetId="13257"/>
      <sheetData sheetId="13258"/>
      <sheetData sheetId="13259"/>
      <sheetData sheetId="13260"/>
      <sheetData sheetId="13261"/>
      <sheetData sheetId="13262"/>
      <sheetData sheetId="13263"/>
      <sheetData sheetId="13264" refreshError="1"/>
      <sheetData sheetId="13265" refreshError="1"/>
      <sheetData sheetId="13266"/>
      <sheetData sheetId="13267"/>
      <sheetData sheetId="13268"/>
      <sheetData sheetId="13269"/>
      <sheetData sheetId="13270"/>
      <sheetData sheetId="13271"/>
      <sheetData sheetId="13272"/>
      <sheetData sheetId="13273"/>
      <sheetData sheetId="13274"/>
      <sheetData sheetId="13275"/>
      <sheetData sheetId="13276"/>
      <sheetData sheetId="13277"/>
      <sheetData sheetId="13278" refreshError="1"/>
      <sheetData sheetId="13279"/>
      <sheetData sheetId="13280"/>
      <sheetData sheetId="13281"/>
      <sheetData sheetId="13282"/>
      <sheetData sheetId="13283"/>
      <sheetData sheetId="13284"/>
      <sheetData sheetId="13285"/>
      <sheetData sheetId="13286"/>
      <sheetData sheetId="13287"/>
      <sheetData sheetId="13288"/>
      <sheetData sheetId="13289"/>
      <sheetData sheetId="13290"/>
      <sheetData sheetId="13291"/>
      <sheetData sheetId="13292" refreshError="1"/>
      <sheetData sheetId="13293" refreshError="1"/>
      <sheetData sheetId="13294" refreshError="1"/>
      <sheetData sheetId="13295" refreshError="1"/>
      <sheetData sheetId="13296" refreshError="1"/>
      <sheetData sheetId="13297"/>
      <sheetData sheetId="13298"/>
      <sheetData sheetId="13299"/>
      <sheetData sheetId="13300"/>
      <sheetData sheetId="13301"/>
      <sheetData sheetId="13302"/>
      <sheetData sheetId="13303"/>
      <sheetData sheetId="13304"/>
      <sheetData sheetId="13305"/>
      <sheetData sheetId="13306"/>
      <sheetData sheetId="13307"/>
      <sheetData sheetId="13308"/>
      <sheetData sheetId="13309"/>
      <sheetData sheetId="13310"/>
      <sheetData sheetId="13311"/>
      <sheetData sheetId="13312"/>
      <sheetData sheetId="13313"/>
      <sheetData sheetId="13314"/>
      <sheetData sheetId="13315"/>
      <sheetData sheetId="13316"/>
      <sheetData sheetId="13317"/>
      <sheetData sheetId="13318"/>
      <sheetData sheetId="13319"/>
      <sheetData sheetId="13320"/>
      <sheetData sheetId="13321"/>
      <sheetData sheetId="13322"/>
      <sheetData sheetId="13323"/>
      <sheetData sheetId="13324"/>
      <sheetData sheetId="13325"/>
      <sheetData sheetId="13326"/>
      <sheetData sheetId="13327"/>
      <sheetData sheetId="13328"/>
      <sheetData sheetId="13329"/>
      <sheetData sheetId="13330"/>
      <sheetData sheetId="13331"/>
      <sheetData sheetId="13332"/>
      <sheetData sheetId="13333"/>
      <sheetData sheetId="13334"/>
      <sheetData sheetId="13335"/>
      <sheetData sheetId="13336"/>
      <sheetData sheetId="13337"/>
      <sheetData sheetId="13338"/>
      <sheetData sheetId="13339"/>
      <sheetData sheetId="13340"/>
      <sheetData sheetId="13341"/>
      <sheetData sheetId="13342"/>
      <sheetData sheetId="13343"/>
      <sheetData sheetId="13344"/>
      <sheetData sheetId="13345"/>
      <sheetData sheetId="13346"/>
      <sheetData sheetId="13347"/>
      <sheetData sheetId="13348"/>
      <sheetData sheetId="13349"/>
      <sheetData sheetId="13350"/>
      <sheetData sheetId="13351"/>
      <sheetData sheetId="13352"/>
      <sheetData sheetId="13353"/>
      <sheetData sheetId="13354"/>
      <sheetData sheetId="13355"/>
      <sheetData sheetId="13356"/>
      <sheetData sheetId="13357"/>
      <sheetData sheetId="13358"/>
      <sheetData sheetId="13359"/>
      <sheetData sheetId="13360"/>
      <sheetData sheetId="13361"/>
      <sheetData sheetId="13362"/>
      <sheetData sheetId="13363"/>
      <sheetData sheetId="13364"/>
      <sheetData sheetId="13365"/>
      <sheetData sheetId="13366"/>
      <sheetData sheetId="13367"/>
      <sheetData sheetId="13368"/>
      <sheetData sheetId="13369"/>
      <sheetData sheetId="13370"/>
      <sheetData sheetId="13371"/>
      <sheetData sheetId="13372" refreshError="1"/>
      <sheetData sheetId="13373"/>
      <sheetData sheetId="13374" refreshError="1"/>
      <sheetData sheetId="13375" refreshError="1"/>
      <sheetData sheetId="13376"/>
      <sheetData sheetId="13377"/>
      <sheetData sheetId="13378"/>
      <sheetData sheetId="13379"/>
      <sheetData sheetId="13380" refreshError="1"/>
      <sheetData sheetId="13381" refreshError="1"/>
      <sheetData sheetId="13382" refreshError="1"/>
      <sheetData sheetId="13383"/>
      <sheetData sheetId="13384" refreshError="1"/>
      <sheetData sheetId="13385" refreshError="1"/>
      <sheetData sheetId="13386" refreshError="1"/>
      <sheetData sheetId="13387" refreshError="1"/>
      <sheetData sheetId="13388" refreshError="1"/>
      <sheetData sheetId="13389" refreshError="1"/>
      <sheetData sheetId="13390" refreshError="1"/>
      <sheetData sheetId="13391" refreshError="1"/>
      <sheetData sheetId="13392" refreshError="1"/>
      <sheetData sheetId="13393" refreshError="1"/>
      <sheetData sheetId="13394" refreshError="1"/>
      <sheetData sheetId="13395" refreshError="1"/>
      <sheetData sheetId="13396" refreshError="1"/>
      <sheetData sheetId="13397" refreshError="1"/>
      <sheetData sheetId="13398" refreshError="1"/>
      <sheetData sheetId="13399" refreshError="1"/>
      <sheetData sheetId="13400" refreshError="1"/>
      <sheetData sheetId="13401" refreshError="1"/>
      <sheetData sheetId="13402" refreshError="1"/>
      <sheetData sheetId="13403" refreshError="1"/>
      <sheetData sheetId="13404" refreshError="1"/>
      <sheetData sheetId="13405" refreshError="1"/>
      <sheetData sheetId="13406"/>
      <sheetData sheetId="13407"/>
      <sheetData sheetId="13408"/>
      <sheetData sheetId="13409"/>
      <sheetData sheetId="13410"/>
      <sheetData sheetId="13411"/>
      <sheetData sheetId="13412" refreshError="1"/>
      <sheetData sheetId="13413"/>
      <sheetData sheetId="13414" refreshError="1"/>
      <sheetData sheetId="13415" refreshError="1"/>
      <sheetData sheetId="13416" refreshError="1"/>
      <sheetData sheetId="13417" refreshError="1"/>
      <sheetData sheetId="13418" refreshError="1"/>
      <sheetData sheetId="13419" refreshError="1"/>
      <sheetData sheetId="13420" refreshError="1"/>
      <sheetData sheetId="13421" refreshError="1"/>
      <sheetData sheetId="13422" refreshError="1"/>
      <sheetData sheetId="13423" refreshError="1"/>
      <sheetData sheetId="13424" refreshError="1"/>
      <sheetData sheetId="13425" refreshError="1"/>
      <sheetData sheetId="13426" refreshError="1"/>
      <sheetData sheetId="13427" refreshError="1"/>
      <sheetData sheetId="13428" refreshError="1"/>
      <sheetData sheetId="13429" refreshError="1"/>
      <sheetData sheetId="13430" refreshError="1"/>
      <sheetData sheetId="13431"/>
      <sheetData sheetId="13432"/>
      <sheetData sheetId="13433"/>
      <sheetData sheetId="13434"/>
      <sheetData sheetId="13435"/>
      <sheetData sheetId="13436"/>
      <sheetData sheetId="13437"/>
      <sheetData sheetId="13438"/>
      <sheetData sheetId="13439"/>
      <sheetData sheetId="13440"/>
      <sheetData sheetId="13441"/>
      <sheetData sheetId="13442"/>
      <sheetData sheetId="13443"/>
      <sheetData sheetId="13444"/>
      <sheetData sheetId="13445"/>
      <sheetData sheetId="13446"/>
      <sheetData sheetId="13447"/>
      <sheetData sheetId="13448"/>
      <sheetData sheetId="13449"/>
      <sheetData sheetId="13450"/>
      <sheetData sheetId="13451"/>
      <sheetData sheetId="13452"/>
      <sheetData sheetId="13453"/>
      <sheetData sheetId="13454"/>
      <sheetData sheetId="13455"/>
      <sheetData sheetId="13456"/>
      <sheetData sheetId="13457"/>
      <sheetData sheetId="13458"/>
      <sheetData sheetId="13459"/>
      <sheetData sheetId="13460"/>
      <sheetData sheetId="13461"/>
      <sheetData sheetId="13462"/>
      <sheetData sheetId="13463"/>
      <sheetData sheetId="13464"/>
      <sheetData sheetId="13465"/>
      <sheetData sheetId="13466"/>
      <sheetData sheetId="13467"/>
      <sheetData sheetId="13468"/>
      <sheetData sheetId="13469"/>
      <sheetData sheetId="13470"/>
      <sheetData sheetId="13471"/>
      <sheetData sheetId="13472"/>
      <sheetData sheetId="13473"/>
      <sheetData sheetId="13474"/>
      <sheetData sheetId="13475"/>
      <sheetData sheetId="13476"/>
      <sheetData sheetId="13477"/>
      <sheetData sheetId="13478"/>
      <sheetData sheetId="13479"/>
      <sheetData sheetId="13480"/>
      <sheetData sheetId="13481"/>
      <sheetData sheetId="13482"/>
      <sheetData sheetId="13483" refreshError="1"/>
      <sheetData sheetId="13484" refreshError="1"/>
      <sheetData sheetId="13485"/>
      <sheetData sheetId="13486" refreshError="1"/>
      <sheetData sheetId="13487"/>
      <sheetData sheetId="13488"/>
      <sheetData sheetId="13489" refreshError="1"/>
      <sheetData sheetId="13490" refreshError="1"/>
      <sheetData sheetId="13491" refreshError="1"/>
      <sheetData sheetId="13492" refreshError="1"/>
      <sheetData sheetId="13493" refreshError="1"/>
      <sheetData sheetId="13494" refreshError="1"/>
      <sheetData sheetId="13495" refreshError="1"/>
      <sheetData sheetId="13496" refreshError="1"/>
      <sheetData sheetId="13497" refreshError="1"/>
      <sheetData sheetId="13498" refreshError="1"/>
      <sheetData sheetId="13499" refreshError="1"/>
      <sheetData sheetId="13500" refreshError="1"/>
      <sheetData sheetId="13501" refreshError="1"/>
      <sheetData sheetId="13502" refreshError="1"/>
      <sheetData sheetId="13503" refreshError="1"/>
      <sheetData sheetId="13504" refreshError="1"/>
      <sheetData sheetId="13505" refreshError="1"/>
      <sheetData sheetId="13506" refreshError="1"/>
      <sheetData sheetId="13507"/>
      <sheetData sheetId="13508"/>
      <sheetData sheetId="13509"/>
      <sheetData sheetId="13510"/>
      <sheetData sheetId="13511"/>
      <sheetData sheetId="13512"/>
      <sheetData sheetId="13513"/>
      <sheetData sheetId="13514"/>
      <sheetData sheetId="13515"/>
      <sheetData sheetId="13516"/>
      <sheetData sheetId="13517"/>
      <sheetData sheetId="13518" refreshError="1"/>
      <sheetData sheetId="13519" refreshError="1"/>
      <sheetData sheetId="13520" refreshError="1"/>
      <sheetData sheetId="13521" refreshError="1"/>
      <sheetData sheetId="13522" refreshError="1"/>
      <sheetData sheetId="13523" refreshError="1"/>
      <sheetData sheetId="13524" refreshError="1"/>
      <sheetData sheetId="13525" refreshError="1"/>
      <sheetData sheetId="13526" refreshError="1"/>
      <sheetData sheetId="13527" refreshError="1"/>
      <sheetData sheetId="13528" refreshError="1"/>
      <sheetData sheetId="13529" refreshError="1"/>
      <sheetData sheetId="13530" refreshError="1"/>
      <sheetData sheetId="13531"/>
      <sheetData sheetId="13532"/>
      <sheetData sheetId="13533" refreshError="1"/>
      <sheetData sheetId="13534" refreshError="1"/>
      <sheetData sheetId="13535" refreshError="1"/>
      <sheetData sheetId="13536" refreshError="1"/>
      <sheetData sheetId="13537" refreshError="1"/>
      <sheetData sheetId="13538" refreshError="1"/>
      <sheetData sheetId="13539" refreshError="1"/>
      <sheetData sheetId="13540" refreshError="1"/>
      <sheetData sheetId="13541" refreshError="1"/>
      <sheetData sheetId="13542" refreshError="1"/>
      <sheetData sheetId="13543" refreshError="1"/>
      <sheetData sheetId="13544" refreshError="1"/>
      <sheetData sheetId="13545" refreshError="1"/>
      <sheetData sheetId="13546" refreshError="1"/>
      <sheetData sheetId="13547" refreshError="1"/>
      <sheetData sheetId="13548" refreshError="1"/>
      <sheetData sheetId="13549" refreshError="1"/>
      <sheetData sheetId="13550" refreshError="1"/>
      <sheetData sheetId="13551" refreshError="1"/>
      <sheetData sheetId="13552" refreshError="1"/>
      <sheetData sheetId="13553" refreshError="1"/>
      <sheetData sheetId="13554" refreshError="1"/>
      <sheetData sheetId="13555" refreshError="1"/>
      <sheetData sheetId="13556" refreshError="1"/>
      <sheetData sheetId="13557" refreshError="1"/>
      <sheetData sheetId="13558" refreshError="1"/>
      <sheetData sheetId="13559" refreshError="1"/>
      <sheetData sheetId="13560" refreshError="1"/>
      <sheetData sheetId="13561" refreshError="1"/>
      <sheetData sheetId="13562" refreshError="1"/>
      <sheetData sheetId="13563" refreshError="1"/>
      <sheetData sheetId="13564" refreshError="1"/>
      <sheetData sheetId="13565" refreshError="1"/>
      <sheetData sheetId="13566" refreshError="1"/>
      <sheetData sheetId="13567" refreshError="1"/>
      <sheetData sheetId="13568" refreshError="1"/>
      <sheetData sheetId="13569" refreshError="1"/>
      <sheetData sheetId="13570" refreshError="1"/>
      <sheetData sheetId="13571"/>
      <sheetData sheetId="13572" refreshError="1"/>
      <sheetData sheetId="13573" refreshError="1"/>
      <sheetData sheetId="13574" refreshError="1"/>
      <sheetData sheetId="13575" refreshError="1"/>
      <sheetData sheetId="13576" refreshError="1"/>
      <sheetData sheetId="13577" refreshError="1"/>
      <sheetData sheetId="13578" refreshError="1"/>
      <sheetData sheetId="13579" refreshError="1"/>
      <sheetData sheetId="13580" refreshError="1"/>
      <sheetData sheetId="13581" refreshError="1"/>
      <sheetData sheetId="13582" refreshError="1"/>
      <sheetData sheetId="13583" refreshError="1"/>
      <sheetData sheetId="13584" refreshError="1"/>
      <sheetData sheetId="13585" refreshError="1"/>
      <sheetData sheetId="13586" refreshError="1"/>
      <sheetData sheetId="13587" refreshError="1"/>
      <sheetData sheetId="13588" refreshError="1"/>
      <sheetData sheetId="13589" refreshError="1"/>
      <sheetData sheetId="13590" refreshError="1"/>
      <sheetData sheetId="13591" refreshError="1"/>
      <sheetData sheetId="13592" refreshError="1"/>
      <sheetData sheetId="13593" refreshError="1"/>
      <sheetData sheetId="13594" refreshError="1"/>
      <sheetData sheetId="13595" refreshError="1"/>
      <sheetData sheetId="13596"/>
      <sheetData sheetId="13597" refreshError="1"/>
      <sheetData sheetId="13598" refreshError="1"/>
      <sheetData sheetId="13599" refreshError="1"/>
      <sheetData sheetId="13600" refreshError="1"/>
      <sheetData sheetId="13601" refreshError="1"/>
      <sheetData sheetId="13602"/>
      <sheetData sheetId="13603" refreshError="1"/>
      <sheetData sheetId="13604" refreshError="1"/>
      <sheetData sheetId="13605" refreshError="1"/>
      <sheetData sheetId="13606" refreshError="1"/>
      <sheetData sheetId="13607" refreshError="1"/>
      <sheetData sheetId="13608" refreshError="1"/>
      <sheetData sheetId="13609" refreshError="1"/>
      <sheetData sheetId="13610" refreshError="1"/>
      <sheetData sheetId="13611"/>
      <sheetData sheetId="13612"/>
      <sheetData sheetId="13613"/>
      <sheetData sheetId="13614"/>
      <sheetData sheetId="13615" refreshError="1"/>
      <sheetData sheetId="13616" refreshError="1"/>
      <sheetData sheetId="13617" refreshError="1"/>
      <sheetData sheetId="13618" refreshError="1"/>
      <sheetData sheetId="13619" refreshError="1"/>
      <sheetData sheetId="13620" refreshError="1"/>
      <sheetData sheetId="13621" refreshError="1"/>
      <sheetData sheetId="13622" refreshError="1"/>
      <sheetData sheetId="13623" refreshError="1"/>
      <sheetData sheetId="13624" refreshError="1"/>
      <sheetData sheetId="13625" refreshError="1"/>
      <sheetData sheetId="13626" refreshError="1"/>
      <sheetData sheetId="13627" refreshError="1"/>
      <sheetData sheetId="13628" refreshError="1"/>
      <sheetData sheetId="13629" refreshError="1"/>
      <sheetData sheetId="13630" refreshError="1"/>
      <sheetData sheetId="13631" refreshError="1"/>
      <sheetData sheetId="13632" refreshError="1"/>
      <sheetData sheetId="13633" refreshError="1"/>
      <sheetData sheetId="13634" refreshError="1"/>
      <sheetData sheetId="13635"/>
      <sheetData sheetId="13636" refreshError="1"/>
      <sheetData sheetId="13637"/>
      <sheetData sheetId="13638"/>
      <sheetData sheetId="13639"/>
      <sheetData sheetId="13640"/>
      <sheetData sheetId="13641"/>
      <sheetData sheetId="13642"/>
      <sheetData sheetId="13643"/>
      <sheetData sheetId="13644"/>
      <sheetData sheetId="13645"/>
      <sheetData sheetId="13646"/>
      <sheetData sheetId="13647"/>
      <sheetData sheetId="13648"/>
      <sheetData sheetId="13649"/>
      <sheetData sheetId="13650"/>
      <sheetData sheetId="13651"/>
      <sheetData sheetId="13652"/>
      <sheetData sheetId="13653"/>
      <sheetData sheetId="13654"/>
      <sheetData sheetId="13655"/>
      <sheetData sheetId="13656"/>
      <sheetData sheetId="13657"/>
      <sheetData sheetId="13658"/>
      <sheetData sheetId="13659"/>
      <sheetData sheetId="13660"/>
      <sheetData sheetId="13661"/>
      <sheetData sheetId="13662"/>
      <sheetData sheetId="13663"/>
      <sheetData sheetId="13664"/>
      <sheetData sheetId="13665"/>
      <sheetData sheetId="13666"/>
      <sheetData sheetId="13667"/>
      <sheetData sheetId="13668"/>
      <sheetData sheetId="13669"/>
      <sheetData sheetId="13670"/>
      <sheetData sheetId="13671"/>
      <sheetData sheetId="13672"/>
      <sheetData sheetId="13673"/>
      <sheetData sheetId="13674"/>
      <sheetData sheetId="13675"/>
      <sheetData sheetId="13676"/>
      <sheetData sheetId="13677"/>
      <sheetData sheetId="13678"/>
      <sheetData sheetId="13679"/>
      <sheetData sheetId="13680"/>
      <sheetData sheetId="13681"/>
      <sheetData sheetId="13682"/>
      <sheetData sheetId="13683"/>
      <sheetData sheetId="13684"/>
      <sheetData sheetId="13685"/>
      <sheetData sheetId="13686"/>
      <sheetData sheetId="13687"/>
      <sheetData sheetId="13688"/>
      <sheetData sheetId="13689"/>
      <sheetData sheetId="13690"/>
      <sheetData sheetId="13691"/>
      <sheetData sheetId="13692"/>
      <sheetData sheetId="13693"/>
      <sheetData sheetId="13694"/>
      <sheetData sheetId="13695"/>
      <sheetData sheetId="13696"/>
      <sheetData sheetId="13697"/>
      <sheetData sheetId="13698"/>
      <sheetData sheetId="13699"/>
      <sheetData sheetId="13700"/>
      <sheetData sheetId="13701"/>
      <sheetData sheetId="13702"/>
      <sheetData sheetId="13703"/>
      <sheetData sheetId="13704"/>
      <sheetData sheetId="13705"/>
      <sheetData sheetId="13706"/>
      <sheetData sheetId="13707"/>
      <sheetData sheetId="13708"/>
      <sheetData sheetId="13709"/>
      <sheetData sheetId="13710"/>
      <sheetData sheetId="13711"/>
      <sheetData sheetId="13712"/>
      <sheetData sheetId="13713"/>
      <sheetData sheetId="13714"/>
      <sheetData sheetId="13715"/>
      <sheetData sheetId="13716"/>
      <sheetData sheetId="13717"/>
      <sheetData sheetId="13718"/>
      <sheetData sheetId="13719"/>
      <sheetData sheetId="13720"/>
      <sheetData sheetId="13721"/>
      <sheetData sheetId="13722"/>
      <sheetData sheetId="13723"/>
      <sheetData sheetId="13724"/>
      <sheetData sheetId="13725"/>
      <sheetData sheetId="13726"/>
      <sheetData sheetId="13727"/>
      <sheetData sheetId="13728"/>
      <sheetData sheetId="13729"/>
      <sheetData sheetId="13730"/>
      <sheetData sheetId="13731"/>
      <sheetData sheetId="13732"/>
      <sheetData sheetId="13733"/>
      <sheetData sheetId="13734"/>
      <sheetData sheetId="13735"/>
      <sheetData sheetId="13736"/>
      <sheetData sheetId="13737"/>
      <sheetData sheetId="13738"/>
      <sheetData sheetId="13739"/>
      <sheetData sheetId="13740"/>
      <sheetData sheetId="13741"/>
      <sheetData sheetId="13742"/>
      <sheetData sheetId="13743"/>
      <sheetData sheetId="13744"/>
      <sheetData sheetId="13745"/>
      <sheetData sheetId="13746"/>
      <sheetData sheetId="13747"/>
      <sheetData sheetId="13748"/>
      <sheetData sheetId="13749"/>
      <sheetData sheetId="13750"/>
      <sheetData sheetId="13751"/>
      <sheetData sheetId="13752"/>
      <sheetData sheetId="13753"/>
      <sheetData sheetId="13754"/>
      <sheetData sheetId="13755"/>
      <sheetData sheetId="13756"/>
      <sheetData sheetId="13757"/>
      <sheetData sheetId="13758"/>
      <sheetData sheetId="13759"/>
      <sheetData sheetId="13760"/>
      <sheetData sheetId="13761"/>
      <sheetData sheetId="13762"/>
      <sheetData sheetId="13763"/>
      <sheetData sheetId="13764"/>
      <sheetData sheetId="13765"/>
      <sheetData sheetId="13766"/>
      <sheetData sheetId="13767"/>
      <sheetData sheetId="13768"/>
      <sheetData sheetId="13769"/>
      <sheetData sheetId="13770"/>
      <sheetData sheetId="13771"/>
      <sheetData sheetId="13772"/>
      <sheetData sheetId="13773"/>
      <sheetData sheetId="13774"/>
      <sheetData sheetId="13775"/>
      <sheetData sheetId="13776"/>
      <sheetData sheetId="13777"/>
      <sheetData sheetId="13778"/>
      <sheetData sheetId="13779"/>
      <sheetData sheetId="13780"/>
      <sheetData sheetId="13781"/>
      <sheetData sheetId="13782"/>
      <sheetData sheetId="13783"/>
      <sheetData sheetId="13784"/>
      <sheetData sheetId="13785"/>
      <sheetData sheetId="13786"/>
      <sheetData sheetId="13787"/>
      <sheetData sheetId="13788"/>
      <sheetData sheetId="13789"/>
      <sheetData sheetId="13790"/>
      <sheetData sheetId="13791"/>
      <sheetData sheetId="13792"/>
      <sheetData sheetId="13793"/>
      <sheetData sheetId="13794"/>
      <sheetData sheetId="13795"/>
      <sheetData sheetId="13796"/>
      <sheetData sheetId="13797"/>
      <sheetData sheetId="13798"/>
      <sheetData sheetId="13799"/>
      <sheetData sheetId="13800"/>
      <sheetData sheetId="13801"/>
      <sheetData sheetId="13802"/>
      <sheetData sheetId="13803"/>
      <sheetData sheetId="13804"/>
      <sheetData sheetId="13805"/>
      <sheetData sheetId="13806"/>
      <sheetData sheetId="13807"/>
      <sheetData sheetId="13808"/>
      <sheetData sheetId="13809" refreshError="1"/>
      <sheetData sheetId="13810" refreshError="1"/>
      <sheetData sheetId="13811" refreshError="1"/>
      <sheetData sheetId="13812" refreshError="1"/>
      <sheetData sheetId="13813" refreshError="1"/>
      <sheetData sheetId="13814" refreshError="1"/>
      <sheetData sheetId="13815"/>
      <sheetData sheetId="13816"/>
      <sheetData sheetId="13817"/>
      <sheetData sheetId="13818"/>
      <sheetData sheetId="13819"/>
      <sheetData sheetId="13820"/>
      <sheetData sheetId="13821"/>
      <sheetData sheetId="13822"/>
      <sheetData sheetId="13823"/>
      <sheetData sheetId="13824"/>
      <sheetData sheetId="13825"/>
      <sheetData sheetId="13826"/>
      <sheetData sheetId="13827"/>
      <sheetData sheetId="13828"/>
      <sheetData sheetId="13829"/>
      <sheetData sheetId="13830"/>
      <sheetData sheetId="13831"/>
      <sheetData sheetId="13832"/>
      <sheetData sheetId="13833"/>
      <sheetData sheetId="13834"/>
      <sheetData sheetId="13835"/>
      <sheetData sheetId="13836"/>
      <sheetData sheetId="13837"/>
      <sheetData sheetId="13838" refreshError="1"/>
      <sheetData sheetId="13839" refreshError="1"/>
      <sheetData sheetId="13840" refreshError="1"/>
      <sheetData sheetId="13841" refreshError="1"/>
      <sheetData sheetId="13842" refreshError="1"/>
      <sheetData sheetId="13843" refreshError="1"/>
      <sheetData sheetId="13844" refreshError="1"/>
      <sheetData sheetId="13845" refreshError="1"/>
      <sheetData sheetId="13846" refreshError="1"/>
      <sheetData sheetId="13847" refreshError="1"/>
      <sheetData sheetId="13848" refreshError="1"/>
      <sheetData sheetId="13849" refreshError="1"/>
      <sheetData sheetId="13850" refreshError="1"/>
      <sheetData sheetId="13851" refreshError="1"/>
      <sheetData sheetId="13852" refreshError="1"/>
      <sheetData sheetId="13853" refreshError="1"/>
      <sheetData sheetId="13854" refreshError="1"/>
      <sheetData sheetId="13855" refreshError="1"/>
      <sheetData sheetId="13856" refreshError="1"/>
      <sheetData sheetId="13857" refreshError="1"/>
      <sheetData sheetId="13858" refreshError="1"/>
      <sheetData sheetId="13859" refreshError="1"/>
      <sheetData sheetId="13860" refreshError="1"/>
      <sheetData sheetId="13861" refreshError="1"/>
      <sheetData sheetId="13862" refreshError="1"/>
      <sheetData sheetId="13863" refreshError="1"/>
      <sheetData sheetId="13864" refreshError="1"/>
      <sheetData sheetId="13865" refreshError="1"/>
      <sheetData sheetId="13866" refreshError="1"/>
      <sheetData sheetId="13867" refreshError="1"/>
      <sheetData sheetId="13868" refreshError="1"/>
      <sheetData sheetId="13869" refreshError="1"/>
      <sheetData sheetId="13870" refreshError="1"/>
      <sheetData sheetId="13871" refreshError="1"/>
      <sheetData sheetId="13872" refreshError="1"/>
      <sheetData sheetId="13873" refreshError="1"/>
      <sheetData sheetId="13874" refreshError="1"/>
      <sheetData sheetId="13875" refreshError="1"/>
      <sheetData sheetId="13876" refreshError="1"/>
      <sheetData sheetId="13877" refreshError="1"/>
      <sheetData sheetId="13878" refreshError="1"/>
      <sheetData sheetId="13879" refreshError="1"/>
      <sheetData sheetId="13880" refreshError="1"/>
      <sheetData sheetId="13881" refreshError="1"/>
      <sheetData sheetId="13882" refreshError="1"/>
      <sheetData sheetId="13883" refreshError="1"/>
      <sheetData sheetId="13884" refreshError="1"/>
      <sheetData sheetId="13885" refreshError="1"/>
      <sheetData sheetId="13886" refreshError="1"/>
      <sheetData sheetId="13887" refreshError="1"/>
      <sheetData sheetId="13888" refreshError="1"/>
      <sheetData sheetId="13889" refreshError="1"/>
      <sheetData sheetId="13890" refreshError="1"/>
      <sheetData sheetId="13891" refreshError="1"/>
      <sheetData sheetId="13892" refreshError="1"/>
      <sheetData sheetId="13893" refreshError="1"/>
      <sheetData sheetId="13894" refreshError="1"/>
      <sheetData sheetId="13895" refreshError="1"/>
      <sheetData sheetId="13896" refreshError="1"/>
      <sheetData sheetId="13897" refreshError="1"/>
      <sheetData sheetId="13898" refreshError="1"/>
      <sheetData sheetId="13899" refreshError="1"/>
      <sheetData sheetId="13900" refreshError="1"/>
      <sheetData sheetId="13901" refreshError="1"/>
      <sheetData sheetId="13902" refreshError="1"/>
      <sheetData sheetId="13903" refreshError="1"/>
      <sheetData sheetId="13904" refreshError="1"/>
      <sheetData sheetId="13905" refreshError="1"/>
      <sheetData sheetId="13906" refreshError="1"/>
      <sheetData sheetId="13907" refreshError="1"/>
      <sheetData sheetId="13908" refreshError="1"/>
      <sheetData sheetId="13909" refreshError="1"/>
      <sheetData sheetId="13910" refreshError="1"/>
      <sheetData sheetId="13911" refreshError="1"/>
      <sheetData sheetId="13912" refreshError="1"/>
      <sheetData sheetId="13913" refreshError="1"/>
      <sheetData sheetId="13914" refreshError="1"/>
      <sheetData sheetId="13915" refreshError="1"/>
      <sheetData sheetId="13916" refreshError="1"/>
      <sheetData sheetId="13917" refreshError="1"/>
      <sheetData sheetId="13918" refreshError="1"/>
      <sheetData sheetId="13919" refreshError="1"/>
      <sheetData sheetId="13920" refreshError="1"/>
      <sheetData sheetId="13921" refreshError="1"/>
      <sheetData sheetId="13922" refreshError="1"/>
      <sheetData sheetId="13923" refreshError="1"/>
      <sheetData sheetId="13924" refreshError="1"/>
      <sheetData sheetId="13925" refreshError="1"/>
      <sheetData sheetId="13926" refreshError="1"/>
      <sheetData sheetId="13927" refreshError="1"/>
      <sheetData sheetId="13928" refreshError="1"/>
      <sheetData sheetId="13929" refreshError="1"/>
      <sheetData sheetId="13930" refreshError="1"/>
      <sheetData sheetId="13931" refreshError="1"/>
      <sheetData sheetId="13932" refreshError="1"/>
      <sheetData sheetId="13933" refreshError="1"/>
      <sheetData sheetId="13934" refreshError="1"/>
      <sheetData sheetId="13935" refreshError="1"/>
      <sheetData sheetId="13936" refreshError="1"/>
      <sheetData sheetId="13937" refreshError="1"/>
      <sheetData sheetId="13938" refreshError="1"/>
      <sheetData sheetId="13939" refreshError="1"/>
      <sheetData sheetId="13940" refreshError="1"/>
      <sheetData sheetId="13941" refreshError="1"/>
      <sheetData sheetId="13942" refreshError="1"/>
      <sheetData sheetId="13943" refreshError="1"/>
      <sheetData sheetId="13944" refreshError="1"/>
      <sheetData sheetId="13945" refreshError="1"/>
      <sheetData sheetId="13946" refreshError="1"/>
      <sheetData sheetId="13947" refreshError="1"/>
      <sheetData sheetId="13948" refreshError="1"/>
      <sheetData sheetId="13949" refreshError="1"/>
      <sheetData sheetId="13950" refreshError="1"/>
      <sheetData sheetId="13951" refreshError="1"/>
      <sheetData sheetId="13952" refreshError="1"/>
      <sheetData sheetId="13953" refreshError="1"/>
      <sheetData sheetId="13954" refreshError="1"/>
      <sheetData sheetId="13955" refreshError="1"/>
      <sheetData sheetId="13956" refreshError="1"/>
      <sheetData sheetId="13957" refreshError="1"/>
      <sheetData sheetId="13958" refreshError="1"/>
      <sheetData sheetId="13959" refreshError="1"/>
      <sheetData sheetId="13960" refreshError="1"/>
      <sheetData sheetId="13961" refreshError="1"/>
      <sheetData sheetId="13962" refreshError="1"/>
      <sheetData sheetId="13963" refreshError="1"/>
      <sheetData sheetId="13964" refreshError="1"/>
      <sheetData sheetId="13965" refreshError="1"/>
      <sheetData sheetId="13966" refreshError="1"/>
      <sheetData sheetId="13967" refreshError="1"/>
      <sheetData sheetId="13968" refreshError="1"/>
      <sheetData sheetId="13969" refreshError="1"/>
      <sheetData sheetId="13970" refreshError="1"/>
      <sheetData sheetId="13971" refreshError="1"/>
      <sheetData sheetId="13972" refreshError="1"/>
      <sheetData sheetId="13973" refreshError="1"/>
      <sheetData sheetId="13974" refreshError="1"/>
      <sheetData sheetId="13975" refreshError="1"/>
      <sheetData sheetId="13976" refreshError="1"/>
      <sheetData sheetId="13977" refreshError="1"/>
      <sheetData sheetId="13978" refreshError="1"/>
      <sheetData sheetId="13979" refreshError="1"/>
      <sheetData sheetId="13980" refreshError="1"/>
      <sheetData sheetId="13981" refreshError="1"/>
      <sheetData sheetId="13982" refreshError="1"/>
      <sheetData sheetId="13983" refreshError="1"/>
      <sheetData sheetId="13984" refreshError="1"/>
      <sheetData sheetId="13985" refreshError="1"/>
      <sheetData sheetId="13986" refreshError="1"/>
      <sheetData sheetId="13987" refreshError="1"/>
      <sheetData sheetId="13988" refreshError="1"/>
      <sheetData sheetId="13989" refreshError="1"/>
      <sheetData sheetId="13990" refreshError="1"/>
      <sheetData sheetId="13991" refreshError="1"/>
      <sheetData sheetId="13992" refreshError="1"/>
      <sheetData sheetId="13993" refreshError="1"/>
      <sheetData sheetId="13994" refreshError="1"/>
      <sheetData sheetId="13995" refreshError="1"/>
      <sheetData sheetId="13996" refreshError="1"/>
      <sheetData sheetId="13997" refreshError="1"/>
      <sheetData sheetId="13998" refreshError="1"/>
      <sheetData sheetId="13999" refreshError="1"/>
      <sheetData sheetId="14000" refreshError="1"/>
      <sheetData sheetId="14001" refreshError="1"/>
      <sheetData sheetId="14002" refreshError="1"/>
      <sheetData sheetId="14003" refreshError="1"/>
      <sheetData sheetId="14004" refreshError="1"/>
      <sheetData sheetId="14005" refreshError="1"/>
      <sheetData sheetId="14006" refreshError="1"/>
      <sheetData sheetId="14007" refreshError="1"/>
      <sheetData sheetId="14008" refreshError="1"/>
      <sheetData sheetId="14009" refreshError="1"/>
      <sheetData sheetId="14010" refreshError="1"/>
      <sheetData sheetId="14011" refreshError="1"/>
      <sheetData sheetId="14012" refreshError="1"/>
      <sheetData sheetId="14013" refreshError="1"/>
      <sheetData sheetId="14014" refreshError="1"/>
      <sheetData sheetId="14015" refreshError="1"/>
      <sheetData sheetId="14016" refreshError="1"/>
      <sheetData sheetId="14017" refreshError="1"/>
      <sheetData sheetId="14018" refreshError="1"/>
      <sheetData sheetId="14019" refreshError="1"/>
      <sheetData sheetId="14020" refreshError="1"/>
      <sheetData sheetId="14021" refreshError="1"/>
      <sheetData sheetId="14022" refreshError="1"/>
      <sheetData sheetId="14023" refreshError="1"/>
      <sheetData sheetId="14024" refreshError="1"/>
      <sheetData sheetId="14025" refreshError="1"/>
      <sheetData sheetId="14026" refreshError="1"/>
      <sheetData sheetId="14027" refreshError="1"/>
      <sheetData sheetId="14028" refreshError="1"/>
      <sheetData sheetId="14029" refreshError="1"/>
      <sheetData sheetId="14030" refreshError="1"/>
      <sheetData sheetId="14031" refreshError="1"/>
      <sheetData sheetId="14032" refreshError="1"/>
      <sheetData sheetId="14033" refreshError="1"/>
      <sheetData sheetId="14034" refreshError="1"/>
      <sheetData sheetId="14035" refreshError="1"/>
      <sheetData sheetId="14036" refreshError="1"/>
      <sheetData sheetId="14037" refreshError="1"/>
      <sheetData sheetId="14038" refreshError="1"/>
      <sheetData sheetId="14039" refreshError="1"/>
      <sheetData sheetId="14040" refreshError="1"/>
      <sheetData sheetId="14041" refreshError="1"/>
      <sheetData sheetId="14042" refreshError="1"/>
      <sheetData sheetId="14043" refreshError="1"/>
      <sheetData sheetId="14044" refreshError="1"/>
      <sheetData sheetId="14045" refreshError="1"/>
      <sheetData sheetId="14046" refreshError="1"/>
      <sheetData sheetId="14047" refreshError="1"/>
      <sheetData sheetId="14048" refreshError="1"/>
      <sheetData sheetId="14049" refreshError="1"/>
      <sheetData sheetId="14050" refreshError="1"/>
      <sheetData sheetId="14051" refreshError="1"/>
      <sheetData sheetId="14052" refreshError="1"/>
      <sheetData sheetId="14053" refreshError="1"/>
      <sheetData sheetId="14054" refreshError="1"/>
      <sheetData sheetId="14055" refreshError="1"/>
      <sheetData sheetId="14056" refreshError="1"/>
      <sheetData sheetId="14057" refreshError="1"/>
      <sheetData sheetId="14058" refreshError="1"/>
      <sheetData sheetId="14059" refreshError="1"/>
      <sheetData sheetId="14060" refreshError="1"/>
      <sheetData sheetId="14061" refreshError="1"/>
      <sheetData sheetId="14062" refreshError="1"/>
      <sheetData sheetId="14063" refreshError="1"/>
      <sheetData sheetId="14064" refreshError="1"/>
      <sheetData sheetId="14065" refreshError="1"/>
      <sheetData sheetId="14066" refreshError="1"/>
      <sheetData sheetId="14067" refreshError="1"/>
      <sheetData sheetId="14068" refreshError="1"/>
      <sheetData sheetId="14069" refreshError="1"/>
      <sheetData sheetId="14070" refreshError="1"/>
      <sheetData sheetId="14071" refreshError="1"/>
      <sheetData sheetId="14072" refreshError="1"/>
      <sheetData sheetId="14073" refreshError="1"/>
      <sheetData sheetId="14074" refreshError="1"/>
      <sheetData sheetId="14075" refreshError="1"/>
      <sheetData sheetId="14076" refreshError="1"/>
      <sheetData sheetId="14077" refreshError="1"/>
      <sheetData sheetId="14078" refreshError="1"/>
      <sheetData sheetId="14079" refreshError="1"/>
      <sheetData sheetId="14080" refreshError="1"/>
      <sheetData sheetId="14081" refreshError="1"/>
      <sheetData sheetId="14082" refreshError="1"/>
      <sheetData sheetId="14083" refreshError="1"/>
      <sheetData sheetId="14084" refreshError="1"/>
      <sheetData sheetId="14085"/>
      <sheetData sheetId="14086"/>
      <sheetData sheetId="14087"/>
      <sheetData sheetId="14088"/>
      <sheetData sheetId="14089"/>
      <sheetData sheetId="14090"/>
      <sheetData sheetId="14091"/>
      <sheetData sheetId="14092"/>
      <sheetData sheetId="14093"/>
      <sheetData sheetId="14094"/>
      <sheetData sheetId="14095"/>
      <sheetData sheetId="14096"/>
      <sheetData sheetId="14097"/>
      <sheetData sheetId="14098"/>
      <sheetData sheetId="14099"/>
      <sheetData sheetId="14100"/>
      <sheetData sheetId="14101"/>
      <sheetData sheetId="14102"/>
      <sheetData sheetId="14103"/>
      <sheetData sheetId="14104"/>
      <sheetData sheetId="14105"/>
      <sheetData sheetId="14106"/>
      <sheetData sheetId="14107"/>
      <sheetData sheetId="14108"/>
      <sheetData sheetId="14109"/>
      <sheetData sheetId="14110"/>
      <sheetData sheetId="14111"/>
      <sheetData sheetId="14112"/>
      <sheetData sheetId="14113"/>
      <sheetData sheetId="14114"/>
      <sheetData sheetId="14115"/>
      <sheetData sheetId="14116"/>
      <sheetData sheetId="14117"/>
      <sheetData sheetId="14118"/>
      <sheetData sheetId="14119"/>
      <sheetData sheetId="14120"/>
      <sheetData sheetId="14121"/>
      <sheetData sheetId="14122"/>
      <sheetData sheetId="14123"/>
      <sheetData sheetId="14124"/>
      <sheetData sheetId="14125"/>
      <sheetData sheetId="14126"/>
      <sheetData sheetId="14127"/>
      <sheetData sheetId="14128"/>
      <sheetData sheetId="14129"/>
      <sheetData sheetId="14130"/>
      <sheetData sheetId="14131"/>
      <sheetData sheetId="14132"/>
      <sheetData sheetId="14133"/>
      <sheetData sheetId="14134"/>
      <sheetData sheetId="14135"/>
      <sheetData sheetId="14136"/>
      <sheetData sheetId="14137"/>
      <sheetData sheetId="14138"/>
      <sheetData sheetId="14139"/>
      <sheetData sheetId="14140"/>
      <sheetData sheetId="14141">
        <row r="9">
          <cell r="A9" t="str">
            <v>A</v>
          </cell>
        </row>
      </sheetData>
      <sheetData sheetId="14142">
        <row r="9">
          <cell r="A9" t="str">
            <v>A</v>
          </cell>
        </row>
      </sheetData>
      <sheetData sheetId="14143">
        <row r="9">
          <cell r="A9" t="str">
            <v>A</v>
          </cell>
        </row>
      </sheetData>
      <sheetData sheetId="14144">
        <row r="9">
          <cell r="A9" t="str">
            <v>A</v>
          </cell>
        </row>
      </sheetData>
      <sheetData sheetId="14145">
        <row r="9">
          <cell r="A9" t="str">
            <v>A</v>
          </cell>
        </row>
      </sheetData>
      <sheetData sheetId="14146">
        <row r="9">
          <cell r="A9" t="str">
            <v>A</v>
          </cell>
        </row>
      </sheetData>
      <sheetData sheetId="14147">
        <row r="9">
          <cell r="A9" t="str">
            <v>A</v>
          </cell>
        </row>
      </sheetData>
      <sheetData sheetId="14148">
        <row r="9">
          <cell r="A9" t="str">
            <v>A</v>
          </cell>
        </row>
      </sheetData>
      <sheetData sheetId="14149">
        <row r="9">
          <cell r="A9" t="str">
            <v>A</v>
          </cell>
        </row>
      </sheetData>
      <sheetData sheetId="14150">
        <row r="9">
          <cell r="A9" t="str">
            <v>A</v>
          </cell>
        </row>
      </sheetData>
      <sheetData sheetId="14151">
        <row r="9">
          <cell r="A9" t="str">
            <v>A</v>
          </cell>
        </row>
      </sheetData>
      <sheetData sheetId="14152">
        <row r="9">
          <cell r="A9" t="str">
            <v>A</v>
          </cell>
        </row>
      </sheetData>
      <sheetData sheetId="14153">
        <row r="9">
          <cell r="A9" t="str">
            <v>A</v>
          </cell>
        </row>
      </sheetData>
      <sheetData sheetId="14154">
        <row r="9">
          <cell r="A9" t="str">
            <v>A</v>
          </cell>
        </row>
      </sheetData>
      <sheetData sheetId="14155">
        <row r="9">
          <cell r="A9" t="str">
            <v>A</v>
          </cell>
        </row>
      </sheetData>
      <sheetData sheetId="14156">
        <row r="9">
          <cell r="A9" t="str">
            <v>A</v>
          </cell>
        </row>
      </sheetData>
      <sheetData sheetId="14157">
        <row r="9">
          <cell r="A9" t="str">
            <v>A</v>
          </cell>
        </row>
      </sheetData>
      <sheetData sheetId="14158">
        <row r="9">
          <cell r="A9" t="str">
            <v>A</v>
          </cell>
        </row>
      </sheetData>
      <sheetData sheetId="14159">
        <row r="9">
          <cell r="A9" t="str">
            <v>A</v>
          </cell>
        </row>
      </sheetData>
      <sheetData sheetId="14160">
        <row r="9">
          <cell r="A9" t="str">
            <v>A</v>
          </cell>
        </row>
      </sheetData>
      <sheetData sheetId="14161">
        <row r="9">
          <cell r="A9" t="str">
            <v>A</v>
          </cell>
        </row>
      </sheetData>
      <sheetData sheetId="14162">
        <row r="9">
          <cell r="A9" t="str">
            <v>A</v>
          </cell>
        </row>
      </sheetData>
      <sheetData sheetId="14163">
        <row r="9">
          <cell r="A9" t="str">
            <v>A</v>
          </cell>
        </row>
      </sheetData>
      <sheetData sheetId="14164">
        <row r="9">
          <cell r="A9" t="str">
            <v>A</v>
          </cell>
        </row>
      </sheetData>
      <sheetData sheetId="14165">
        <row r="9">
          <cell r="A9" t="str">
            <v>A</v>
          </cell>
        </row>
      </sheetData>
      <sheetData sheetId="14166">
        <row r="9">
          <cell r="A9" t="str">
            <v>A</v>
          </cell>
        </row>
      </sheetData>
      <sheetData sheetId="14167">
        <row r="9">
          <cell r="A9" t="str">
            <v>A</v>
          </cell>
        </row>
      </sheetData>
      <sheetData sheetId="14168">
        <row r="9">
          <cell r="A9" t="str">
            <v>A</v>
          </cell>
        </row>
      </sheetData>
      <sheetData sheetId="14169">
        <row r="9">
          <cell r="A9" t="str">
            <v>A</v>
          </cell>
        </row>
      </sheetData>
      <sheetData sheetId="14170">
        <row r="9">
          <cell r="A9" t="str">
            <v>A</v>
          </cell>
        </row>
      </sheetData>
      <sheetData sheetId="14171">
        <row r="9">
          <cell r="A9" t="str">
            <v>A</v>
          </cell>
        </row>
      </sheetData>
      <sheetData sheetId="14172"/>
      <sheetData sheetId="14173"/>
      <sheetData sheetId="14174"/>
      <sheetData sheetId="14175"/>
      <sheetData sheetId="14176"/>
      <sheetData sheetId="14177"/>
      <sheetData sheetId="14178"/>
      <sheetData sheetId="14179"/>
      <sheetData sheetId="14180"/>
      <sheetData sheetId="14181"/>
      <sheetData sheetId="14182"/>
      <sheetData sheetId="14183"/>
      <sheetData sheetId="14184"/>
      <sheetData sheetId="14185">
        <row r="9">
          <cell r="A9" t="str">
            <v>A</v>
          </cell>
        </row>
      </sheetData>
      <sheetData sheetId="14186">
        <row r="9">
          <cell r="A9" t="str">
            <v>A</v>
          </cell>
        </row>
      </sheetData>
      <sheetData sheetId="14187">
        <row r="9">
          <cell r="A9" t="str">
            <v>A</v>
          </cell>
        </row>
      </sheetData>
      <sheetData sheetId="14188">
        <row r="9">
          <cell r="A9" t="str">
            <v>A</v>
          </cell>
        </row>
      </sheetData>
      <sheetData sheetId="14189">
        <row r="9">
          <cell r="A9" t="str">
            <v>A</v>
          </cell>
        </row>
      </sheetData>
      <sheetData sheetId="14190">
        <row r="9">
          <cell r="A9" t="str">
            <v>A</v>
          </cell>
        </row>
      </sheetData>
      <sheetData sheetId="14191">
        <row r="9">
          <cell r="A9" t="str">
            <v>A</v>
          </cell>
        </row>
      </sheetData>
      <sheetData sheetId="14192"/>
      <sheetData sheetId="14193"/>
      <sheetData sheetId="14194">
        <row r="9">
          <cell r="A9" t="str">
            <v>A</v>
          </cell>
        </row>
      </sheetData>
      <sheetData sheetId="14195">
        <row r="9">
          <cell r="A9" t="str">
            <v>A</v>
          </cell>
        </row>
      </sheetData>
      <sheetData sheetId="14196">
        <row r="9">
          <cell r="A9" t="str">
            <v>A</v>
          </cell>
        </row>
      </sheetData>
      <sheetData sheetId="14197">
        <row r="9">
          <cell r="A9" t="str">
            <v>A</v>
          </cell>
        </row>
      </sheetData>
      <sheetData sheetId="14198">
        <row r="9">
          <cell r="A9" t="str">
            <v>A</v>
          </cell>
        </row>
      </sheetData>
      <sheetData sheetId="14199">
        <row r="9">
          <cell r="A9" t="str">
            <v>A</v>
          </cell>
        </row>
      </sheetData>
      <sheetData sheetId="14200">
        <row r="9">
          <cell r="A9" t="str">
            <v>A</v>
          </cell>
        </row>
      </sheetData>
      <sheetData sheetId="14201"/>
      <sheetData sheetId="14202"/>
      <sheetData sheetId="14203"/>
      <sheetData sheetId="14204"/>
      <sheetData sheetId="14205">
        <row r="9">
          <cell r="A9" t="str">
            <v>A</v>
          </cell>
        </row>
      </sheetData>
      <sheetData sheetId="14206"/>
      <sheetData sheetId="14207"/>
      <sheetData sheetId="14208"/>
      <sheetData sheetId="14209"/>
      <sheetData sheetId="14210"/>
      <sheetData sheetId="14211"/>
      <sheetData sheetId="14212"/>
      <sheetData sheetId="14213"/>
      <sheetData sheetId="14214"/>
      <sheetData sheetId="14215"/>
      <sheetData sheetId="14216">
        <row r="9">
          <cell r="A9" t="str">
            <v>A</v>
          </cell>
        </row>
      </sheetData>
      <sheetData sheetId="14217">
        <row r="9">
          <cell r="A9" t="str">
            <v>A</v>
          </cell>
        </row>
      </sheetData>
      <sheetData sheetId="14218">
        <row r="9">
          <cell r="A9" t="str">
            <v>A</v>
          </cell>
        </row>
      </sheetData>
      <sheetData sheetId="14219">
        <row r="9">
          <cell r="A9" t="str">
            <v>A</v>
          </cell>
        </row>
      </sheetData>
      <sheetData sheetId="14220">
        <row r="9">
          <cell r="A9" t="str">
            <v>A</v>
          </cell>
        </row>
      </sheetData>
      <sheetData sheetId="14221">
        <row r="9">
          <cell r="A9" t="str">
            <v>A</v>
          </cell>
        </row>
      </sheetData>
      <sheetData sheetId="14222">
        <row r="9">
          <cell r="A9" t="str">
            <v>A</v>
          </cell>
        </row>
      </sheetData>
      <sheetData sheetId="14223">
        <row r="9">
          <cell r="A9" t="str">
            <v>A</v>
          </cell>
        </row>
      </sheetData>
      <sheetData sheetId="14224"/>
      <sheetData sheetId="14225"/>
      <sheetData sheetId="14226"/>
      <sheetData sheetId="14227"/>
      <sheetData sheetId="14228"/>
      <sheetData sheetId="14229"/>
      <sheetData sheetId="14230"/>
      <sheetData sheetId="14231"/>
      <sheetData sheetId="14232"/>
      <sheetData sheetId="14233"/>
      <sheetData sheetId="14234"/>
      <sheetData sheetId="14235"/>
      <sheetData sheetId="14236"/>
      <sheetData sheetId="14237"/>
      <sheetData sheetId="14238"/>
      <sheetData sheetId="14239"/>
      <sheetData sheetId="14240"/>
      <sheetData sheetId="14241"/>
      <sheetData sheetId="14242"/>
      <sheetData sheetId="14243"/>
      <sheetData sheetId="14244"/>
      <sheetData sheetId="14245"/>
      <sheetData sheetId="14246"/>
      <sheetData sheetId="14247"/>
      <sheetData sheetId="14248"/>
      <sheetData sheetId="14249"/>
      <sheetData sheetId="14250"/>
      <sheetData sheetId="14251"/>
      <sheetData sheetId="14252"/>
      <sheetData sheetId="14253"/>
      <sheetData sheetId="14254"/>
      <sheetData sheetId="14255"/>
      <sheetData sheetId="14256"/>
      <sheetData sheetId="14257"/>
      <sheetData sheetId="14258"/>
      <sheetData sheetId="14259"/>
      <sheetData sheetId="14260"/>
      <sheetData sheetId="14261"/>
      <sheetData sheetId="14262"/>
      <sheetData sheetId="14263"/>
      <sheetData sheetId="14264"/>
      <sheetData sheetId="14265"/>
      <sheetData sheetId="14266"/>
      <sheetData sheetId="14267"/>
      <sheetData sheetId="14268"/>
      <sheetData sheetId="14269"/>
      <sheetData sheetId="14270"/>
      <sheetData sheetId="14271"/>
      <sheetData sheetId="14272"/>
      <sheetData sheetId="14273"/>
      <sheetData sheetId="14274"/>
      <sheetData sheetId="14275"/>
      <sheetData sheetId="14276"/>
      <sheetData sheetId="14277"/>
      <sheetData sheetId="14278"/>
      <sheetData sheetId="14279"/>
      <sheetData sheetId="14280"/>
      <sheetData sheetId="14281"/>
      <sheetData sheetId="14282"/>
      <sheetData sheetId="14283"/>
      <sheetData sheetId="14284"/>
      <sheetData sheetId="14285"/>
      <sheetData sheetId="14286"/>
      <sheetData sheetId="14287"/>
      <sheetData sheetId="14288"/>
      <sheetData sheetId="14289"/>
      <sheetData sheetId="14290"/>
      <sheetData sheetId="14291"/>
      <sheetData sheetId="14292"/>
      <sheetData sheetId="14293"/>
      <sheetData sheetId="14294"/>
      <sheetData sheetId="14295"/>
      <sheetData sheetId="14296"/>
      <sheetData sheetId="14297"/>
      <sheetData sheetId="14298"/>
      <sheetData sheetId="14299"/>
      <sheetData sheetId="14300"/>
      <sheetData sheetId="14301"/>
      <sheetData sheetId="14302"/>
      <sheetData sheetId="14303"/>
      <sheetData sheetId="14304"/>
      <sheetData sheetId="14305"/>
      <sheetData sheetId="14306"/>
      <sheetData sheetId="14307"/>
      <sheetData sheetId="14308"/>
      <sheetData sheetId="14309"/>
      <sheetData sheetId="14310"/>
      <sheetData sheetId="14311"/>
      <sheetData sheetId="14312"/>
      <sheetData sheetId="14313"/>
      <sheetData sheetId="14314"/>
      <sheetData sheetId="14315"/>
      <sheetData sheetId="14316"/>
      <sheetData sheetId="14317"/>
      <sheetData sheetId="14318"/>
      <sheetData sheetId="14319"/>
      <sheetData sheetId="14320"/>
      <sheetData sheetId="14321"/>
      <sheetData sheetId="14322"/>
      <sheetData sheetId="14323"/>
      <sheetData sheetId="14324"/>
      <sheetData sheetId="14325"/>
      <sheetData sheetId="14326"/>
      <sheetData sheetId="14327"/>
      <sheetData sheetId="14328"/>
      <sheetData sheetId="14329"/>
      <sheetData sheetId="14330"/>
      <sheetData sheetId="14331"/>
      <sheetData sheetId="14332"/>
      <sheetData sheetId="14333"/>
      <sheetData sheetId="14334"/>
      <sheetData sheetId="14335"/>
      <sheetData sheetId="14336"/>
      <sheetData sheetId="14337"/>
      <sheetData sheetId="14338"/>
      <sheetData sheetId="14339"/>
      <sheetData sheetId="14340"/>
      <sheetData sheetId="14341"/>
      <sheetData sheetId="14342"/>
      <sheetData sheetId="14343"/>
      <sheetData sheetId="14344"/>
      <sheetData sheetId="14345"/>
      <sheetData sheetId="14346"/>
      <sheetData sheetId="14347"/>
      <sheetData sheetId="14348"/>
      <sheetData sheetId="14349"/>
      <sheetData sheetId="14350"/>
      <sheetData sheetId="14351"/>
      <sheetData sheetId="14352"/>
      <sheetData sheetId="14353"/>
      <sheetData sheetId="14354"/>
      <sheetData sheetId="14355"/>
      <sheetData sheetId="14356"/>
      <sheetData sheetId="14357"/>
      <sheetData sheetId="14358"/>
      <sheetData sheetId="14359"/>
      <sheetData sheetId="14360"/>
      <sheetData sheetId="14361"/>
      <sheetData sheetId="14362"/>
      <sheetData sheetId="14363"/>
      <sheetData sheetId="14364"/>
      <sheetData sheetId="14365"/>
      <sheetData sheetId="14366"/>
      <sheetData sheetId="14367"/>
      <sheetData sheetId="14368"/>
      <sheetData sheetId="14369"/>
      <sheetData sheetId="14370"/>
      <sheetData sheetId="14371"/>
      <sheetData sheetId="14372"/>
      <sheetData sheetId="14373"/>
      <sheetData sheetId="14374"/>
      <sheetData sheetId="14375"/>
      <sheetData sheetId="14376"/>
      <sheetData sheetId="14377" refreshError="1"/>
      <sheetData sheetId="14378"/>
      <sheetData sheetId="14379"/>
      <sheetData sheetId="14380"/>
      <sheetData sheetId="14381"/>
      <sheetData sheetId="14382"/>
      <sheetData sheetId="14383"/>
      <sheetData sheetId="14384"/>
      <sheetData sheetId="14385"/>
      <sheetData sheetId="14386"/>
      <sheetData sheetId="14387"/>
      <sheetData sheetId="14388"/>
      <sheetData sheetId="14389">
        <row r="9">
          <cell r="A9" t="str">
            <v>A</v>
          </cell>
        </row>
      </sheetData>
      <sheetData sheetId="14390">
        <row r="9">
          <cell r="A9" t="str">
            <v>A</v>
          </cell>
        </row>
      </sheetData>
      <sheetData sheetId="14391">
        <row r="9">
          <cell r="A9" t="str">
            <v>A</v>
          </cell>
        </row>
      </sheetData>
      <sheetData sheetId="14392">
        <row r="9">
          <cell r="A9" t="str">
            <v>A</v>
          </cell>
        </row>
      </sheetData>
      <sheetData sheetId="14393">
        <row r="9">
          <cell r="A9" t="str">
            <v>A</v>
          </cell>
        </row>
      </sheetData>
      <sheetData sheetId="14394">
        <row r="9">
          <cell r="A9" t="str">
            <v>A</v>
          </cell>
        </row>
      </sheetData>
      <sheetData sheetId="14395">
        <row r="9">
          <cell r="A9" t="str">
            <v>A</v>
          </cell>
        </row>
      </sheetData>
      <sheetData sheetId="14396">
        <row r="9">
          <cell r="A9" t="str">
            <v>A</v>
          </cell>
        </row>
      </sheetData>
      <sheetData sheetId="14397">
        <row r="9">
          <cell r="A9" t="str">
            <v>A</v>
          </cell>
        </row>
      </sheetData>
      <sheetData sheetId="14398">
        <row r="9">
          <cell r="A9" t="str">
            <v>A</v>
          </cell>
        </row>
      </sheetData>
      <sheetData sheetId="14399">
        <row r="9">
          <cell r="A9" t="str">
            <v>A</v>
          </cell>
        </row>
      </sheetData>
      <sheetData sheetId="14400">
        <row r="9">
          <cell r="A9" t="str">
            <v>A</v>
          </cell>
        </row>
      </sheetData>
      <sheetData sheetId="14401"/>
      <sheetData sheetId="14402"/>
      <sheetData sheetId="14403"/>
      <sheetData sheetId="14404"/>
      <sheetData sheetId="14405"/>
      <sheetData sheetId="14406"/>
      <sheetData sheetId="14407"/>
      <sheetData sheetId="14408"/>
      <sheetData sheetId="14409"/>
      <sheetData sheetId="14410"/>
      <sheetData sheetId="14411"/>
      <sheetData sheetId="14412"/>
      <sheetData sheetId="14413"/>
      <sheetData sheetId="14414"/>
      <sheetData sheetId="14415"/>
      <sheetData sheetId="14416"/>
      <sheetData sheetId="14417"/>
      <sheetData sheetId="14418"/>
      <sheetData sheetId="14419"/>
      <sheetData sheetId="14420"/>
      <sheetData sheetId="14421"/>
      <sheetData sheetId="14422"/>
      <sheetData sheetId="14423"/>
      <sheetData sheetId="14424"/>
      <sheetData sheetId="14425"/>
      <sheetData sheetId="14426"/>
      <sheetData sheetId="14427"/>
      <sheetData sheetId="14428">
        <row r="9">
          <cell r="A9" t="str">
            <v>A</v>
          </cell>
        </row>
      </sheetData>
      <sheetData sheetId="14429">
        <row r="9">
          <cell r="A9" t="str">
            <v>A</v>
          </cell>
        </row>
      </sheetData>
      <sheetData sheetId="14430">
        <row r="9">
          <cell r="A9" t="str">
            <v>A</v>
          </cell>
        </row>
      </sheetData>
      <sheetData sheetId="14431">
        <row r="9">
          <cell r="A9" t="str">
            <v>A</v>
          </cell>
        </row>
      </sheetData>
      <sheetData sheetId="14432">
        <row r="9">
          <cell r="A9" t="str">
            <v>A</v>
          </cell>
        </row>
      </sheetData>
      <sheetData sheetId="14433">
        <row r="9">
          <cell r="A9" t="str">
            <v>A</v>
          </cell>
        </row>
      </sheetData>
      <sheetData sheetId="14434">
        <row r="9">
          <cell r="A9" t="str">
            <v>A</v>
          </cell>
        </row>
      </sheetData>
      <sheetData sheetId="14435"/>
      <sheetData sheetId="14436"/>
      <sheetData sheetId="14437"/>
      <sheetData sheetId="14438"/>
      <sheetData sheetId="14439">
        <row r="9">
          <cell r="A9" t="str">
            <v>A</v>
          </cell>
        </row>
      </sheetData>
      <sheetData sheetId="14440"/>
      <sheetData sheetId="14441"/>
      <sheetData sheetId="14442"/>
      <sheetData sheetId="14443"/>
      <sheetData sheetId="14444"/>
      <sheetData sheetId="14445"/>
      <sheetData sheetId="14446"/>
      <sheetData sheetId="14447"/>
      <sheetData sheetId="14448">
        <row r="9">
          <cell r="A9" t="str">
            <v>A</v>
          </cell>
        </row>
      </sheetData>
      <sheetData sheetId="14449"/>
      <sheetData sheetId="14450">
        <row r="9">
          <cell r="A9" t="str">
            <v>A</v>
          </cell>
        </row>
      </sheetData>
      <sheetData sheetId="14451">
        <row r="9">
          <cell r="A9" t="str">
            <v>A</v>
          </cell>
        </row>
      </sheetData>
      <sheetData sheetId="14452">
        <row r="9">
          <cell r="A9" t="str">
            <v>A</v>
          </cell>
        </row>
      </sheetData>
      <sheetData sheetId="14453">
        <row r="9">
          <cell r="A9" t="str">
            <v>A</v>
          </cell>
        </row>
      </sheetData>
      <sheetData sheetId="14454">
        <row r="9">
          <cell r="A9" t="str">
            <v>A</v>
          </cell>
        </row>
      </sheetData>
      <sheetData sheetId="14455">
        <row r="9">
          <cell r="A9" t="str">
            <v>A</v>
          </cell>
        </row>
      </sheetData>
      <sheetData sheetId="14456">
        <row r="9">
          <cell r="A9" t="str">
            <v>A</v>
          </cell>
        </row>
      </sheetData>
      <sheetData sheetId="14457">
        <row r="9">
          <cell r="A9" t="str">
            <v>A</v>
          </cell>
        </row>
      </sheetData>
      <sheetData sheetId="14458"/>
      <sheetData sheetId="14459"/>
      <sheetData sheetId="14460"/>
      <sheetData sheetId="14461"/>
      <sheetData sheetId="14462"/>
      <sheetData sheetId="14463"/>
      <sheetData sheetId="14464"/>
      <sheetData sheetId="14465"/>
      <sheetData sheetId="14466"/>
      <sheetData sheetId="14467"/>
      <sheetData sheetId="14468"/>
      <sheetData sheetId="14469"/>
      <sheetData sheetId="14470"/>
      <sheetData sheetId="14471"/>
      <sheetData sheetId="14472"/>
      <sheetData sheetId="14473"/>
      <sheetData sheetId="14474"/>
      <sheetData sheetId="14475"/>
      <sheetData sheetId="14476"/>
      <sheetData sheetId="14477"/>
      <sheetData sheetId="14478"/>
      <sheetData sheetId="14479"/>
      <sheetData sheetId="14480"/>
      <sheetData sheetId="14481"/>
      <sheetData sheetId="14482"/>
      <sheetData sheetId="14483"/>
      <sheetData sheetId="14484"/>
      <sheetData sheetId="14485"/>
      <sheetData sheetId="14486"/>
      <sheetData sheetId="14487"/>
      <sheetData sheetId="14488"/>
      <sheetData sheetId="14489"/>
      <sheetData sheetId="14490"/>
      <sheetData sheetId="14491"/>
      <sheetData sheetId="14492"/>
      <sheetData sheetId="14493"/>
      <sheetData sheetId="14494"/>
      <sheetData sheetId="14495"/>
      <sheetData sheetId="14496" refreshError="1"/>
      <sheetData sheetId="14497" refreshError="1"/>
      <sheetData sheetId="14498" refreshError="1"/>
      <sheetData sheetId="14499" refreshError="1"/>
      <sheetData sheetId="14500" refreshError="1"/>
      <sheetData sheetId="14501" refreshError="1"/>
      <sheetData sheetId="14502" refreshError="1"/>
      <sheetData sheetId="14503" refreshError="1"/>
      <sheetData sheetId="14504" refreshError="1"/>
      <sheetData sheetId="14505" refreshError="1"/>
      <sheetData sheetId="14506" refreshError="1"/>
      <sheetData sheetId="14507" refreshError="1"/>
      <sheetData sheetId="14508" refreshError="1"/>
      <sheetData sheetId="14509"/>
      <sheetData sheetId="14510"/>
      <sheetData sheetId="14511"/>
      <sheetData sheetId="14512"/>
      <sheetData sheetId="14513">
        <row r="9">
          <cell r="A9" t="str">
            <v>A</v>
          </cell>
        </row>
      </sheetData>
      <sheetData sheetId="14514" refreshError="1"/>
      <sheetData sheetId="14515" refreshError="1"/>
      <sheetData sheetId="14516" refreshError="1"/>
      <sheetData sheetId="14517" refreshError="1"/>
      <sheetData sheetId="14518" refreshError="1"/>
      <sheetData sheetId="14519" refreshError="1"/>
      <sheetData sheetId="14520" refreshError="1"/>
      <sheetData sheetId="14521" refreshError="1"/>
      <sheetData sheetId="14522" refreshError="1"/>
      <sheetData sheetId="14523" refreshError="1"/>
      <sheetData sheetId="14524" refreshError="1"/>
      <sheetData sheetId="14525" refreshError="1"/>
      <sheetData sheetId="14526"/>
      <sheetData sheetId="14527"/>
      <sheetData sheetId="14528"/>
      <sheetData sheetId="14529"/>
      <sheetData sheetId="14530"/>
      <sheetData sheetId="14531"/>
      <sheetData sheetId="14532"/>
      <sheetData sheetId="14533"/>
      <sheetData sheetId="14534"/>
      <sheetData sheetId="14535"/>
      <sheetData sheetId="14536"/>
      <sheetData sheetId="14537"/>
      <sheetData sheetId="14538"/>
      <sheetData sheetId="14539"/>
      <sheetData sheetId="14540"/>
      <sheetData sheetId="14541"/>
      <sheetData sheetId="14542"/>
      <sheetData sheetId="14543"/>
      <sheetData sheetId="14544"/>
      <sheetData sheetId="14545"/>
      <sheetData sheetId="14546"/>
      <sheetData sheetId="14547"/>
      <sheetData sheetId="14548"/>
      <sheetData sheetId="14549"/>
      <sheetData sheetId="14550"/>
      <sheetData sheetId="14551"/>
      <sheetData sheetId="14552"/>
      <sheetData sheetId="14553"/>
      <sheetData sheetId="14554"/>
      <sheetData sheetId="14555"/>
      <sheetData sheetId="14556"/>
      <sheetData sheetId="14557"/>
      <sheetData sheetId="14558"/>
      <sheetData sheetId="14559"/>
      <sheetData sheetId="14560"/>
      <sheetData sheetId="14561"/>
      <sheetData sheetId="14562"/>
      <sheetData sheetId="14563"/>
      <sheetData sheetId="14564"/>
      <sheetData sheetId="14565"/>
      <sheetData sheetId="14566"/>
      <sheetData sheetId="14567"/>
      <sheetData sheetId="14568"/>
      <sheetData sheetId="14569"/>
      <sheetData sheetId="14570"/>
      <sheetData sheetId="14571"/>
      <sheetData sheetId="14572"/>
      <sheetData sheetId="14573"/>
      <sheetData sheetId="14574"/>
      <sheetData sheetId="14575"/>
      <sheetData sheetId="14576"/>
      <sheetData sheetId="14577"/>
      <sheetData sheetId="14578"/>
      <sheetData sheetId="14579"/>
      <sheetData sheetId="14580"/>
      <sheetData sheetId="14581"/>
      <sheetData sheetId="14582"/>
      <sheetData sheetId="14583"/>
      <sheetData sheetId="14584"/>
      <sheetData sheetId="14585"/>
      <sheetData sheetId="14586"/>
      <sheetData sheetId="14587"/>
      <sheetData sheetId="14588"/>
      <sheetData sheetId="14589"/>
      <sheetData sheetId="14590"/>
      <sheetData sheetId="14591"/>
      <sheetData sheetId="14592"/>
      <sheetData sheetId="14593"/>
      <sheetData sheetId="14594"/>
      <sheetData sheetId="14595"/>
      <sheetData sheetId="14596"/>
      <sheetData sheetId="14597"/>
      <sheetData sheetId="14598"/>
      <sheetData sheetId="14599"/>
      <sheetData sheetId="14600"/>
      <sheetData sheetId="14601"/>
      <sheetData sheetId="14602"/>
      <sheetData sheetId="14603"/>
      <sheetData sheetId="14604"/>
      <sheetData sheetId="14605"/>
      <sheetData sheetId="14606"/>
      <sheetData sheetId="14607"/>
      <sheetData sheetId="14608"/>
      <sheetData sheetId="14609"/>
      <sheetData sheetId="14610"/>
      <sheetData sheetId="14611"/>
      <sheetData sheetId="14612"/>
      <sheetData sheetId="14613"/>
      <sheetData sheetId="14614"/>
      <sheetData sheetId="14615"/>
      <sheetData sheetId="14616"/>
      <sheetData sheetId="14617"/>
      <sheetData sheetId="14618"/>
      <sheetData sheetId="14619"/>
      <sheetData sheetId="14620"/>
      <sheetData sheetId="14621"/>
      <sheetData sheetId="14622"/>
      <sheetData sheetId="14623"/>
      <sheetData sheetId="14624"/>
      <sheetData sheetId="14625"/>
      <sheetData sheetId="14626"/>
      <sheetData sheetId="14627"/>
      <sheetData sheetId="14628"/>
      <sheetData sheetId="14629"/>
      <sheetData sheetId="14630"/>
      <sheetData sheetId="14631"/>
      <sheetData sheetId="14632"/>
      <sheetData sheetId="14633"/>
      <sheetData sheetId="14634"/>
      <sheetData sheetId="14635"/>
      <sheetData sheetId="14636"/>
      <sheetData sheetId="14637"/>
      <sheetData sheetId="14638"/>
      <sheetData sheetId="14639"/>
      <sheetData sheetId="14640"/>
      <sheetData sheetId="14641"/>
      <sheetData sheetId="14642"/>
      <sheetData sheetId="14643"/>
      <sheetData sheetId="14644"/>
      <sheetData sheetId="14645"/>
      <sheetData sheetId="14646"/>
      <sheetData sheetId="14647"/>
      <sheetData sheetId="14648"/>
      <sheetData sheetId="14649"/>
      <sheetData sheetId="14650"/>
      <sheetData sheetId="14651"/>
      <sheetData sheetId="14652"/>
      <sheetData sheetId="14653"/>
      <sheetData sheetId="14654"/>
      <sheetData sheetId="14655"/>
      <sheetData sheetId="14656"/>
      <sheetData sheetId="14657"/>
      <sheetData sheetId="14658"/>
      <sheetData sheetId="14659"/>
      <sheetData sheetId="14660"/>
      <sheetData sheetId="14661"/>
      <sheetData sheetId="14662"/>
      <sheetData sheetId="14663"/>
      <sheetData sheetId="14664"/>
      <sheetData sheetId="14665"/>
      <sheetData sheetId="14666"/>
      <sheetData sheetId="14667"/>
      <sheetData sheetId="14668"/>
      <sheetData sheetId="14669"/>
      <sheetData sheetId="14670"/>
      <sheetData sheetId="14671"/>
      <sheetData sheetId="14672"/>
      <sheetData sheetId="14673"/>
      <sheetData sheetId="14674"/>
      <sheetData sheetId="14675"/>
      <sheetData sheetId="14676"/>
      <sheetData sheetId="14677"/>
      <sheetData sheetId="14678"/>
      <sheetData sheetId="14679"/>
      <sheetData sheetId="14680"/>
      <sheetData sheetId="14681"/>
      <sheetData sheetId="14682"/>
      <sheetData sheetId="14683"/>
      <sheetData sheetId="14684"/>
      <sheetData sheetId="14685"/>
      <sheetData sheetId="14686"/>
      <sheetData sheetId="14687"/>
      <sheetData sheetId="14688"/>
      <sheetData sheetId="14689"/>
      <sheetData sheetId="14690"/>
      <sheetData sheetId="14691"/>
      <sheetData sheetId="14692"/>
      <sheetData sheetId="14693"/>
      <sheetData sheetId="14694"/>
      <sheetData sheetId="14695"/>
      <sheetData sheetId="14696"/>
      <sheetData sheetId="14697"/>
      <sheetData sheetId="14698"/>
      <sheetData sheetId="14699"/>
      <sheetData sheetId="14700"/>
      <sheetData sheetId="14701"/>
      <sheetData sheetId="14702"/>
      <sheetData sheetId="14703"/>
      <sheetData sheetId="14704"/>
      <sheetData sheetId="14705"/>
      <sheetData sheetId="14706"/>
      <sheetData sheetId="14707"/>
      <sheetData sheetId="14708"/>
      <sheetData sheetId="14709"/>
      <sheetData sheetId="14710"/>
      <sheetData sheetId="14711"/>
      <sheetData sheetId="14712"/>
      <sheetData sheetId="14713"/>
      <sheetData sheetId="14714"/>
      <sheetData sheetId="14715"/>
      <sheetData sheetId="14716"/>
      <sheetData sheetId="14717"/>
      <sheetData sheetId="14718"/>
      <sheetData sheetId="14719"/>
      <sheetData sheetId="14720"/>
      <sheetData sheetId="14721"/>
      <sheetData sheetId="14722"/>
      <sheetData sheetId="14723"/>
      <sheetData sheetId="14724"/>
      <sheetData sheetId="14725"/>
      <sheetData sheetId="14726"/>
      <sheetData sheetId="14727"/>
      <sheetData sheetId="14728"/>
      <sheetData sheetId="14729"/>
      <sheetData sheetId="14730"/>
      <sheetData sheetId="14731"/>
      <sheetData sheetId="14732"/>
      <sheetData sheetId="14733"/>
      <sheetData sheetId="14734"/>
      <sheetData sheetId="14735"/>
      <sheetData sheetId="14736"/>
      <sheetData sheetId="14737"/>
      <sheetData sheetId="14738"/>
      <sheetData sheetId="14739"/>
      <sheetData sheetId="14740"/>
      <sheetData sheetId="14741"/>
      <sheetData sheetId="14742"/>
      <sheetData sheetId="14743"/>
      <sheetData sheetId="14744"/>
      <sheetData sheetId="14745"/>
      <sheetData sheetId="14746"/>
      <sheetData sheetId="14747"/>
      <sheetData sheetId="14748"/>
      <sheetData sheetId="14749"/>
      <sheetData sheetId="14750"/>
      <sheetData sheetId="14751"/>
      <sheetData sheetId="14752"/>
      <sheetData sheetId="14753"/>
      <sheetData sheetId="14754"/>
      <sheetData sheetId="14755"/>
      <sheetData sheetId="14756"/>
      <sheetData sheetId="14757"/>
      <sheetData sheetId="14758"/>
      <sheetData sheetId="14759"/>
      <sheetData sheetId="14760"/>
      <sheetData sheetId="14761"/>
      <sheetData sheetId="14762"/>
      <sheetData sheetId="14763"/>
      <sheetData sheetId="14764"/>
      <sheetData sheetId="14765"/>
      <sheetData sheetId="14766"/>
      <sheetData sheetId="14767"/>
      <sheetData sheetId="14768"/>
      <sheetData sheetId="14769"/>
      <sheetData sheetId="14770"/>
      <sheetData sheetId="14771"/>
      <sheetData sheetId="14772"/>
      <sheetData sheetId="14773"/>
      <sheetData sheetId="14774"/>
      <sheetData sheetId="14775"/>
      <sheetData sheetId="14776"/>
      <sheetData sheetId="14777"/>
      <sheetData sheetId="14778"/>
      <sheetData sheetId="14779"/>
      <sheetData sheetId="14780"/>
      <sheetData sheetId="14781"/>
      <sheetData sheetId="14782"/>
      <sheetData sheetId="14783"/>
      <sheetData sheetId="14784"/>
      <sheetData sheetId="14785"/>
      <sheetData sheetId="14786"/>
      <sheetData sheetId="14787"/>
      <sheetData sheetId="14788"/>
      <sheetData sheetId="14789"/>
      <sheetData sheetId="14790"/>
      <sheetData sheetId="14791"/>
      <sheetData sheetId="14792"/>
      <sheetData sheetId="14793"/>
      <sheetData sheetId="14794"/>
      <sheetData sheetId="14795"/>
      <sheetData sheetId="14796"/>
      <sheetData sheetId="14797"/>
      <sheetData sheetId="14798"/>
      <sheetData sheetId="14799"/>
      <sheetData sheetId="14800"/>
      <sheetData sheetId="14801"/>
      <sheetData sheetId="14802"/>
      <sheetData sheetId="14803"/>
      <sheetData sheetId="14804"/>
      <sheetData sheetId="14805"/>
      <sheetData sheetId="14806"/>
      <sheetData sheetId="14807"/>
      <sheetData sheetId="14808"/>
      <sheetData sheetId="14809"/>
      <sheetData sheetId="14810"/>
      <sheetData sheetId="14811"/>
      <sheetData sheetId="14812"/>
      <sheetData sheetId="14813"/>
      <sheetData sheetId="14814"/>
      <sheetData sheetId="14815"/>
      <sheetData sheetId="14816"/>
      <sheetData sheetId="14817"/>
      <sheetData sheetId="14818"/>
      <sheetData sheetId="14819"/>
      <sheetData sheetId="14820"/>
      <sheetData sheetId="14821"/>
      <sheetData sheetId="14822"/>
      <sheetData sheetId="14823"/>
      <sheetData sheetId="14824"/>
      <sheetData sheetId="14825"/>
      <sheetData sheetId="14826"/>
      <sheetData sheetId="14827"/>
      <sheetData sheetId="14828"/>
      <sheetData sheetId="14829"/>
      <sheetData sheetId="14830"/>
      <sheetData sheetId="14831"/>
      <sheetData sheetId="14832"/>
      <sheetData sheetId="14833"/>
      <sheetData sheetId="14834"/>
      <sheetData sheetId="14835"/>
      <sheetData sheetId="14836"/>
      <sheetData sheetId="14837"/>
      <sheetData sheetId="14838"/>
      <sheetData sheetId="14839"/>
      <sheetData sheetId="14840"/>
      <sheetData sheetId="14841"/>
      <sheetData sheetId="14842"/>
      <sheetData sheetId="14843"/>
      <sheetData sheetId="14844"/>
      <sheetData sheetId="14845"/>
      <sheetData sheetId="14846"/>
      <sheetData sheetId="14847"/>
      <sheetData sheetId="14848"/>
      <sheetData sheetId="14849"/>
      <sheetData sheetId="14850"/>
      <sheetData sheetId="14851"/>
      <sheetData sheetId="14852"/>
      <sheetData sheetId="14853"/>
      <sheetData sheetId="14854"/>
      <sheetData sheetId="14855"/>
      <sheetData sheetId="14856"/>
      <sheetData sheetId="14857"/>
      <sheetData sheetId="14858"/>
      <sheetData sheetId="14859"/>
      <sheetData sheetId="14860"/>
      <sheetData sheetId="14861"/>
      <sheetData sheetId="14862"/>
      <sheetData sheetId="14863"/>
      <sheetData sheetId="14864"/>
      <sheetData sheetId="14865"/>
      <sheetData sheetId="14866"/>
      <sheetData sheetId="14867"/>
      <sheetData sheetId="14868"/>
      <sheetData sheetId="14869"/>
      <sheetData sheetId="14870"/>
      <sheetData sheetId="14871"/>
      <sheetData sheetId="14872"/>
      <sheetData sheetId="14873"/>
      <sheetData sheetId="14874"/>
      <sheetData sheetId="14875"/>
      <sheetData sheetId="14876"/>
      <sheetData sheetId="14877"/>
      <sheetData sheetId="14878"/>
      <sheetData sheetId="14879"/>
      <sheetData sheetId="14880"/>
      <sheetData sheetId="14881"/>
      <sheetData sheetId="14882"/>
      <sheetData sheetId="14883"/>
      <sheetData sheetId="14884"/>
      <sheetData sheetId="14885"/>
      <sheetData sheetId="14886"/>
      <sheetData sheetId="14887"/>
      <sheetData sheetId="14888"/>
      <sheetData sheetId="14889"/>
      <sheetData sheetId="14890"/>
      <sheetData sheetId="14891"/>
      <sheetData sheetId="14892"/>
      <sheetData sheetId="14893"/>
      <sheetData sheetId="14894"/>
      <sheetData sheetId="14895"/>
      <sheetData sheetId="14896"/>
      <sheetData sheetId="14897"/>
      <sheetData sheetId="14898"/>
      <sheetData sheetId="14899"/>
      <sheetData sheetId="14900"/>
      <sheetData sheetId="14901"/>
      <sheetData sheetId="14902"/>
      <sheetData sheetId="14903"/>
      <sheetData sheetId="14904"/>
      <sheetData sheetId="14905"/>
      <sheetData sheetId="14906"/>
      <sheetData sheetId="14907"/>
      <sheetData sheetId="14908"/>
      <sheetData sheetId="14909"/>
      <sheetData sheetId="14910"/>
      <sheetData sheetId="14911"/>
      <sheetData sheetId="14912"/>
      <sheetData sheetId="14913"/>
      <sheetData sheetId="14914"/>
      <sheetData sheetId="14915"/>
      <sheetData sheetId="14916"/>
      <sheetData sheetId="14917"/>
      <sheetData sheetId="14918"/>
      <sheetData sheetId="14919"/>
      <sheetData sheetId="14920"/>
      <sheetData sheetId="14921"/>
      <sheetData sheetId="14922"/>
      <sheetData sheetId="14923"/>
      <sheetData sheetId="14924"/>
      <sheetData sheetId="14925"/>
      <sheetData sheetId="14926"/>
      <sheetData sheetId="14927"/>
      <sheetData sheetId="14928"/>
      <sheetData sheetId="14929"/>
      <sheetData sheetId="14930"/>
      <sheetData sheetId="14931"/>
      <sheetData sheetId="14932"/>
      <sheetData sheetId="14933"/>
      <sheetData sheetId="14934"/>
      <sheetData sheetId="14935"/>
      <sheetData sheetId="14936"/>
      <sheetData sheetId="14937"/>
      <sheetData sheetId="14938"/>
      <sheetData sheetId="14939"/>
      <sheetData sheetId="14940"/>
      <sheetData sheetId="14941"/>
      <sheetData sheetId="14942"/>
      <sheetData sheetId="14943"/>
      <sheetData sheetId="14944"/>
      <sheetData sheetId="14945"/>
      <sheetData sheetId="14946"/>
      <sheetData sheetId="14947"/>
      <sheetData sheetId="14948"/>
      <sheetData sheetId="14949"/>
      <sheetData sheetId="14950"/>
      <sheetData sheetId="14951"/>
      <sheetData sheetId="14952"/>
      <sheetData sheetId="14953"/>
      <sheetData sheetId="14954"/>
      <sheetData sheetId="14955"/>
      <sheetData sheetId="14956"/>
      <sheetData sheetId="14957"/>
      <sheetData sheetId="14958"/>
      <sheetData sheetId="14959"/>
      <sheetData sheetId="14960"/>
      <sheetData sheetId="14961"/>
      <sheetData sheetId="14962"/>
      <sheetData sheetId="14963"/>
      <sheetData sheetId="14964"/>
      <sheetData sheetId="14965"/>
      <sheetData sheetId="14966"/>
      <sheetData sheetId="14967"/>
      <sheetData sheetId="14968"/>
      <sheetData sheetId="14969"/>
      <sheetData sheetId="14970"/>
      <sheetData sheetId="14971"/>
      <sheetData sheetId="14972"/>
      <sheetData sheetId="14973"/>
      <sheetData sheetId="14974"/>
      <sheetData sheetId="14975"/>
      <sheetData sheetId="14976"/>
      <sheetData sheetId="14977"/>
      <sheetData sheetId="14978"/>
      <sheetData sheetId="14979"/>
      <sheetData sheetId="14980"/>
      <sheetData sheetId="14981"/>
      <sheetData sheetId="14982"/>
      <sheetData sheetId="14983"/>
      <sheetData sheetId="14984"/>
      <sheetData sheetId="14985"/>
      <sheetData sheetId="14986"/>
      <sheetData sheetId="14987"/>
      <sheetData sheetId="14988"/>
      <sheetData sheetId="14989"/>
      <sheetData sheetId="14990"/>
      <sheetData sheetId="14991"/>
      <sheetData sheetId="14992"/>
      <sheetData sheetId="14993"/>
      <sheetData sheetId="14994"/>
      <sheetData sheetId="14995"/>
      <sheetData sheetId="14996"/>
      <sheetData sheetId="14997"/>
      <sheetData sheetId="14998"/>
      <sheetData sheetId="14999"/>
      <sheetData sheetId="15000"/>
      <sheetData sheetId="15001"/>
      <sheetData sheetId="15002"/>
      <sheetData sheetId="15003"/>
      <sheetData sheetId="15004"/>
      <sheetData sheetId="15005"/>
      <sheetData sheetId="15006"/>
      <sheetData sheetId="15007"/>
      <sheetData sheetId="15008"/>
      <sheetData sheetId="15009"/>
      <sheetData sheetId="15010"/>
      <sheetData sheetId="15011"/>
      <sheetData sheetId="15012"/>
      <sheetData sheetId="15013"/>
      <sheetData sheetId="15014"/>
      <sheetData sheetId="15015"/>
      <sheetData sheetId="15016"/>
      <sheetData sheetId="15017"/>
      <sheetData sheetId="15018"/>
      <sheetData sheetId="15019"/>
      <sheetData sheetId="15020"/>
      <sheetData sheetId="15021"/>
      <sheetData sheetId="15022"/>
      <sheetData sheetId="15023"/>
      <sheetData sheetId="15024"/>
      <sheetData sheetId="15025"/>
      <sheetData sheetId="15026"/>
      <sheetData sheetId="15027"/>
      <sheetData sheetId="15028"/>
      <sheetData sheetId="15029"/>
      <sheetData sheetId="15030"/>
      <sheetData sheetId="15031"/>
      <sheetData sheetId="15032"/>
      <sheetData sheetId="15033"/>
      <sheetData sheetId="15034"/>
      <sheetData sheetId="15035"/>
      <sheetData sheetId="15036"/>
      <sheetData sheetId="15037"/>
      <sheetData sheetId="15038"/>
      <sheetData sheetId="15039"/>
      <sheetData sheetId="15040"/>
      <sheetData sheetId="15041"/>
      <sheetData sheetId="15042"/>
      <sheetData sheetId="15043"/>
      <sheetData sheetId="15044"/>
      <sheetData sheetId="15045"/>
      <sheetData sheetId="15046"/>
      <sheetData sheetId="15047"/>
      <sheetData sheetId="15048"/>
      <sheetData sheetId="15049"/>
      <sheetData sheetId="15050"/>
      <sheetData sheetId="15051"/>
      <sheetData sheetId="15052"/>
      <sheetData sheetId="15053"/>
      <sheetData sheetId="15054"/>
      <sheetData sheetId="15055"/>
      <sheetData sheetId="15056"/>
      <sheetData sheetId="15057"/>
      <sheetData sheetId="15058"/>
      <sheetData sheetId="15059"/>
      <sheetData sheetId="15060"/>
      <sheetData sheetId="15061"/>
      <sheetData sheetId="15062"/>
      <sheetData sheetId="15063"/>
      <sheetData sheetId="15064"/>
      <sheetData sheetId="15065"/>
      <sheetData sheetId="15066"/>
      <sheetData sheetId="15067"/>
      <sheetData sheetId="15068"/>
      <sheetData sheetId="15069"/>
      <sheetData sheetId="15070"/>
      <sheetData sheetId="15071"/>
      <sheetData sheetId="15072"/>
      <sheetData sheetId="15073"/>
      <sheetData sheetId="15074"/>
      <sheetData sheetId="15075"/>
      <sheetData sheetId="15076"/>
      <sheetData sheetId="15077"/>
      <sheetData sheetId="15078"/>
      <sheetData sheetId="15079"/>
      <sheetData sheetId="15080"/>
      <sheetData sheetId="15081"/>
      <sheetData sheetId="15082"/>
      <sheetData sheetId="15083"/>
      <sheetData sheetId="15084"/>
      <sheetData sheetId="15085"/>
      <sheetData sheetId="15086"/>
      <sheetData sheetId="15087"/>
      <sheetData sheetId="15088"/>
      <sheetData sheetId="15089"/>
      <sheetData sheetId="15090"/>
      <sheetData sheetId="15091"/>
      <sheetData sheetId="15092"/>
      <sheetData sheetId="15093"/>
      <sheetData sheetId="15094"/>
      <sheetData sheetId="15095"/>
      <sheetData sheetId="15096"/>
      <sheetData sheetId="15097"/>
      <sheetData sheetId="15098"/>
      <sheetData sheetId="15099"/>
      <sheetData sheetId="15100"/>
      <sheetData sheetId="15101"/>
      <sheetData sheetId="15102"/>
      <sheetData sheetId="15103"/>
      <sheetData sheetId="15104"/>
      <sheetData sheetId="15105"/>
      <sheetData sheetId="15106"/>
      <sheetData sheetId="15107"/>
      <sheetData sheetId="15108"/>
      <sheetData sheetId="15109"/>
      <sheetData sheetId="15110"/>
      <sheetData sheetId="15111"/>
      <sheetData sheetId="15112"/>
      <sheetData sheetId="15113"/>
      <sheetData sheetId="15114"/>
      <sheetData sheetId="15115"/>
      <sheetData sheetId="15116"/>
      <sheetData sheetId="15117"/>
      <sheetData sheetId="15118"/>
      <sheetData sheetId="15119"/>
      <sheetData sheetId="15120"/>
      <sheetData sheetId="15121"/>
      <sheetData sheetId="15122"/>
      <sheetData sheetId="15123"/>
      <sheetData sheetId="15124"/>
      <sheetData sheetId="15125"/>
      <sheetData sheetId="15126"/>
      <sheetData sheetId="15127"/>
      <sheetData sheetId="15128"/>
      <sheetData sheetId="15129"/>
      <sheetData sheetId="15130"/>
      <sheetData sheetId="15131"/>
      <sheetData sheetId="15132"/>
      <sheetData sheetId="15133"/>
      <sheetData sheetId="15134"/>
      <sheetData sheetId="15135"/>
      <sheetData sheetId="15136"/>
      <sheetData sheetId="15137"/>
      <sheetData sheetId="15138"/>
      <sheetData sheetId="15139"/>
      <sheetData sheetId="15140"/>
      <sheetData sheetId="15141"/>
      <sheetData sheetId="15142"/>
      <sheetData sheetId="15143"/>
      <sheetData sheetId="15144"/>
      <sheetData sheetId="15145"/>
      <sheetData sheetId="15146"/>
      <sheetData sheetId="15147"/>
      <sheetData sheetId="15148"/>
      <sheetData sheetId="15149"/>
      <sheetData sheetId="15150"/>
      <sheetData sheetId="15151"/>
      <sheetData sheetId="15152"/>
      <sheetData sheetId="15153"/>
      <sheetData sheetId="15154"/>
      <sheetData sheetId="15155"/>
      <sheetData sheetId="15156"/>
      <sheetData sheetId="15157"/>
      <sheetData sheetId="15158"/>
      <sheetData sheetId="15159"/>
      <sheetData sheetId="15160"/>
      <sheetData sheetId="15161"/>
      <sheetData sheetId="15162"/>
      <sheetData sheetId="15163"/>
      <sheetData sheetId="15164"/>
      <sheetData sheetId="15165"/>
      <sheetData sheetId="15166"/>
      <sheetData sheetId="15167"/>
      <sheetData sheetId="15168"/>
      <sheetData sheetId="15169"/>
      <sheetData sheetId="15170"/>
      <sheetData sheetId="15171"/>
      <sheetData sheetId="15172"/>
      <sheetData sheetId="15173"/>
      <sheetData sheetId="15174"/>
      <sheetData sheetId="15175"/>
      <sheetData sheetId="15176"/>
      <sheetData sheetId="15177"/>
      <sheetData sheetId="15178"/>
      <sheetData sheetId="15179"/>
      <sheetData sheetId="15180"/>
      <sheetData sheetId="15181"/>
      <sheetData sheetId="15182"/>
      <sheetData sheetId="15183"/>
      <sheetData sheetId="15184"/>
      <sheetData sheetId="15185"/>
      <sheetData sheetId="15186"/>
      <sheetData sheetId="15187"/>
      <sheetData sheetId="15188"/>
      <sheetData sheetId="15189"/>
      <sheetData sheetId="15190"/>
      <sheetData sheetId="15191"/>
      <sheetData sheetId="15192"/>
      <sheetData sheetId="15193"/>
      <sheetData sheetId="15194"/>
      <sheetData sheetId="15195"/>
      <sheetData sheetId="15196"/>
      <sheetData sheetId="15197"/>
      <sheetData sheetId="15198"/>
      <sheetData sheetId="15199"/>
      <sheetData sheetId="15200"/>
      <sheetData sheetId="15201"/>
      <sheetData sheetId="15202"/>
      <sheetData sheetId="15203"/>
      <sheetData sheetId="15204"/>
      <sheetData sheetId="15205"/>
      <sheetData sheetId="15206"/>
      <sheetData sheetId="15207"/>
      <sheetData sheetId="15208"/>
      <sheetData sheetId="15209"/>
      <sheetData sheetId="15210"/>
      <sheetData sheetId="15211"/>
      <sheetData sheetId="15212"/>
      <sheetData sheetId="15213"/>
      <sheetData sheetId="15214"/>
      <sheetData sheetId="15215"/>
      <sheetData sheetId="15216"/>
      <sheetData sheetId="15217"/>
      <sheetData sheetId="15218"/>
      <sheetData sheetId="15219"/>
      <sheetData sheetId="15220"/>
      <sheetData sheetId="15221"/>
      <sheetData sheetId="15222"/>
      <sheetData sheetId="15223"/>
      <sheetData sheetId="15224"/>
      <sheetData sheetId="15225"/>
      <sheetData sheetId="15226"/>
      <sheetData sheetId="15227"/>
      <sheetData sheetId="15228"/>
      <sheetData sheetId="15229"/>
      <sheetData sheetId="15230"/>
      <sheetData sheetId="15231"/>
      <sheetData sheetId="15232"/>
      <sheetData sheetId="15233"/>
      <sheetData sheetId="15234"/>
      <sheetData sheetId="15235"/>
      <sheetData sheetId="15236"/>
      <sheetData sheetId="15237"/>
      <sheetData sheetId="15238"/>
      <sheetData sheetId="15239"/>
      <sheetData sheetId="15240"/>
      <sheetData sheetId="15241"/>
      <sheetData sheetId="15242"/>
      <sheetData sheetId="15243"/>
      <sheetData sheetId="15244"/>
      <sheetData sheetId="15245"/>
      <sheetData sheetId="15246"/>
      <sheetData sheetId="15247"/>
      <sheetData sheetId="15248"/>
      <sheetData sheetId="15249"/>
      <sheetData sheetId="15250"/>
      <sheetData sheetId="15251"/>
      <sheetData sheetId="15252"/>
      <sheetData sheetId="15253"/>
      <sheetData sheetId="15254"/>
      <sheetData sheetId="15255"/>
      <sheetData sheetId="15256"/>
      <sheetData sheetId="15257"/>
      <sheetData sheetId="15258"/>
      <sheetData sheetId="15259"/>
      <sheetData sheetId="15260"/>
      <sheetData sheetId="15261"/>
      <sheetData sheetId="15262"/>
      <sheetData sheetId="15263"/>
      <sheetData sheetId="15264"/>
      <sheetData sheetId="15265"/>
      <sheetData sheetId="15266"/>
      <sheetData sheetId="15267"/>
      <sheetData sheetId="15268"/>
      <sheetData sheetId="15269"/>
      <sheetData sheetId="15270"/>
      <sheetData sheetId="15271"/>
      <sheetData sheetId="15272"/>
      <sheetData sheetId="15273"/>
      <sheetData sheetId="15274"/>
      <sheetData sheetId="15275"/>
      <sheetData sheetId="15276"/>
      <sheetData sheetId="15277"/>
      <sheetData sheetId="15278"/>
      <sheetData sheetId="15279"/>
      <sheetData sheetId="15280"/>
      <sheetData sheetId="15281"/>
      <sheetData sheetId="15282"/>
      <sheetData sheetId="15283"/>
      <sheetData sheetId="15284"/>
      <sheetData sheetId="15285"/>
      <sheetData sheetId="15286"/>
      <sheetData sheetId="15287"/>
      <sheetData sheetId="15288"/>
      <sheetData sheetId="15289"/>
      <sheetData sheetId="15290"/>
      <sheetData sheetId="15291"/>
      <sheetData sheetId="15292"/>
      <sheetData sheetId="15293"/>
      <sheetData sheetId="15294"/>
      <sheetData sheetId="15295"/>
      <sheetData sheetId="15296"/>
      <sheetData sheetId="15297"/>
      <sheetData sheetId="15298"/>
      <sheetData sheetId="15299"/>
      <sheetData sheetId="15300"/>
      <sheetData sheetId="15301"/>
      <sheetData sheetId="15302"/>
      <sheetData sheetId="15303"/>
      <sheetData sheetId="15304"/>
      <sheetData sheetId="15305"/>
      <sheetData sheetId="15306"/>
      <sheetData sheetId="15307"/>
      <sheetData sheetId="15308"/>
      <sheetData sheetId="15309"/>
      <sheetData sheetId="15310"/>
      <sheetData sheetId="15311"/>
      <sheetData sheetId="15312"/>
      <sheetData sheetId="15313"/>
      <sheetData sheetId="15314"/>
      <sheetData sheetId="15315"/>
      <sheetData sheetId="15316"/>
      <sheetData sheetId="15317"/>
      <sheetData sheetId="15318"/>
      <sheetData sheetId="15319"/>
      <sheetData sheetId="15320"/>
      <sheetData sheetId="15321"/>
      <sheetData sheetId="15322"/>
      <sheetData sheetId="15323"/>
      <sheetData sheetId="15324"/>
      <sheetData sheetId="15325"/>
      <sheetData sheetId="15326"/>
      <sheetData sheetId="15327"/>
      <sheetData sheetId="15328"/>
      <sheetData sheetId="15329"/>
      <sheetData sheetId="15330"/>
      <sheetData sheetId="15331"/>
      <sheetData sheetId="15332"/>
      <sheetData sheetId="15333"/>
      <sheetData sheetId="15334"/>
      <sheetData sheetId="15335"/>
      <sheetData sheetId="15336"/>
      <sheetData sheetId="15337"/>
      <sheetData sheetId="15338"/>
      <sheetData sheetId="15339"/>
      <sheetData sheetId="15340"/>
      <sheetData sheetId="15341"/>
      <sheetData sheetId="15342"/>
      <sheetData sheetId="15343"/>
      <sheetData sheetId="15344"/>
      <sheetData sheetId="15345"/>
      <sheetData sheetId="15346"/>
      <sheetData sheetId="15347"/>
      <sheetData sheetId="15348"/>
      <sheetData sheetId="15349"/>
      <sheetData sheetId="15350"/>
      <sheetData sheetId="15351"/>
      <sheetData sheetId="15352"/>
      <sheetData sheetId="15353"/>
      <sheetData sheetId="15354"/>
      <sheetData sheetId="15355"/>
      <sheetData sheetId="15356"/>
      <sheetData sheetId="15357"/>
      <sheetData sheetId="15358"/>
      <sheetData sheetId="15359"/>
      <sheetData sheetId="15360"/>
      <sheetData sheetId="15361"/>
      <sheetData sheetId="15362"/>
      <sheetData sheetId="15363"/>
      <sheetData sheetId="15364"/>
      <sheetData sheetId="15365"/>
      <sheetData sheetId="15366"/>
      <sheetData sheetId="15367"/>
      <sheetData sheetId="15368"/>
      <sheetData sheetId="15369"/>
      <sheetData sheetId="15370"/>
      <sheetData sheetId="15371"/>
      <sheetData sheetId="15372"/>
      <sheetData sheetId="15373"/>
      <sheetData sheetId="15374"/>
      <sheetData sheetId="15375"/>
      <sheetData sheetId="15376"/>
      <sheetData sheetId="15377"/>
      <sheetData sheetId="15378"/>
      <sheetData sheetId="15379"/>
      <sheetData sheetId="15380"/>
      <sheetData sheetId="15381"/>
      <sheetData sheetId="15382"/>
      <sheetData sheetId="15383"/>
      <sheetData sheetId="15384"/>
      <sheetData sheetId="15385"/>
      <sheetData sheetId="15386"/>
      <sheetData sheetId="15387"/>
      <sheetData sheetId="15388"/>
      <sheetData sheetId="15389"/>
      <sheetData sheetId="15390"/>
      <sheetData sheetId="15391"/>
      <sheetData sheetId="15392"/>
      <sheetData sheetId="15393"/>
      <sheetData sheetId="15394"/>
      <sheetData sheetId="15395"/>
      <sheetData sheetId="15396"/>
      <sheetData sheetId="15397"/>
      <sheetData sheetId="15398"/>
      <sheetData sheetId="15399"/>
      <sheetData sheetId="15400"/>
      <sheetData sheetId="15401"/>
      <sheetData sheetId="15402"/>
      <sheetData sheetId="15403"/>
      <sheetData sheetId="15404"/>
      <sheetData sheetId="15405"/>
      <sheetData sheetId="15406"/>
      <sheetData sheetId="15407"/>
      <sheetData sheetId="15408"/>
      <sheetData sheetId="15409"/>
      <sheetData sheetId="15410"/>
      <sheetData sheetId="15411"/>
      <sheetData sheetId="15412"/>
      <sheetData sheetId="15413"/>
      <sheetData sheetId="15414"/>
      <sheetData sheetId="15415"/>
      <sheetData sheetId="15416"/>
      <sheetData sheetId="15417"/>
      <sheetData sheetId="15418"/>
      <sheetData sheetId="15419"/>
      <sheetData sheetId="15420"/>
      <sheetData sheetId="15421"/>
      <sheetData sheetId="15422"/>
      <sheetData sheetId="15423"/>
      <sheetData sheetId="15424"/>
      <sheetData sheetId="15425"/>
      <sheetData sheetId="15426"/>
      <sheetData sheetId="15427"/>
      <sheetData sheetId="15428"/>
      <sheetData sheetId="15429"/>
      <sheetData sheetId="15430"/>
      <sheetData sheetId="15431"/>
      <sheetData sheetId="15432"/>
      <sheetData sheetId="15433"/>
      <sheetData sheetId="15434"/>
      <sheetData sheetId="15435"/>
      <sheetData sheetId="15436"/>
      <sheetData sheetId="15437"/>
      <sheetData sheetId="15438"/>
      <sheetData sheetId="15439"/>
      <sheetData sheetId="15440"/>
      <sheetData sheetId="15441"/>
      <sheetData sheetId="15442"/>
      <sheetData sheetId="15443"/>
      <sheetData sheetId="15444"/>
      <sheetData sheetId="15445"/>
      <sheetData sheetId="15446"/>
      <sheetData sheetId="15447"/>
      <sheetData sheetId="15448"/>
      <sheetData sheetId="15449"/>
      <sheetData sheetId="15450"/>
      <sheetData sheetId="15451"/>
      <sheetData sheetId="15452"/>
      <sheetData sheetId="15453"/>
      <sheetData sheetId="15454"/>
      <sheetData sheetId="15455"/>
      <sheetData sheetId="15456"/>
      <sheetData sheetId="15457"/>
      <sheetData sheetId="15458"/>
      <sheetData sheetId="15459"/>
      <sheetData sheetId="15460"/>
      <sheetData sheetId="15461"/>
      <sheetData sheetId="15462"/>
      <sheetData sheetId="15463"/>
      <sheetData sheetId="15464"/>
      <sheetData sheetId="15465"/>
      <sheetData sheetId="15466"/>
      <sheetData sheetId="15467"/>
      <sheetData sheetId="15468"/>
      <sheetData sheetId="15469"/>
      <sheetData sheetId="15470"/>
      <sheetData sheetId="15471"/>
      <sheetData sheetId="15472"/>
      <sheetData sheetId="15473"/>
      <sheetData sheetId="15474"/>
      <sheetData sheetId="15475"/>
      <sheetData sheetId="15476"/>
      <sheetData sheetId="15477"/>
      <sheetData sheetId="15478"/>
      <sheetData sheetId="15479"/>
      <sheetData sheetId="15480"/>
      <sheetData sheetId="15481"/>
      <sheetData sheetId="15482"/>
      <sheetData sheetId="15483"/>
      <sheetData sheetId="15484"/>
      <sheetData sheetId="15485"/>
      <sheetData sheetId="15486"/>
      <sheetData sheetId="15487"/>
      <sheetData sheetId="15488"/>
      <sheetData sheetId="15489"/>
      <sheetData sheetId="15490"/>
      <sheetData sheetId="15491"/>
      <sheetData sheetId="15492"/>
      <sheetData sheetId="15493"/>
      <sheetData sheetId="15494"/>
      <sheetData sheetId="15495"/>
      <sheetData sheetId="15496"/>
      <sheetData sheetId="15497"/>
      <sheetData sheetId="15498"/>
      <sheetData sheetId="15499"/>
      <sheetData sheetId="15500"/>
      <sheetData sheetId="15501"/>
      <sheetData sheetId="15502"/>
      <sheetData sheetId="15503"/>
      <sheetData sheetId="15504"/>
      <sheetData sheetId="15505"/>
      <sheetData sheetId="15506"/>
      <sheetData sheetId="15507"/>
      <sheetData sheetId="15508"/>
      <sheetData sheetId="15509"/>
      <sheetData sheetId="15510"/>
      <sheetData sheetId="15511"/>
      <sheetData sheetId="15512"/>
      <sheetData sheetId="15513"/>
      <sheetData sheetId="15514"/>
      <sheetData sheetId="15515"/>
      <sheetData sheetId="15516"/>
      <sheetData sheetId="15517"/>
      <sheetData sheetId="15518"/>
      <sheetData sheetId="15519"/>
      <sheetData sheetId="15520"/>
      <sheetData sheetId="15521"/>
      <sheetData sheetId="15522"/>
      <sheetData sheetId="15523"/>
      <sheetData sheetId="15524"/>
      <sheetData sheetId="15525"/>
      <sheetData sheetId="15526"/>
      <sheetData sheetId="15527"/>
      <sheetData sheetId="15528"/>
      <sheetData sheetId="15529"/>
      <sheetData sheetId="15530"/>
      <sheetData sheetId="15531"/>
      <sheetData sheetId="15532"/>
      <sheetData sheetId="15533"/>
      <sheetData sheetId="15534"/>
      <sheetData sheetId="15535"/>
      <sheetData sheetId="15536"/>
      <sheetData sheetId="15537"/>
      <sheetData sheetId="15538"/>
      <sheetData sheetId="15539"/>
      <sheetData sheetId="15540"/>
      <sheetData sheetId="15541"/>
      <sheetData sheetId="15542"/>
      <sheetData sheetId="15543"/>
      <sheetData sheetId="15544"/>
      <sheetData sheetId="15545"/>
      <sheetData sheetId="15546"/>
      <sheetData sheetId="15547"/>
      <sheetData sheetId="15548"/>
      <sheetData sheetId="15549"/>
      <sheetData sheetId="15550"/>
      <sheetData sheetId="15551"/>
      <sheetData sheetId="15552"/>
      <sheetData sheetId="15553"/>
      <sheetData sheetId="15554"/>
      <sheetData sheetId="15555"/>
      <sheetData sheetId="15556"/>
      <sheetData sheetId="15557"/>
      <sheetData sheetId="15558"/>
      <sheetData sheetId="15559"/>
      <sheetData sheetId="15560"/>
      <sheetData sheetId="15561"/>
      <sheetData sheetId="15562"/>
      <sheetData sheetId="15563"/>
      <sheetData sheetId="15564"/>
      <sheetData sheetId="15565"/>
      <sheetData sheetId="15566"/>
      <sheetData sheetId="15567"/>
      <sheetData sheetId="15568"/>
      <sheetData sheetId="15569"/>
      <sheetData sheetId="15570"/>
      <sheetData sheetId="15571"/>
      <sheetData sheetId="15572"/>
      <sheetData sheetId="15573"/>
      <sheetData sheetId="15574"/>
      <sheetData sheetId="15575"/>
      <sheetData sheetId="15576"/>
      <sheetData sheetId="15577"/>
      <sheetData sheetId="15578"/>
      <sheetData sheetId="15579"/>
      <sheetData sheetId="15580"/>
      <sheetData sheetId="15581"/>
      <sheetData sheetId="15582"/>
      <sheetData sheetId="15583"/>
      <sheetData sheetId="15584"/>
      <sheetData sheetId="15585"/>
      <sheetData sheetId="15586"/>
      <sheetData sheetId="15587"/>
      <sheetData sheetId="15588"/>
      <sheetData sheetId="15589"/>
      <sheetData sheetId="15590"/>
      <sheetData sheetId="15591"/>
      <sheetData sheetId="15592"/>
      <sheetData sheetId="15593"/>
      <sheetData sheetId="15594"/>
      <sheetData sheetId="15595"/>
      <sheetData sheetId="15596"/>
      <sheetData sheetId="15597"/>
      <sheetData sheetId="15598"/>
      <sheetData sheetId="15599"/>
      <sheetData sheetId="15600"/>
      <sheetData sheetId="15601"/>
      <sheetData sheetId="15602" refreshError="1"/>
      <sheetData sheetId="15603" refreshError="1"/>
      <sheetData sheetId="15604"/>
      <sheetData sheetId="15605"/>
      <sheetData sheetId="15606"/>
      <sheetData sheetId="15607"/>
      <sheetData sheetId="15608"/>
      <sheetData sheetId="15609"/>
      <sheetData sheetId="15610"/>
      <sheetData sheetId="15611"/>
      <sheetData sheetId="15612"/>
      <sheetData sheetId="15613"/>
      <sheetData sheetId="15614"/>
      <sheetData sheetId="15615"/>
      <sheetData sheetId="15616"/>
      <sheetData sheetId="15617"/>
      <sheetData sheetId="15618"/>
      <sheetData sheetId="15619"/>
      <sheetData sheetId="15620"/>
      <sheetData sheetId="15621"/>
      <sheetData sheetId="15622"/>
      <sheetData sheetId="15623"/>
      <sheetData sheetId="15624"/>
      <sheetData sheetId="15625"/>
      <sheetData sheetId="15626"/>
      <sheetData sheetId="15627"/>
      <sheetData sheetId="15628"/>
      <sheetData sheetId="15629"/>
      <sheetData sheetId="15630"/>
      <sheetData sheetId="15631"/>
      <sheetData sheetId="15632"/>
      <sheetData sheetId="15633"/>
      <sheetData sheetId="15634"/>
      <sheetData sheetId="15635"/>
      <sheetData sheetId="15636"/>
      <sheetData sheetId="15637"/>
      <sheetData sheetId="15638"/>
      <sheetData sheetId="15639"/>
      <sheetData sheetId="15640"/>
      <sheetData sheetId="15641"/>
      <sheetData sheetId="15642"/>
      <sheetData sheetId="15643"/>
      <sheetData sheetId="15644"/>
      <sheetData sheetId="15645"/>
      <sheetData sheetId="15646"/>
      <sheetData sheetId="15647"/>
      <sheetData sheetId="15648"/>
      <sheetData sheetId="15649"/>
      <sheetData sheetId="15650"/>
      <sheetData sheetId="15651"/>
      <sheetData sheetId="15652"/>
      <sheetData sheetId="15653"/>
      <sheetData sheetId="15654"/>
      <sheetData sheetId="15655"/>
      <sheetData sheetId="15656"/>
      <sheetData sheetId="15657"/>
      <sheetData sheetId="15658"/>
      <sheetData sheetId="15659"/>
      <sheetData sheetId="15660"/>
      <sheetData sheetId="15661"/>
      <sheetData sheetId="15662"/>
      <sheetData sheetId="15663"/>
      <sheetData sheetId="15664"/>
      <sheetData sheetId="15665"/>
      <sheetData sheetId="15666"/>
      <sheetData sheetId="15667"/>
      <sheetData sheetId="15668"/>
      <sheetData sheetId="15669"/>
      <sheetData sheetId="15670"/>
      <sheetData sheetId="15671"/>
      <sheetData sheetId="15672"/>
      <sheetData sheetId="15673"/>
      <sheetData sheetId="15674"/>
      <sheetData sheetId="15675"/>
      <sheetData sheetId="15676"/>
      <sheetData sheetId="15677"/>
      <sheetData sheetId="15678"/>
      <sheetData sheetId="15679"/>
      <sheetData sheetId="15680"/>
      <sheetData sheetId="15681"/>
      <sheetData sheetId="15682"/>
      <sheetData sheetId="15683"/>
      <sheetData sheetId="15684"/>
      <sheetData sheetId="15685"/>
      <sheetData sheetId="15686"/>
      <sheetData sheetId="15687"/>
      <sheetData sheetId="15688"/>
      <sheetData sheetId="15689"/>
      <sheetData sheetId="15690"/>
      <sheetData sheetId="15691"/>
      <sheetData sheetId="15692"/>
      <sheetData sheetId="15693"/>
      <sheetData sheetId="15694"/>
      <sheetData sheetId="15695"/>
      <sheetData sheetId="15696"/>
      <sheetData sheetId="15697"/>
      <sheetData sheetId="15698"/>
      <sheetData sheetId="15699"/>
      <sheetData sheetId="15700"/>
      <sheetData sheetId="15701"/>
      <sheetData sheetId="15702"/>
      <sheetData sheetId="15703"/>
      <sheetData sheetId="15704"/>
      <sheetData sheetId="15705"/>
      <sheetData sheetId="15706"/>
      <sheetData sheetId="15707"/>
      <sheetData sheetId="15708"/>
      <sheetData sheetId="15709"/>
      <sheetData sheetId="15710"/>
      <sheetData sheetId="15711"/>
      <sheetData sheetId="15712"/>
      <sheetData sheetId="15713"/>
      <sheetData sheetId="15714"/>
      <sheetData sheetId="15715"/>
      <sheetData sheetId="15716"/>
      <sheetData sheetId="15717"/>
      <sheetData sheetId="15718"/>
      <sheetData sheetId="15719"/>
      <sheetData sheetId="15720"/>
      <sheetData sheetId="15721"/>
      <sheetData sheetId="15722"/>
      <sheetData sheetId="15723"/>
      <sheetData sheetId="15724"/>
      <sheetData sheetId="15725"/>
      <sheetData sheetId="15726"/>
      <sheetData sheetId="15727"/>
      <sheetData sheetId="15728"/>
      <sheetData sheetId="15729"/>
      <sheetData sheetId="15730"/>
      <sheetData sheetId="15731"/>
      <sheetData sheetId="15732"/>
      <sheetData sheetId="15733"/>
      <sheetData sheetId="15734"/>
      <sheetData sheetId="15735"/>
      <sheetData sheetId="15736"/>
      <sheetData sheetId="15737"/>
      <sheetData sheetId="15738"/>
      <sheetData sheetId="15739"/>
      <sheetData sheetId="15740"/>
      <sheetData sheetId="15741"/>
      <sheetData sheetId="15742"/>
      <sheetData sheetId="15743"/>
      <sheetData sheetId="15744"/>
      <sheetData sheetId="15745"/>
      <sheetData sheetId="15746"/>
      <sheetData sheetId="15747"/>
      <sheetData sheetId="15748"/>
      <sheetData sheetId="15749"/>
      <sheetData sheetId="15750"/>
      <sheetData sheetId="15751"/>
      <sheetData sheetId="15752"/>
      <sheetData sheetId="15753"/>
      <sheetData sheetId="15754"/>
      <sheetData sheetId="15755"/>
      <sheetData sheetId="15756"/>
      <sheetData sheetId="15757"/>
      <sheetData sheetId="15758"/>
      <sheetData sheetId="15759"/>
      <sheetData sheetId="15760"/>
      <sheetData sheetId="15761"/>
      <sheetData sheetId="15762"/>
      <sheetData sheetId="15763"/>
      <sheetData sheetId="15764"/>
      <sheetData sheetId="15765"/>
      <sheetData sheetId="15766"/>
      <sheetData sheetId="15767"/>
      <sheetData sheetId="15768"/>
      <sheetData sheetId="15769"/>
      <sheetData sheetId="15770"/>
      <sheetData sheetId="15771"/>
      <sheetData sheetId="15772"/>
      <sheetData sheetId="15773"/>
      <sheetData sheetId="15774"/>
      <sheetData sheetId="15775"/>
      <sheetData sheetId="15776"/>
      <sheetData sheetId="15777"/>
      <sheetData sheetId="15778"/>
      <sheetData sheetId="15779"/>
      <sheetData sheetId="15780"/>
      <sheetData sheetId="15781"/>
      <sheetData sheetId="15782"/>
      <sheetData sheetId="15783"/>
      <sheetData sheetId="15784"/>
      <sheetData sheetId="15785"/>
      <sheetData sheetId="15786"/>
      <sheetData sheetId="15787"/>
      <sheetData sheetId="15788"/>
      <sheetData sheetId="15789"/>
      <sheetData sheetId="15790"/>
      <sheetData sheetId="15791"/>
      <sheetData sheetId="15792"/>
      <sheetData sheetId="15793"/>
      <sheetData sheetId="15794"/>
      <sheetData sheetId="15795"/>
      <sheetData sheetId="15796"/>
      <sheetData sheetId="15797"/>
      <sheetData sheetId="15798"/>
      <sheetData sheetId="15799"/>
      <sheetData sheetId="15800"/>
      <sheetData sheetId="15801"/>
      <sheetData sheetId="15802"/>
      <sheetData sheetId="15803"/>
      <sheetData sheetId="15804"/>
      <sheetData sheetId="15805"/>
      <sheetData sheetId="15806"/>
      <sheetData sheetId="15807"/>
      <sheetData sheetId="15808"/>
      <sheetData sheetId="15809"/>
      <sheetData sheetId="15810"/>
      <sheetData sheetId="15811"/>
      <sheetData sheetId="15812"/>
      <sheetData sheetId="15813"/>
      <sheetData sheetId="15814"/>
      <sheetData sheetId="15815"/>
      <sheetData sheetId="15816"/>
      <sheetData sheetId="15817"/>
      <sheetData sheetId="15818"/>
      <sheetData sheetId="15819"/>
      <sheetData sheetId="15820"/>
      <sheetData sheetId="15821"/>
      <sheetData sheetId="15822"/>
      <sheetData sheetId="15823"/>
      <sheetData sheetId="15824"/>
      <sheetData sheetId="15825"/>
      <sheetData sheetId="15826"/>
      <sheetData sheetId="15827"/>
      <sheetData sheetId="15828"/>
      <sheetData sheetId="15829"/>
      <sheetData sheetId="15830"/>
      <sheetData sheetId="15831"/>
      <sheetData sheetId="15832"/>
      <sheetData sheetId="15833"/>
      <sheetData sheetId="15834"/>
      <sheetData sheetId="15835"/>
      <sheetData sheetId="15836"/>
      <sheetData sheetId="15837"/>
      <sheetData sheetId="15838"/>
      <sheetData sheetId="15839"/>
      <sheetData sheetId="15840"/>
      <sheetData sheetId="15841"/>
      <sheetData sheetId="15842"/>
      <sheetData sheetId="15843"/>
      <sheetData sheetId="15844"/>
      <sheetData sheetId="15845"/>
      <sheetData sheetId="15846"/>
      <sheetData sheetId="15847"/>
      <sheetData sheetId="15848"/>
      <sheetData sheetId="15849"/>
      <sheetData sheetId="15850"/>
      <sheetData sheetId="15851"/>
      <sheetData sheetId="15852"/>
      <sheetData sheetId="15853"/>
      <sheetData sheetId="15854"/>
      <sheetData sheetId="15855"/>
      <sheetData sheetId="15856"/>
      <sheetData sheetId="15857"/>
      <sheetData sheetId="15858"/>
      <sheetData sheetId="15859"/>
      <sheetData sheetId="15860"/>
      <sheetData sheetId="15861"/>
      <sheetData sheetId="15862"/>
      <sheetData sheetId="15863"/>
      <sheetData sheetId="15864"/>
      <sheetData sheetId="15865"/>
      <sheetData sheetId="15866"/>
      <sheetData sheetId="15867"/>
      <sheetData sheetId="15868"/>
      <sheetData sheetId="15869"/>
      <sheetData sheetId="15870"/>
      <sheetData sheetId="15871"/>
      <sheetData sheetId="15872"/>
      <sheetData sheetId="15873"/>
      <sheetData sheetId="15874"/>
      <sheetData sheetId="15875"/>
      <sheetData sheetId="15876"/>
      <sheetData sheetId="15877"/>
      <sheetData sheetId="15878"/>
      <sheetData sheetId="15879"/>
      <sheetData sheetId="15880"/>
      <sheetData sheetId="15881"/>
      <sheetData sheetId="15882"/>
      <sheetData sheetId="15883"/>
      <sheetData sheetId="15884"/>
      <sheetData sheetId="15885"/>
      <sheetData sheetId="15886"/>
      <sheetData sheetId="15887"/>
      <sheetData sheetId="15888"/>
      <sheetData sheetId="15889"/>
      <sheetData sheetId="15890"/>
      <sheetData sheetId="15891"/>
      <sheetData sheetId="15892"/>
      <sheetData sheetId="15893"/>
      <sheetData sheetId="15894"/>
      <sheetData sheetId="15895"/>
      <sheetData sheetId="15896"/>
      <sheetData sheetId="15897"/>
      <sheetData sheetId="15898"/>
      <sheetData sheetId="15899"/>
      <sheetData sheetId="15900"/>
      <sheetData sheetId="15901"/>
      <sheetData sheetId="15902"/>
      <sheetData sheetId="15903"/>
      <sheetData sheetId="15904"/>
      <sheetData sheetId="15905"/>
      <sheetData sheetId="15906"/>
      <sheetData sheetId="15907"/>
      <sheetData sheetId="15908"/>
      <sheetData sheetId="15909"/>
      <sheetData sheetId="15910"/>
      <sheetData sheetId="15911"/>
      <sheetData sheetId="15912"/>
      <sheetData sheetId="15913"/>
      <sheetData sheetId="15914"/>
      <sheetData sheetId="15915"/>
      <sheetData sheetId="15916"/>
      <sheetData sheetId="15917"/>
      <sheetData sheetId="15918"/>
      <sheetData sheetId="15919"/>
      <sheetData sheetId="15920"/>
      <sheetData sheetId="15921"/>
      <sheetData sheetId="15922"/>
      <sheetData sheetId="15923"/>
      <sheetData sheetId="15924"/>
      <sheetData sheetId="15925"/>
      <sheetData sheetId="15926"/>
      <sheetData sheetId="15927"/>
      <sheetData sheetId="15928"/>
      <sheetData sheetId="15929"/>
      <sheetData sheetId="15930"/>
      <sheetData sheetId="15931"/>
      <sheetData sheetId="15932"/>
      <sheetData sheetId="15933"/>
      <sheetData sheetId="15934"/>
      <sheetData sheetId="15935"/>
      <sheetData sheetId="15936"/>
      <sheetData sheetId="15937"/>
      <sheetData sheetId="15938"/>
      <sheetData sheetId="15939"/>
      <sheetData sheetId="15940"/>
      <sheetData sheetId="15941"/>
      <sheetData sheetId="15942"/>
      <sheetData sheetId="15943"/>
      <sheetData sheetId="15944"/>
      <sheetData sheetId="15945"/>
      <sheetData sheetId="15946"/>
      <sheetData sheetId="15947"/>
      <sheetData sheetId="15948"/>
      <sheetData sheetId="15949"/>
      <sheetData sheetId="15950"/>
      <sheetData sheetId="15951"/>
      <sheetData sheetId="15952"/>
      <sheetData sheetId="15953"/>
      <sheetData sheetId="15954"/>
      <sheetData sheetId="15955"/>
      <sheetData sheetId="15956"/>
      <sheetData sheetId="15957"/>
      <sheetData sheetId="15958"/>
      <sheetData sheetId="15959"/>
      <sheetData sheetId="15960"/>
      <sheetData sheetId="15961"/>
      <sheetData sheetId="15962"/>
      <sheetData sheetId="15963"/>
      <sheetData sheetId="15964"/>
      <sheetData sheetId="15965"/>
      <sheetData sheetId="15966"/>
      <sheetData sheetId="15967"/>
      <sheetData sheetId="15968"/>
      <sheetData sheetId="15969"/>
      <sheetData sheetId="15970"/>
      <sheetData sheetId="15971"/>
      <sheetData sheetId="15972"/>
      <sheetData sheetId="15973"/>
      <sheetData sheetId="15974"/>
      <sheetData sheetId="15975"/>
      <sheetData sheetId="15976"/>
      <sheetData sheetId="15977"/>
      <sheetData sheetId="15978"/>
      <sheetData sheetId="15979"/>
      <sheetData sheetId="15980"/>
      <sheetData sheetId="15981"/>
      <sheetData sheetId="15982"/>
      <sheetData sheetId="15983"/>
      <sheetData sheetId="15984"/>
      <sheetData sheetId="15985"/>
      <sheetData sheetId="15986"/>
      <sheetData sheetId="15987"/>
      <sheetData sheetId="15988"/>
      <sheetData sheetId="15989"/>
      <sheetData sheetId="15990"/>
      <sheetData sheetId="15991"/>
      <sheetData sheetId="15992"/>
      <sheetData sheetId="15993"/>
      <sheetData sheetId="15994"/>
      <sheetData sheetId="15995"/>
      <sheetData sheetId="15996"/>
      <sheetData sheetId="15997"/>
      <sheetData sheetId="15998"/>
      <sheetData sheetId="15999"/>
      <sheetData sheetId="16000"/>
      <sheetData sheetId="16001"/>
      <sheetData sheetId="16002"/>
      <sheetData sheetId="16003"/>
      <sheetData sheetId="16004"/>
      <sheetData sheetId="16005"/>
      <sheetData sheetId="16006"/>
      <sheetData sheetId="16007"/>
      <sheetData sheetId="16008"/>
      <sheetData sheetId="16009"/>
      <sheetData sheetId="16010"/>
      <sheetData sheetId="16011"/>
      <sheetData sheetId="16012"/>
      <sheetData sheetId="16013"/>
      <sheetData sheetId="16014"/>
      <sheetData sheetId="16015"/>
      <sheetData sheetId="16016"/>
      <sheetData sheetId="16017"/>
      <sheetData sheetId="16018"/>
      <sheetData sheetId="16019"/>
      <sheetData sheetId="16020"/>
      <sheetData sheetId="16021"/>
      <sheetData sheetId="16022"/>
      <sheetData sheetId="16023"/>
      <sheetData sheetId="16024"/>
      <sheetData sheetId="16025"/>
      <sheetData sheetId="16026"/>
      <sheetData sheetId="16027"/>
      <sheetData sheetId="16028"/>
      <sheetData sheetId="16029"/>
      <sheetData sheetId="16030"/>
      <sheetData sheetId="16031"/>
      <sheetData sheetId="16032"/>
      <sheetData sheetId="16033"/>
      <sheetData sheetId="16034"/>
      <sheetData sheetId="16035"/>
      <sheetData sheetId="16036"/>
      <sheetData sheetId="16037"/>
      <sheetData sheetId="16038"/>
      <sheetData sheetId="16039"/>
      <sheetData sheetId="16040"/>
      <sheetData sheetId="16041"/>
      <sheetData sheetId="16042"/>
      <sheetData sheetId="16043"/>
      <sheetData sheetId="16044"/>
      <sheetData sheetId="16045"/>
      <sheetData sheetId="16046"/>
      <sheetData sheetId="16047"/>
      <sheetData sheetId="16048"/>
      <sheetData sheetId="16049"/>
      <sheetData sheetId="16050"/>
      <sheetData sheetId="16051"/>
      <sheetData sheetId="16052"/>
      <sheetData sheetId="16053"/>
      <sheetData sheetId="16054"/>
      <sheetData sheetId="16055"/>
      <sheetData sheetId="16056"/>
      <sheetData sheetId="16057"/>
      <sheetData sheetId="16058"/>
      <sheetData sheetId="16059"/>
      <sheetData sheetId="16060"/>
      <sheetData sheetId="16061"/>
      <sheetData sheetId="16062"/>
      <sheetData sheetId="16063"/>
      <sheetData sheetId="16064"/>
      <sheetData sheetId="16065"/>
      <sheetData sheetId="16066"/>
      <sheetData sheetId="16067"/>
      <sheetData sheetId="16068"/>
      <sheetData sheetId="16069"/>
      <sheetData sheetId="16070"/>
      <sheetData sheetId="16071"/>
      <sheetData sheetId="16072"/>
      <sheetData sheetId="16073"/>
      <sheetData sheetId="16074"/>
      <sheetData sheetId="16075"/>
      <sheetData sheetId="16076"/>
      <sheetData sheetId="16077"/>
      <sheetData sheetId="16078"/>
      <sheetData sheetId="16079"/>
      <sheetData sheetId="16080"/>
      <sheetData sheetId="16081"/>
      <sheetData sheetId="16082"/>
      <sheetData sheetId="16083"/>
      <sheetData sheetId="16084"/>
      <sheetData sheetId="16085"/>
      <sheetData sheetId="16086"/>
      <sheetData sheetId="16087"/>
      <sheetData sheetId="16088"/>
      <sheetData sheetId="16089"/>
      <sheetData sheetId="16090"/>
      <sheetData sheetId="16091"/>
      <sheetData sheetId="16092"/>
      <sheetData sheetId="16093"/>
      <sheetData sheetId="16094"/>
      <sheetData sheetId="16095"/>
      <sheetData sheetId="16096"/>
      <sheetData sheetId="16097"/>
      <sheetData sheetId="16098"/>
      <sheetData sheetId="16099"/>
      <sheetData sheetId="16100"/>
      <sheetData sheetId="16101"/>
      <sheetData sheetId="16102"/>
      <sheetData sheetId="16103"/>
      <sheetData sheetId="16104"/>
      <sheetData sheetId="16105"/>
      <sheetData sheetId="16106"/>
      <sheetData sheetId="16107"/>
      <sheetData sheetId="16108"/>
      <sheetData sheetId="16109"/>
      <sheetData sheetId="16110"/>
      <sheetData sheetId="16111"/>
      <sheetData sheetId="16112"/>
      <sheetData sheetId="16113"/>
      <sheetData sheetId="16114"/>
      <sheetData sheetId="16115"/>
      <sheetData sheetId="16116"/>
      <sheetData sheetId="16117"/>
      <sheetData sheetId="16118"/>
      <sheetData sheetId="16119"/>
      <sheetData sheetId="16120"/>
      <sheetData sheetId="16121"/>
      <sheetData sheetId="16122"/>
      <sheetData sheetId="16123"/>
      <sheetData sheetId="16124"/>
      <sheetData sheetId="16125"/>
      <sheetData sheetId="16126"/>
      <sheetData sheetId="16127"/>
      <sheetData sheetId="16128"/>
      <sheetData sheetId="16129"/>
      <sheetData sheetId="16130"/>
      <sheetData sheetId="16131"/>
      <sheetData sheetId="16132"/>
      <sheetData sheetId="16133"/>
      <sheetData sheetId="16134"/>
      <sheetData sheetId="16135"/>
      <sheetData sheetId="16136"/>
      <sheetData sheetId="16137"/>
      <sheetData sheetId="16138"/>
      <sheetData sheetId="16139"/>
      <sheetData sheetId="16140"/>
      <sheetData sheetId="16141"/>
      <sheetData sheetId="16142"/>
      <sheetData sheetId="16143"/>
      <sheetData sheetId="16144"/>
      <sheetData sheetId="16145"/>
      <sheetData sheetId="16146"/>
      <sheetData sheetId="16147"/>
      <sheetData sheetId="16148"/>
      <sheetData sheetId="16149"/>
      <sheetData sheetId="16150"/>
      <sheetData sheetId="16151"/>
      <sheetData sheetId="16152"/>
      <sheetData sheetId="16153"/>
      <sheetData sheetId="16154"/>
      <sheetData sheetId="16155"/>
      <sheetData sheetId="16156"/>
      <sheetData sheetId="16157"/>
      <sheetData sheetId="16158"/>
      <sheetData sheetId="16159"/>
      <sheetData sheetId="16160"/>
      <sheetData sheetId="16161"/>
      <sheetData sheetId="16162"/>
      <sheetData sheetId="16163"/>
      <sheetData sheetId="16164"/>
      <sheetData sheetId="16165"/>
      <sheetData sheetId="16166"/>
      <sheetData sheetId="16167"/>
      <sheetData sheetId="16168"/>
      <sheetData sheetId="16169"/>
      <sheetData sheetId="16170"/>
      <sheetData sheetId="16171"/>
      <sheetData sheetId="16172"/>
      <sheetData sheetId="16173"/>
      <sheetData sheetId="16174"/>
      <sheetData sheetId="16175"/>
      <sheetData sheetId="16176"/>
      <sheetData sheetId="16177"/>
      <sheetData sheetId="16178"/>
      <sheetData sheetId="16179"/>
      <sheetData sheetId="16180"/>
      <sheetData sheetId="16181"/>
      <sheetData sheetId="16182"/>
      <sheetData sheetId="16183"/>
      <sheetData sheetId="16184"/>
      <sheetData sheetId="16185"/>
      <sheetData sheetId="16186"/>
      <sheetData sheetId="16187"/>
      <sheetData sheetId="16188"/>
      <sheetData sheetId="16189"/>
      <sheetData sheetId="16190"/>
      <sheetData sheetId="16191"/>
      <sheetData sheetId="16192"/>
      <sheetData sheetId="16193"/>
      <sheetData sheetId="16194"/>
      <sheetData sheetId="16195"/>
      <sheetData sheetId="16196"/>
      <sheetData sheetId="16197"/>
      <sheetData sheetId="16198"/>
      <sheetData sheetId="16199"/>
      <sheetData sheetId="16200"/>
      <sheetData sheetId="16201"/>
      <sheetData sheetId="16202"/>
      <sheetData sheetId="16203"/>
      <sheetData sheetId="16204"/>
      <sheetData sheetId="16205"/>
      <sheetData sheetId="16206"/>
      <sheetData sheetId="16207"/>
      <sheetData sheetId="16208"/>
      <sheetData sheetId="16209"/>
      <sheetData sheetId="16210"/>
      <sheetData sheetId="16211"/>
      <sheetData sheetId="16212"/>
      <sheetData sheetId="16213"/>
      <sheetData sheetId="16214"/>
      <sheetData sheetId="16215"/>
      <sheetData sheetId="16216"/>
      <sheetData sheetId="16217"/>
      <sheetData sheetId="16218"/>
      <sheetData sheetId="16219"/>
      <sheetData sheetId="16220"/>
      <sheetData sheetId="16221"/>
      <sheetData sheetId="16222"/>
      <sheetData sheetId="16223"/>
      <sheetData sheetId="16224"/>
      <sheetData sheetId="16225"/>
      <sheetData sheetId="16226"/>
      <sheetData sheetId="16227"/>
      <sheetData sheetId="16228"/>
      <sheetData sheetId="16229"/>
      <sheetData sheetId="16230"/>
      <sheetData sheetId="16231"/>
      <sheetData sheetId="16232"/>
      <sheetData sheetId="16233"/>
      <sheetData sheetId="16234"/>
      <sheetData sheetId="16235"/>
      <sheetData sheetId="16236"/>
      <sheetData sheetId="16237"/>
      <sheetData sheetId="16238"/>
      <sheetData sheetId="16239"/>
      <sheetData sheetId="16240"/>
      <sheetData sheetId="16241"/>
      <sheetData sheetId="16242"/>
      <sheetData sheetId="16243"/>
      <sheetData sheetId="16244"/>
      <sheetData sheetId="16245"/>
      <sheetData sheetId="16246"/>
      <sheetData sheetId="16247"/>
      <sheetData sheetId="16248"/>
      <sheetData sheetId="16249"/>
      <sheetData sheetId="16250"/>
      <sheetData sheetId="16251"/>
      <sheetData sheetId="16252"/>
      <sheetData sheetId="16253"/>
      <sheetData sheetId="16254"/>
      <sheetData sheetId="16255"/>
      <sheetData sheetId="16256"/>
      <sheetData sheetId="16257"/>
      <sheetData sheetId="16258"/>
      <sheetData sheetId="16259"/>
      <sheetData sheetId="16260"/>
      <sheetData sheetId="16261"/>
      <sheetData sheetId="16262"/>
      <sheetData sheetId="16263"/>
      <sheetData sheetId="16264"/>
      <sheetData sheetId="16265"/>
      <sheetData sheetId="16266"/>
      <sheetData sheetId="16267"/>
      <sheetData sheetId="16268"/>
      <sheetData sheetId="16269"/>
      <sheetData sheetId="16270"/>
      <sheetData sheetId="16271"/>
      <sheetData sheetId="16272"/>
      <sheetData sheetId="16273"/>
      <sheetData sheetId="16274"/>
      <sheetData sheetId="16275"/>
      <sheetData sheetId="16276"/>
      <sheetData sheetId="16277"/>
      <sheetData sheetId="16278"/>
      <sheetData sheetId="16279"/>
      <sheetData sheetId="16280"/>
      <sheetData sheetId="16281"/>
      <sheetData sheetId="16282"/>
      <sheetData sheetId="16283"/>
      <sheetData sheetId="16284"/>
      <sheetData sheetId="16285"/>
      <sheetData sheetId="16286"/>
      <sheetData sheetId="16287"/>
      <sheetData sheetId="16288"/>
      <sheetData sheetId="16289"/>
      <sheetData sheetId="16290"/>
      <sheetData sheetId="16291"/>
      <sheetData sheetId="16292"/>
      <sheetData sheetId="16293"/>
      <sheetData sheetId="16294"/>
      <sheetData sheetId="16295"/>
      <sheetData sheetId="16296"/>
      <sheetData sheetId="16297"/>
      <sheetData sheetId="16298"/>
      <sheetData sheetId="16299"/>
      <sheetData sheetId="16300"/>
      <sheetData sheetId="16301"/>
      <sheetData sheetId="16302"/>
      <sheetData sheetId="16303"/>
      <sheetData sheetId="16304"/>
      <sheetData sheetId="16305"/>
      <sheetData sheetId="16306"/>
      <sheetData sheetId="16307"/>
      <sheetData sheetId="16308"/>
      <sheetData sheetId="16309"/>
      <sheetData sheetId="16310"/>
      <sheetData sheetId="16311"/>
      <sheetData sheetId="16312"/>
      <sheetData sheetId="16313"/>
      <sheetData sheetId="16314"/>
      <sheetData sheetId="16315"/>
      <sheetData sheetId="16316"/>
      <sheetData sheetId="16317"/>
      <sheetData sheetId="16318"/>
      <sheetData sheetId="16319"/>
      <sheetData sheetId="16320"/>
      <sheetData sheetId="16321"/>
      <sheetData sheetId="16322"/>
      <sheetData sheetId="16323"/>
      <sheetData sheetId="16324"/>
      <sheetData sheetId="16325"/>
      <sheetData sheetId="16326"/>
      <sheetData sheetId="16327"/>
      <sheetData sheetId="16328"/>
      <sheetData sheetId="16329"/>
      <sheetData sheetId="16330"/>
      <sheetData sheetId="16331"/>
      <sheetData sheetId="16332"/>
      <sheetData sheetId="16333"/>
      <sheetData sheetId="16334"/>
      <sheetData sheetId="16335"/>
      <sheetData sheetId="16336"/>
      <sheetData sheetId="16337"/>
      <sheetData sheetId="16338"/>
      <sheetData sheetId="16339"/>
      <sheetData sheetId="16340"/>
      <sheetData sheetId="16341"/>
      <sheetData sheetId="16342"/>
      <sheetData sheetId="16343"/>
      <sheetData sheetId="16344"/>
      <sheetData sheetId="16345"/>
      <sheetData sheetId="16346"/>
      <sheetData sheetId="16347"/>
      <sheetData sheetId="16348"/>
      <sheetData sheetId="16349"/>
      <sheetData sheetId="16350"/>
      <sheetData sheetId="16351"/>
      <sheetData sheetId="16352"/>
      <sheetData sheetId="16353"/>
      <sheetData sheetId="16354"/>
      <sheetData sheetId="16355"/>
      <sheetData sheetId="16356"/>
      <sheetData sheetId="16357"/>
      <sheetData sheetId="16358"/>
      <sheetData sheetId="16359"/>
      <sheetData sheetId="16360"/>
      <sheetData sheetId="16361"/>
      <sheetData sheetId="16362"/>
      <sheetData sheetId="16363"/>
      <sheetData sheetId="16364"/>
      <sheetData sheetId="16365"/>
      <sheetData sheetId="16366"/>
      <sheetData sheetId="16367"/>
      <sheetData sheetId="16368"/>
      <sheetData sheetId="16369"/>
      <sheetData sheetId="16370"/>
      <sheetData sheetId="16371"/>
      <sheetData sheetId="16372"/>
      <sheetData sheetId="16373"/>
      <sheetData sheetId="16374"/>
      <sheetData sheetId="16375"/>
      <sheetData sheetId="16376"/>
      <sheetData sheetId="16377"/>
      <sheetData sheetId="16378"/>
      <sheetData sheetId="16379"/>
      <sheetData sheetId="16380"/>
      <sheetData sheetId="16381"/>
      <sheetData sheetId="16382"/>
      <sheetData sheetId="16383"/>
      <sheetData sheetId="16384"/>
      <sheetData sheetId="16385"/>
      <sheetData sheetId="16386"/>
      <sheetData sheetId="16387"/>
      <sheetData sheetId="16388"/>
      <sheetData sheetId="16389"/>
      <sheetData sheetId="16390"/>
      <sheetData sheetId="16391"/>
      <sheetData sheetId="16392"/>
      <sheetData sheetId="16393"/>
      <sheetData sheetId="16394"/>
      <sheetData sheetId="16395"/>
      <sheetData sheetId="16396"/>
      <sheetData sheetId="16397"/>
      <sheetData sheetId="16398"/>
      <sheetData sheetId="16399"/>
      <sheetData sheetId="16400"/>
      <sheetData sheetId="16401"/>
      <sheetData sheetId="16402"/>
      <sheetData sheetId="16403"/>
      <sheetData sheetId="16404"/>
      <sheetData sheetId="16405"/>
      <sheetData sheetId="16406"/>
      <sheetData sheetId="16407"/>
      <sheetData sheetId="16408"/>
      <sheetData sheetId="16409"/>
      <sheetData sheetId="16410"/>
      <sheetData sheetId="16411"/>
      <sheetData sheetId="16412"/>
      <sheetData sheetId="16413"/>
      <sheetData sheetId="16414"/>
      <sheetData sheetId="16415"/>
      <sheetData sheetId="16416"/>
      <sheetData sheetId="16417"/>
      <sheetData sheetId="16418"/>
      <sheetData sheetId="16419"/>
      <sheetData sheetId="16420"/>
      <sheetData sheetId="16421"/>
      <sheetData sheetId="16422"/>
      <sheetData sheetId="16423"/>
      <sheetData sheetId="16424"/>
      <sheetData sheetId="16425"/>
      <sheetData sheetId="16426"/>
      <sheetData sheetId="16427"/>
      <sheetData sheetId="16428"/>
      <sheetData sheetId="16429"/>
      <sheetData sheetId="16430"/>
      <sheetData sheetId="16431"/>
      <sheetData sheetId="16432"/>
      <sheetData sheetId="16433"/>
      <sheetData sheetId="16434"/>
      <sheetData sheetId="16435"/>
      <sheetData sheetId="16436"/>
      <sheetData sheetId="16437"/>
      <sheetData sheetId="16438"/>
      <sheetData sheetId="16439"/>
      <sheetData sheetId="16440"/>
      <sheetData sheetId="16441"/>
      <sheetData sheetId="16442"/>
      <sheetData sheetId="16443"/>
      <sheetData sheetId="16444"/>
      <sheetData sheetId="16445"/>
      <sheetData sheetId="16446"/>
      <sheetData sheetId="16447"/>
      <sheetData sheetId="16448"/>
      <sheetData sheetId="16449"/>
      <sheetData sheetId="16450"/>
      <sheetData sheetId="16451"/>
      <sheetData sheetId="16452"/>
      <sheetData sheetId="16453"/>
      <sheetData sheetId="16454"/>
      <sheetData sheetId="16455"/>
      <sheetData sheetId="16456"/>
      <sheetData sheetId="16457"/>
      <sheetData sheetId="16458"/>
      <sheetData sheetId="16459"/>
      <sheetData sheetId="16460"/>
      <sheetData sheetId="16461"/>
      <sheetData sheetId="16462"/>
      <sheetData sheetId="16463"/>
      <sheetData sheetId="16464"/>
      <sheetData sheetId="16465"/>
      <sheetData sheetId="16466"/>
      <sheetData sheetId="16467"/>
      <sheetData sheetId="16468"/>
      <sheetData sheetId="16469"/>
      <sheetData sheetId="16470"/>
      <sheetData sheetId="16471"/>
      <sheetData sheetId="16472"/>
      <sheetData sheetId="16473"/>
      <sheetData sheetId="16474"/>
      <sheetData sheetId="16475"/>
      <sheetData sheetId="16476"/>
      <sheetData sheetId="16477"/>
      <sheetData sheetId="16478"/>
      <sheetData sheetId="16479"/>
      <sheetData sheetId="16480"/>
      <sheetData sheetId="16481"/>
      <sheetData sheetId="16482"/>
      <sheetData sheetId="16483"/>
      <sheetData sheetId="16484"/>
      <sheetData sheetId="16485"/>
      <sheetData sheetId="16486"/>
      <sheetData sheetId="16487"/>
      <sheetData sheetId="16488"/>
      <sheetData sheetId="16489"/>
      <sheetData sheetId="16490"/>
      <sheetData sheetId="16491"/>
      <sheetData sheetId="16492"/>
      <sheetData sheetId="16493"/>
      <sheetData sheetId="16494"/>
      <sheetData sheetId="16495"/>
      <sheetData sheetId="16496"/>
      <sheetData sheetId="16497"/>
      <sheetData sheetId="16498"/>
      <sheetData sheetId="16499"/>
      <sheetData sheetId="16500"/>
      <sheetData sheetId="16501"/>
      <sheetData sheetId="16502"/>
      <sheetData sheetId="16503"/>
      <sheetData sheetId="16504"/>
      <sheetData sheetId="16505"/>
      <sheetData sheetId="16506"/>
      <sheetData sheetId="16507"/>
      <sheetData sheetId="16508"/>
      <sheetData sheetId="16509"/>
      <sheetData sheetId="16510"/>
      <sheetData sheetId="16511"/>
      <sheetData sheetId="16512"/>
      <sheetData sheetId="16513"/>
      <sheetData sheetId="16514"/>
      <sheetData sheetId="16515"/>
      <sheetData sheetId="16516"/>
      <sheetData sheetId="16517"/>
      <sheetData sheetId="16518"/>
      <sheetData sheetId="16519"/>
      <sheetData sheetId="16520"/>
      <sheetData sheetId="16521"/>
      <sheetData sheetId="16522"/>
      <sheetData sheetId="16523"/>
      <sheetData sheetId="16524"/>
      <sheetData sheetId="16525"/>
      <sheetData sheetId="16526"/>
      <sheetData sheetId="16527"/>
      <sheetData sheetId="16528"/>
      <sheetData sheetId="16529"/>
      <sheetData sheetId="16530"/>
      <sheetData sheetId="16531"/>
      <sheetData sheetId="16532"/>
      <sheetData sheetId="16533"/>
      <sheetData sheetId="16534"/>
      <sheetData sheetId="16535"/>
      <sheetData sheetId="16536"/>
      <sheetData sheetId="16537"/>
      <sheetData sheetId="16538"/>
      <sheetData sheetId="16539"/>
      <sheetData sheetId="16540"/>
      <sheetData sheetId="16541"/>
      <sheetData sheetId="16542"/>
      <sheetData sheetId="16543"/>
      <sheetData sheetId="16544"/>
      <sheetData sheetId="16545"/>
      <sheetData sheetId="16546"/>
      <sheetData sheetId="16547"/>
      <sheetData sheetId="16548"/>
      <sheetData sheetId="16549"/>
      <sheetData sheetId="16550"/>
      <sheetData sheetId="16551"/>
      <sheetData sheetId="16552"/>
      <sheetData sheetId="16553"/>
      <sheetData sheetId="16554"/>
      <sheetData sheetId="16555"/>
      <sheetData sheetId="16556"/>
      <sheetData sheetId="16557"/>
      <sheetData sheetId="16558"/>
      <sheetData sheetId="16559"/>
      <sheetData sheetId="16560"/>
      <sheetData sheetId="16561"/>
      <sheetData sheetId="16562"/>
      <sheetData sheetId="16563"/>
      <sheetData sheetId="16564"/>
      <sheetData sheetId="16565"/>
      <sheetData sheetId="16566"/>
      <sheetData sheetId="16567"/>
      <sheetData sheetId="16568"/>
      <sheetData sheetId="16569"/>
      <sheetData sheetId="16570"/>
      <sheetData sheetId="16571"/>
      <sheetData sheetId="16572"/>
      <sheetData sheetId="16573"/>
      <sheetData sheetId="16574"/>
      <sheetData sheetId="16575"/>
      <sheetData sheetId="16576"/>
      <sheetData sheetId="16577"/>
      <sheetData sheetId="16578"/>
      <sheetData sheetId="16579"/>
      <sheetData sheetId="16580"/>
      <sheetData sheetId="16581"/>
      <sheetData sheetId="16582"/>
      <sheetData sheetId="16583"/>
      <sheetData sheetId="16584"/>
      <sheetData sheetId="16585"/>
      <sheetData sheetId="16586"/>
      <sheetData sheetId="16587"/>
      <sheetData sheetId="16588"/>
      <sheetData sheetId="16589"/>
      <sheetData sheetId="16590"/>
      <sheetData sheetId="16591"/>
      <sheetData sheetId="16592"/>
      <sheetData sheetId="16593"/>
      <sheetData sheetId="16594"/>
      <sheetData sheetId="16595"/>
      <sheetData sheetId="16596"/>
      <sheetData sheetId="16597"/>
      <sheetData sheetId="16598"/>
      <sheetData sheetId="16599"/>
      <sheetData sheetId="16600"/>
      <sheetData sheetId="16601"/>
      <sheetData sheetId="16602"/>
      <sheetData sheetId="16603"/>
      <sheetData sheetId="16604"/>
      <sheetData sheetId="16605"/>
      <sheetData sheetId="16606"/>
      <sheetData sheetId="16607"/>
      <sheetData sheetId="16608"/>
      <sheetData sheetId="16609"/>
      <sheetData sheetId="16610"/>
      <sheetData sheetId="16611"/>
      <sheetData sheetId="16612"/>
      <sheetData sheetId="16613"/>
      <sheetData sheetId="16614"/>
      <sheetData sheetId="16615"/>
      <sheetData sheetId="16616"/>
      <sheetData sheetId="16617"/>
      <sheetData sheetId="16618"/>
      <sheetData sheetId="16619"/>
      <sheetData sheetId="16620"/>
      <sheetData sheetId="16621"/>
      <sheetData sheetId="16622"/>
      <sheetData sheetId="16623"/>
      <sheetData sheetId="16624"/>
      <sheetData sheetId="16625"/>
      <sheetData sheetId="16626"/>
      <sheetData sheetId="16627"/>
      <sheetData sheetId="16628"/>
      <sheetData sheetId="16629"/>
      <sheetData sheetId="16630"/>
      <sheetData sheetId="16631"/>
      <sheetData sheetId="16632"/>
      <sheetData sheetId="16633"/>
      <sheetData sheetId="16634"/>
      <sheetData sheetId="16635"/>
      <sheetData sheetId="16636"/>
      <sheetData sheetId="16637"/>
      <sheetData sheetId="16638"/>
      <sheetData sheetId="16639"/>
      <sheetData sheetId="16640"/>
      <sheetData sheetId="16641"/>
      <sheetData sheetId="16642"/>
      <sheetData sheetId="16643"/>
      <sheetData sheetId="16644"/>
      <sheetData sheetId="16645"/>
      <sheetData sheetId="16646"/>
      <sheetData sheetId="16647"/>
      <sheetData sheetId="16648"/>
      <sheetData sheetId="16649"/>
      <sheetData sheetId="16650"/>
      <sheetData sheetId="16651"/>
      <sheetData sheetId="16652"/>
      <sheetData sheetId="16653"/>
      <sheetData sheetId="16654"/>
      <sheetData sheetId="16655"/>
      <sheetData sheetId="16656"/>
      <sheetData sheetId="16657"/>
      <sheetData sheetId="16658"/>
      <sheetData sheetId="16659"/>
      <sheetData sheetId="16660"/>
      <sheetData sheetId="16661"/>
      <sheetData sheetId="16662"/>
      <sheetData sheetId="16663"/>
      <sheetData sheetId="16664"/>
      <sheetData sheetId="16665"/>
      <sheetData sheetId="16666"/>
      <sheetData sheetId="16667"/>
      <sheetData sheetId="16668"/>
      <sheetData sheetId="16669"/>
      <sheetData sheetId="16670"/>
      <sheetData sheetId="16671"/>
      <sheetData sheetId="16672"/>
      <sheetData sheetId="16673"/>
      <sheetData sheetId="16674"/>
      <sheetData sheetId="16675"/>
      <sheetData sheetId="16676"/>
      <sheetData sheetId="16677"/>
      <sheetData sheetId="16678"/>
      <sheetData sheetId="16679"/>
      <sheetData sheetId="16680"/>
      <sheetData sheetId="16681"/>
      <sheetData sheetId="16682"/>
      <sheetData sheetId="16683"/>
      <sheetData sheetId="16684"/>
      <sheetData sheetId="16685"/>
      <sheetData sheetId="16686"/>
      <sheetData sheetId="16687"/>
      <sheetData sheetId="16688"/>
      <sheetData sheetId="16689"/>
      <sheetData sheetId="16690"/>
      <sheetData sheetId="16691"/>
      <sheetData sheetId="16692"/>
      <sheetData sheetId="16693"/>
      <sheetData sheetId="16694"/>
      <sheetData sheetId="16695"/>
      <sheetData sheetId="16696"/>
      <sheetData sheetId="16697"/>
      <sheetData sheetId="16698"/>
      <sheetData sheetId="16699"/>
      <sheetData sheetId="16700"/>
      <sheetData sheetId="16701"/>
      <sheetData sheetId="16702"/>
      <sheetData sheetId="16703"/>
      <sheetData sheetId="16704"/>
      <sheetData sheetId="16705"/>
      <sheetData sheetId="16706"/>
      <sheetData sheetId="16707"/>
      <sheetData sheetId="16708"/>
      <sheetData sheetId="16709"/>
      <sheetData sheetId="16710"/>
      <sheetData sheetId="16711"/>
      <sheetData sheetId="16712"/>
      <sheetData sheetId="16713"/>
      <sheetData sheetId="16714"/>
      <sheetData sheetId="16715"/>
      <sheetData sheetId="16716"/>
      <sheetData sheetId="16717"/>
      <sheetData sheetId="16718"/>
      <sheetData sheetId="16719"/>
      <sheetData sheetId="16720"/>
      <sheetData sheetId="16721"/>
      <sheetData sheetId="16722"/>
      <sheetData sheetId="16723"/>
      <sheetData sheetId="16724"/>
      <sheetData sheetId="16725"/>
      <sheetData sheetId="16726"/>
      <sheetData sheetId="16727"/>
      <sheetData sheetId="16728"/>
      <sheetData sheetId="16729"/>
      <sheetData sheetId="16730"/>
      <sheetData sheetId="16731"/>
      <sheetData sheetId="16732"/>
      <sheetData sheetId="16733"/>
      <sheetData sheetId="16734"/>
      <sheetData sheetId="16735"/>
      <sheetData sheetId="16736"/>
      <sheetData sheetId="16737"/>
      <sheetData sheetId="16738"/>
      <sheetData sheetId="16739"/>
      <sheetData sheetId="16740"/>
      <sheetData sheetId="16741"/>
      <sheetData sheetId="16742"/>
      <sheetData sheetId="16743"/>
      <sheetData sheetId="16744"/>
      <sheetData sheetId="16745"/>
      <sheetData sheetId="16746"/>
      <sheetData sheetId="16747"/>
      <sheetData sheetId="16748"/>
      <sheetData sheetId="16749"/>
      <sheetData sheetId="16750"/>
      <sheetData sheetId="16751"/>
      <sheetData sheetId="16752"/>
      <sheetData sheetId="16753"/>
      <sheetData sheetId="16754"/>
      <sheetData sheetId="16755"/>
      <sheetData sheetId="16756"/>
      <sheetData sheetId="16757"/>
      <sheetData sheetId="16758"/>
      <sheetData sheetId="16759"/>
      <sheetData sheetId="16760"/>
      <sheetData sheetId="16761"/>
      <sheetData sheetId="16762"/>
      <sheetData sheetId="16763"/>
      <sheetData sheetId="16764"/>
      <sheetData sheetId="16765"/>
      <sheetData sheetId="16766"/>
      <sheetData sheetId="16767"/>
      <sheetData sheetId="16768"/>
      <sheetData sheetId="16769"/>
      <sheetData sheetId="16770"/>
      <sheetData sheetId="16771"/>
      <sheetData sheetId="16772"/>
      <sheetData sheetId="16773" refreshError="1"/>
      <sheetData sheetId="16774" refreshError="1"/>
      <sheetData sheetId="16775" refreshError="1"/>
      <sheetData sheetId="16776" refreshError="1"/>
      <sheetData sheetId="16777" refreshError="1"/>
      <sheetData sheetId="16778" refreshError="1"/>
      <sheetData sheetId="16779" refreshError="1"/>
      <sheetData sheetId="16780"/>
      <sheetData sheetId="16781"/>
      <sheetData sheetId="16782"/>
      <sheetData sheetId="16783" refreshError="1"/>
      <sheetData sheetId="16784" refreshError="1"/>
      <sheetData sheetId="16785" refreshError="1"/>
      <sheetData sheetId="16786" refreshError="1"/>
      <sheetData sheetId="16787" refreshError="1"/>
      <sheetData sheetId="16788" refreshError="1"/>
      <sheetData sheetId="16789"/>
      <sheetData sheetId="16790" refreshError="1"/>
      <sheetData sheetId="16791" refreshError="1"/>
      <sheetData sheetId="16792" refreshError="1"/>
      <sheetData sheetId="16793" refreshError="1"/>
      <sheetData sheetId="16794" refreshError="1"/>
      <sheetData sheetId="16795" refreshError="1"/>
      <sheetData sheetId="16796" refreshError="1"/>
      <sheetData sheetId="16797" refreshError="1"/>
      <sheetData sheetId="16798" refreshError="1"/>
      <sheetData sheetId="16799"/>
      <sheetData sheetId="16800"/>
      <sheetData sheetId="16801"/>
      <sheetData sheetId="16802"/>
      <sheetData sheetId="16803"/>
      <sheetData sheetId="16804"/>
      <sheetData sheetId="16805"/>
      <sheetData sheetId="16806"/>
      <sheetData sheetId="16807"/>
      <sheetData sheetId="16808" refreshError="1"/>
      <sheetData sheetId="16809" refreshError="1"/>
      <sheetData sheetId="16810" refreshError="1"/>
      <sheetData sheetId="16811" refreshError="1"/>
      <sheetData sheetId="16812" refreshError="1"/>
      <sheetData sheetId="16813" refreshError="1"/>
      <sheetData sheetId="16814" refreshError="1"/>
      <sheetData sheetId="16815" refreshError="1"/>
      <sheetData sheetId="16816" refreshError="1"/>
      <sheetData sheetId="16817" refreshError="1"/>
      <sheetData sheetId="16818"/>
      <sheetData sheetId="16819"/>
      <sheetData sheetId="16820"/>
      <sheetData sheetId="16821"/>
      <sheetData sheetId="16822" refreshError="1"/>
      <sheetData sheetId="16823" refreshError="1"/>
      <sheetData sheetId="16824" refreshError="1"/>
      <sheetData sheetId="16825" refreshError="1"/>
      <sheetData sheetId="16826" refreshError="1"/>
      <sheetData sheetId="16827" refreshError="1"/>
      <sheetData sheetId="16828" refreshError="1"/>
      <sheetData sheetId="16829" refreshError="1"/>
      <sheetData sheetId="16830"/>
      <sheetData sheetId="16831" refreshError="1"/>
      <sheetData sheetId="16832" refreshError="1"/>
      <sheetData sheetId="16833" refreshError="1"/>
      <sheetData sheetId="16834" refreshError="1"/>
      <sheetData sheetId="16835" refreshError="1"/>
      <sheetData sheetId="16836" refreshError="1"/>
      <sheetData sheetId="16837" refreshError="1"/>
      <sheetData sheetId="16838" refreshError="1"/>
      <sheetData sheetId="16839" refreshError="1"/>
      <sheetData sheetId="16840" refreshError="1"/>
      <sheetData sheetId="16841" refreshError="1"/>
      <sheetData sheetId="16842" refreshError="1"/>
      <sheetData sheetId="16843" refreshError="1"/>
      <sheetData sheetId="16844" refreshError="1"/>
      <sheetData sheetId="16845" refreshError="1"/>
      <sheetData sheetId="16846" refreshError="1"/>
      <sheetData sheetId="16847" refreshError="1"/>
      <sheetData sheetId="16848" refreshError="1"/>
      <sheetData sheetId="16849" refreshError="1"/>
      <sheetData sheetId="16850" refreshError="1"/>
      <sheetData sheetId="16851" refreshError="1"/>
      <sheetData sheetId="16852" refreshError="1"/>
      <sheetData sheetId="16853" refreshError="1"/>
      <sheetData sheetId="16854" refreshError="1"/>
      <sheetData sheetId="16855" refreshError="1"/>
      <sheetData sheetId="16856" refreshError="1"/>
      <sheetData sheetId="16857" refreshError="1"/>
      <sheetData sheetId="16858" refreshError="1"/>
      <sheetData sheetId="16859" refreshError="1"/>
      <sheetData sheetId="16860" refreshError="1"/>
      <sheetData sheetId="16861" refreshError="1"/>
      <sheetData sheetId="16862" refreshError="1"/>
      <sheetData sheetId="16863" refreshError="1"/>
      <sheetData sheetId="16864" refreshError="1"/>
      <sheetData sheetId="16865" refreshError="1"/>
      <sheetData sheetId="16866" refreshError="1"/>
      <sheetData sheetId="16867" refreshError="1"/>
      <sheetData sheetId="16868" refreshError="1"/>
      <sheetData sheetId="16869" refreshError="1"/>
      <sheetData sheetId="16870" refreshError="1"/>
      <sheetData sheetId="16871" refreshError="1"/>
      <sheetData sheetId="16872" refreshError="1"/>
      <sheetData sheetId="16873" refreshError="1"/>
      <sheetData sheetId="16874" refreshError="1"/>
      <sheetData sheetId="16875" refreshError="1"/>
      <sheetData sheetId="16876" refreshError="1"/>
      <sheetData sheetId="16877" refreshError="1"/>
      <sheetData sheetId="16878" refreshError="1"/>
      <sheetData sheetId="16879" refreshError="1"/>
      <sheetData sheetId="16880" refreshError="1"/>
      <sheetData sheetId="16881" refreshError="1"/>
      <sheetData sheetId="16882" refreshError="1"/>
      <sheetData sheetId="16883" refreshError="1"/>
      <sheetData sheetId="16884" refreshError="1"/>
      <sheetData sheetId="16885" refreshError="1"/>
      <sheetData sheetId="16886" refreshError="1"/>
      <sheetData sheetId="16887" refreshError="1"/>
      <sheetData sheetId="16888" refreshError="1"/>
      <sheetData sheetId="16889" refreshError="1"/>
      <sheetData sheetId="16890" refreshError="1"/>
      <sheetData sheetId="16891" refreshError="1"/>
      <sheetData sheetId="16892" refreshError="1"/>
      <sheetData sheetId="16893" refreshError="1"/>
      <sheetData sheetId="16894" refreshError="1"/>
      <sheetData sheetId="16895" refreshError="1"/>
      <sheetData sheetId="16896" refreshError="1"/>
      <sheetData sheetId="16897" refreshError="1"/>
      <sheetData sheetId="16898" refreshError="1"/>
      <sheetData sheetId="16899" refreshError="1"/>
      <sheetData sheetId="16900" refreshError="1"/>
      <sheetData sheetId="16901" refreshError="1"/>
      <sheetData sheetId="16902" refreshError="1"/>
      <sheetData sheetId="16903" refreshError="1"/>
      <sheetData sheetId="16904" refreshError="1"/>
      <sheetData sheetId="16905" refreshError="1"/>
      <sheetData sheetId="16906" refreshError="1"/>
      <sheetData sheetId="16907" refreshError="1"/>
      <sheetData sheetId="16908" refreshError="1"/>
      <sheetData sheetId="16909" refreshError="1"/>
      <sheetData sheetId="16910" refreshError="1"/>
      <sheetData sheetId="16911" refreshError="1"/>
      <sheetData sheetId="16912" refreshError="1"/>
      <sheetData sheetId="16913" refreshError="1"/>
      <sheetData sheetId="16914" refreshError="1"/>
      <sheetData sheetId="16915" refreshError="1"/>
      <sheetData sheetId="16916" refreshError="1"/>
      <sheetData sheetId="16917" refreshError="1"/>
      <sheetData sheetId="16918" refreshError="1"/>
      <sheetData sheetId="16919" refreshError="1"/>
      <sheetData sheetId="16920" refreshError="1"/>
      <sheetData sheetId="16921" refreshError="1"/>
      <sheetData sheetId="16922" refreshError="1"/>
      <sheetData sheetId="16923" refreshError="1"/>
      <sheetData sheetId="16924" refreshError="1"/>
      <sheetData sheetId="16925" refreshError="1"/>
      <sheetData sheetId="16926" refreshError="1"/>
      <sheetData sheetId="16927" refreshError="1"/>
      <sheetData sheetId="16928" refreshError="1"/>
      <sheetData sheetId="16929" refreshError="1"/>
      <sheetData sheetId="16930" refreshError="1"/>
      <sheetData sheetId="16931" refreshError="1"/>
      <sheetData sheetId="16932" refreshError="1"/>
      <sheetData sheetId="16933" refreshError="1"/>
      <sheetData sheetId="16934" refreshError="1"/>
      <sheetData sheetId="16935" refreshError="1"/>
      <sheetData sheetId="16936" refreshError="1"/>
      <sheetData sheetId="16937" refreshError="1"/>
      <sheetData sheetId="16938" refreshError="1"/>
      <sheetData sheetId="16939" refreshError="1"/>
      <sheetData sheetId="16940" refreshError="1"/>
      <sheetData sheetId="16941" refreshError="1"/>
      <sheetData sheetId="16942" refreshError="1"/>
      <sheetData sheetId="16943" refreshError="1"/>
      <sheetData sheetId="16944" refreshError="1"/>
      <sheetData sheetId="16945" refreshError="1"/>
      <sheetData sheetId="16946" refreshError="1"/>
      <sheetData sheetId="16947" refreshError="1"/>
      <sheetData sheetId="16948" refreshError="1"/>
      <sheetData sheetId="16949" refreshError="1"/>
      <sheetData sheetId="16950" refreshError="1"/>
      <sheetData sheetId="16951" refreshError="1"/>
      <sheetData sheetId="16952" refreshError="1"/>
      <sheetData sheetId="16953" refreshError="1"/>
      <sheetData sheetId="16954" refreshError="1"/>
      <sheetData sheetId="16955" refreshError="1"/>
      <sheetData sheetId="16956" refreshError="1"/>
      <sheetData sheetId="16957" refreshError="1"/>
      <sheetData sheetId="16958" refreshError="1"/>
      <sheetData sheetId="16959" refreshError="1"/>
      <sheetData sheetId="16960" refreshError="1"/>
      <sheetData sheetId="16961" refreshError="1"/>
      <sheetData sheetId="16962" refreshError="1"/>
      <sheetData sheetId="16963" refreshError="1"/>
      <sheetData sheetId="16964" refreshError="1"/>
      <sheetData sheetId="16965" refreshError="1"/>
      <sheetData sheetId="16966" refreshError="1"/>
      <sheetData sheetId="16967" refreshError="1"/>
      <sheetData sheetId="16968" refreshError="1"/>
      <sheetData sheetId="16969" refreshError="1"/>
      <sheetData sheetId="16970" refreshError="1"/>
      <sheetData sheetId="16971" refreshError="1"/>
      <sheetData sheetId="16972" refreshError="1"/>
      <sheetData sheetId="16973" refreshError="1"/>
      <sheetData sheetId="16974" refreshError="1"/>
      <sheetData sheetId="16975" refreshError="1"/>
      <sheetData sheetId="16976" refreshError="1"/>
      <sheetData sheetId="16977" refreshError="1"/>
      <sheetData sheetId="16978" refreshError="1"/>
      <sheetData sheetId="16979" refreshError="1"/>
      <sheetData sheetId="16980" refreshError="1"/>
      <sheetData sheetId="16981" refreshError="1"/>
      <sheetData sheetId="16982" refreshError="1"/>
      <sheetData sheetId="16983" refreshError="1"/>
      <sheetData sheetId="16984" refreshError="1"/>
      <sheetData sheetId="16985" refreshError="1"/>
      <sheetData sheetId="16986" refreshError="1"/>
      <sheetData sheetId="16987" refreshError="1"/>
      <sheetData sheetId="16988" refreshError="1"/>
      <sheetData sheetId="16989" refreshError="1"/>
      <sheetData sheetId="16990" refreshError="1"/>
      <sheetData sheetId="16991" refreshError="1"/>
      <sheetData sheetId="16992" refreshError="1"/>
      <sheetData sheetId="16993" refreshError="1"/>
      <sheetData sheetId="16994" refreshError="1"/>
      <sheetData sheetId="16995" refreshError="1"/>
      <sheetData sheetId="16996" refreshError="1"/>
      <sheetData sheetId="16997" refreshError="1"/>
      <sheetData sheetId="16998" refreshError="1"/>
      <sheetData sheetId="16999" refreshError="1"/>
      <sheetData sheetId="17000" refreshError="1"/>
      <sheetData sheetId="17001" refreshError="1"/>
      <sheetData sheetId="17002" refreshError="1"/>
      <sheetData sheetId="17003" refreshError="1"/>
      <sheetData sheetId="17004" refreshError="1"/>
      <sheetData sheetId="17005" refreshError="1"/>
      <sheetData sheetId="17006" refreshError="1"/>
      <sheetData sheetId="17007" refreshError="1"/>
      <sheetData sheetId="17008" refreshError="1"/>
      <sheetData sheetId="17009" refreshError="1"/>
      <sheetData sheetId="17010" refreshError="1"/>
      <sheetData sheetId="17011" refreshError="1"/>
      <sheetData sheetId="17012" refreshError="1"/>
      <sheetData sheetId="17013" refreshError="1"/>
      <sheetData sheetId="17014" refreshError="1"/>
      <sheetData sheetId="17015" refreshError="1"/>
      <sheetData sheetId="17016" refreshError="1"/>
      <sheetData sheetId="17017" refreshError="1"/>
      <sheetData sheetId="17018" refreshError="1"/>
      <sheetData sheetId="17019" refreshError="1"/>
      <sheetData sheetId="17020" refreshError="1"/>
      <sheetData sheetId="17021" refreshError="1"/>
      <sheetData sheetId="17022" refreshError="1"/>
      <sheetData sheetId="17023" refreshError="1"/>
      <sheetData sheetId="17024" refreshError="1"/>
      <sheetData sheetId="17025" refreshError="1"/>
      <sheetData sheetId="17026" refreshError="1"/>
      <sheetData sheetId="17027" refreshError="1"/>
      <sheetData sheetId="17028" refreshError="1"/>
      <sheetData sheetId="17029" refreshError="1"/>
      <sheetData sheetId="17030" refreshError="1"/>
      <sheetData sheetId="17031" refreshError="1"/>
      <sheetData sheetId="17032" refreshError="1"/>
      <sheetData sheetId="17033" refreshError="1"/>
      <sheetData sheetId="17034" refreshError="1"/>
      <sheetData sheetId="17035" refreshError="1"/>
      <sheetData sheetId="17036" refreshError="1"/>
      <sheetData sheetId="17037" refreshError="1"/>
      <sheetData sheetId="17038" refreshError="1"/>
      <sheetData sheetId="17039" refreshError="1"/>
      <sheetData sheetId="17040" refreshError="1"/>
      <sheetData sheetId="17041" refreshError="1"/>
      <sheetData sheetId="17042" refreshError="1"/>
      <sheetData sheetId="17043" refreshError="1"/>
      <sheetData sheetId="17044" refreshError="1"/>
      <sheetData sheetId="17045" refreshError="1"/>
      <sheetData sheetId="17046" refreshError="1"/>
      <sheetData sheetId="17047" refreshError="1"/>
      <sheetData sheetId="17048" refreshError="1"/>
      <sheetData sheetId="17049" refreshError="1"/>
      <sheetData sheetId="17050" refreshError="1"/>
      <sheetData sheetId="17051" refreshError="1"/>
      <sheetData sheetId="17052" refreshError="1"/>
      <sheetData sheetId="17053" refreshError="1"/>
      <sheetData sheetId="17054" refreshError="1"/>
      <sheetData sheetId="17055" refreshError="1"/>
      <sheetData sheetId="17056" refreshError="1"/>
      <sheetData sheetId="17057" refreshError="1"/>
      <sheetData sheetId="17058" refreshError="1"/>
      <sheetData sheetId="17059" refreshError="1"/>
      <sheetData sheetId="17060" refreshError="1"/>
      <sheetData sheetId="17061" refreshError="1"/>
      <sheetData sheetId="17062" refreshError="1"/>
      <sheetData sheetId="17063" refreshError="1"/>
      <sheetData sheetId="17064" refreshError="1"/>
      <sheetData sheetId="17065" refreshError="1"/>
      <sheetData sheetId="17066" refreshError="1"/>
      <sheetData sheetId="17067" refreshError="1"/>
      <sheetData sheetId="17068" refreshError="1"/>
      <sheetData sheetId="17069" refreshError="1"/>
      <sheetData sheetId="17070" refreshError="1"/>
      <sheetData sheetId="17071" refreshError="1"/>
      <sheetData sheetId="17072" refreshError="1"/>
      <sheetData sheetId="17073" refreshError="1"/>
      <sheetData sheetId="17074" refreshError="1"/>
      <sheetData sheetId="17075" refreshError="1"/>
      <sheetData sheetId="17076" refreshError="1"/>
      <sheetData sheetId="17077" refreshError="1"/>
      <sheetData sheetId="17078" refreshError="1"/>
      <sheetData sheetId="17079" refreshError="1"/>
      <sheetData sheetId="17080" refreshError="1"/>
      <sheetData sheetId="17081" refreshError="1"/>
      <sheetData sheetId="17082" refreshError="1"/>
      <sheetData sheetId="17083" refreshError="1"/>
      <sheetData sheetId="17084" refreshError="1"/>
      <sheetData sheetId="17085" refreshError="1"/>
      <sheetData sheetId="17086" refreshError="1"/>
      <sheetData sheetId="17087" refreshError="1"/>
      <sheetData sheetId="17088" refreshError="1"/>
      <sheetData sheetId="17089" refreshError="1"/>
      <sheetData sheetId="17090" refreshError="1"/>
      <sheetData sheetId="17091" refreshError="1"/>
      <sheetData sheetId="17092" refreshError="1"/>
      <sheetData sheetId="17093" refreshError="1"/>
      <sheetData sheetId="17094" refreshError="1"/>
      <sheetData sheetId="17095" refreshError="1"/>
      <sheetData sheetId="17096" refreshError="1"/>
      <sheetData sheetId="17097" refreshError="1"/>
      <sheetData sheetId="17098" refreshError="1"/>
      <sheetData sheetId="17099" refreshError="1"/>
      <sheetData sheetId="17100" refreshError="1"/>
      <sheetData sheetId="17101" refreshError="1"/>
      <sheetData sheetId="17102" refreshError="1"/>
      <sheetData sheetId="17103" refreshError="1"/>
      <sheetData sheetId="17104" refreshError="1"/>
      <sheetData sheetId="17105" refreshError="1"/>
      <sheetData sheetId="17106" refreshError="1"/>
      <sheetData sheetId="17107" refreshError="1"/>
      <sheetData sheetId="17108" refreshError="1"/>
      <sheetData sheetId="17109" refreshError="1"/>
      <sheetData sheetId="17110" refreshError="1"/>
      <sheetData sheetId="17111" refreshError="1"/>
      <sheetData sheetId="17112" refreshError="1"/>
      <sheetData sheetId="17113" refreshError="1"/>
      <sheetData sheetId="17114" refreshError="1"/>
      <sheetData sheetId="17115" refreshError="1"/>
      <sheetData sheetId="17116" refreshError="1"/>
      <sheetData sheetId="17117" refreshError="1"/>
      <sheetData sheetId="17118" refreshError="1"/>
      <sheetData sheetId="17119" refreshError="1"/>
      <sheetData sheetId="17120" refreshError="1"/>
      <sheetData sheetId="17121" refreshError="1"/>
      <sheetData sheetId="17122" refreshError="1"/>
      <sheetData sheetId="17123" refreshError="1"/>
      <sheetData sheetId="17124" refreshError="1"/>
      <sheetData sheetId="17125" refreshError="1"/>
      <sheetData sheetId="17126" refreshError="1"/>
      <sheetData sheetId="17127" refreshError="1"/>
      <sheetData sheetId="17128" refreshError="1"/>
      <sheetData sheetId="17129" refreshError="1"/>
      <sheetData sheetId="17130" refreshError="1"/>
      <sheetData sheetId="17131" refreshError="1"/>
      <sheetData sheetId="17132" refreshError="1"/>
      <sheetData sheetId="17133" refreshError="1"/>
      <sheetData sheetId="17134" refreshError="1"/>
      <sheetData sheetId="17135" refreshError="1"/>
      <sheetData sheetId="17136" refreshError="1"/>
      <sheetData sheetId="17137" refreshError="1"/>
      <sheetData sheetId="17138" refreshError="1"/>
      <sheetData sheetId="17139" refreshError="1"/>
      <sheetData sheetId="17140" refreshError="1"/>
      <sheetData sheetId="17141" refreshError="1"/>
      <sheetData sheetId="17142" refreshError="1"/>
      <sheetData sheetId="17143" refreshError="1"/>
      <sheetData sheetId="17144"/>
      <sheetData sheetId="17145" refreshError="1"/>
      <sheetData sheetId="17146" refreshError="1"/>
      <sheetData sheetId="17147" refreshError="1"/>
      <sheetData sheetId="17148"/>
      <sheetData sheetId="17149" refreshError="1"/>
      <sheetData sheetId="17150" refreshError="1"/>
      <sheetData sheetId="17151" refreshError="1"/>
      <sheetData sheetId="17152" refreshError="1"/>
      <sheetData sheetId="17153"/>
      <sheetData sheetId="17154"/>
      <sheetData sheetId="17155" refreshError="1"/>
      <sheetData sheetId="17156"/>
      <sheetData sheetId="17157"/>
      <sheetData sheetId="17158"/>
      <sheetData sheetId="17159"/>
      <sheetData sheetId="17160"/>
      <sheetData sheetId="17161"/>
      <sheetData sheetId="17162"/>
      <sheetData sheetId="17163"/>
      <sheetData sheetId="17164"/>
      <sheetData sheetId="17165"/>
      <sheetData sheetId="17166"/>
      <sheetData sheetId="17167"/>
      <sheetData sheetId="17168"/>
      <sheetData sheetId="17169"/>
      <sheetData sheetId="17170"/>
      <sheetData sheetId="17171"/>
      <sheetData sheetId="17172"/>
      <sheetData sheetId="17173"/>
      <sheetData sheetId="17174"/>
      <sheetData sheetId="17175"/>
      <sheetData sheetId="17176"/>
      <sheetData sheetId="17177"/>
      <sheetData sheetId="17178"/>
      <sheetData sheetId="17179"/>
      <sheetData sheetId="17180"/>
      <sheetData sheetId="17181"/>
      <sheetData sheetId="17182"/>
      <sheetData sheetId="17183"/>
      <sheetData sheetId="17184"/>
      <sheetData sheetId="17185"/>
      <sheetData sheetId="17186"/>
      <sheetData sheetId="17187"/>
      <sheetData sheetId="17188"/>
      <sheetData sheetId="17189"/>
      <sheetData sheetId="17190"/>
      <sheetData sheetId="17191"/>
      <sheetData sheetId="17192" refreshError="1"/>
      <sheetData sheetId="17193" refreshError="1"/>
      <sheetData sheetId="17194" refreshError="1"/>
      <sheetData sheetId="17195"/>
      <sheetData sheetId="17196"/>
      <sheetData sheetId="17197"/>
      <sheetData sheetId="17198"/>
      <sheetData sheetId="17199"/>
      <sheetData sheetId="17200"/>
      <sheetData sheetId="17201"/>
      <sheetData sheetId="17202"/>
      <sheetData sheetId="17203" refreshError="1"/>
      <sheetData sheetId="17204"/>
      <sheetData sheetId="17205"/>
      <sheetData sheetId="17206"/>
      <sheetData sheetId="17207"/>
      <sheetData sheetId="17208"/>
      <sheetData sheetId="17209"/>
      <sheetData sheetId="17210"/>
      <sheetData sheetId="17211"/>
      <sheetData sheetId="17212"/>
      <sheetData sheetId="17213"/>
      <sheetData sheetId="17214"/>
      <sheetData sheetId="17215"/>
      <sheetData sheetId="17216"/>
      <sheetData sheetId="17217"/>
      <sheetData sheetId="17218"/>
      <sheetData sheetId="17219"/>
      <sheetData sheetId="17220"/>
      <sheetData sheetId="17221"/>
      <sheetData sheetId="17222"/>
      <sheetData sheetId="17223"/>
      <sheetData sheetId="17224"/>
      <sheetData sheetId="17225"/>
      <sheetData sheetId="17226"/>
      <sheetData sheetId="17227"/>
      <sheetData sheetId="17228"/>
      <sheetData sheetId="17229"/>
      <sheetData sheetId="17230"/>
      <sheetData sheetId="17231"/>
      <sheetData sheetId="17232"/>
      <sheetData sheetId="17233"/>
      <sheetData sheetId="17234"/>
      <sheetData sheetId="17235"/>
      <sheetData sheetId="17236"/>
      <sheetData sheetId="17237"/>
      <sheetData sheetId="17238"/>
      <sheetData sheetId="17239"/>
      <sheetData sheetId="17240"/>
      <sheetData sheetId="17241"/>
      <sheetData sheetId="17242"/>
      <sheetData sheetId="17243"/>
      <sheetData sheetId="17244"/>
      <sheetData sheetId="17245"/>
      <sheetData sheetId="17246"/>
      <sheetData sheetId="17247"/>
      <sheetData sheetId="17248"/>
      <sheetData sheetId="17249"/>
      <sheetData sheetId="17250"/>
      <sheetData sheetId="17251"/>
      <sheetData sheetId="17252"/>
      <sheetData sheetId="17253"/>
      <sheetData sheetId="17254"/>
      <sheetData sheetId="17255"/>
      <sheetData sheetId="17256"/>
      <sheetData sheetId="17257"/>
      <sheetData sheetId="17258"/>
      <sheetData sheetId="17259"/>
      <sheetData sheetId="17260"/>
      <sheetData sheetId="17261"/>
      <sheetData sheetId="17262"/>
      <sheetData sheetId="17263"/>
      <sheetData sheetId="17264"/>
      <sheetData sheetId="17265"/>
      <sheetData sheetId="17266"/>
      <sheetData sheetId="17267"/>
      <sheetData sheetId="17268"/>
      <sheetData sheetId="17269"/>
      <sheetData sheetId="17270"/>
      <sheetData sheetId="17271"/>
      <sheetData sheetId="17272"/>
      <sheetData sheetId="17273"/>
      <sheetData sheetId="17274" refreshError="1"/>
      <sheetData sheetId="17275"/>
      <sheetData sheetId="17276"/>
      <sheetData sheetId="17277"/>
      <sheetData sheetId="17278" refreshError="1"/>
      <sheetData sheetId="17279"/>
      <sheetData sheetId="17280"/>
      <sheetData sheetId="17281"/>
      <sheetData sheetId="17282"/>
      <sheetData sheetId="17283"/>
      <sheetData sheetId="17284"/>
      <sheetData sheetId="17285"/>
      <sheetData sheetId="17286"/>
      <sheetData sheetId="17287"/>
      <sheetData sheetId="17288"/>
      <sheetData sheetId="17289"/>
      <sheetData sheetId="17290"/>
      <sheetData sheetId="17291" refreshError="1"/>
      <sheetData sheetId="17292" refreshError="1"/>
      <sheetData sheetId="17293" refreshError="1"/>
      <sheetData sheetId="17294" refreshError="1"/>
      <sheetData sheetId="17295" refreshError="1"/>
      <sheetData sheetId="17296" refreshError="1"/>
      <sheetData sheetId="17297"/>
      <sheetData sheetId="17298"/>
      <sheetData sheetId="17299" refreshError="1"/>
      <sheetData sheetId="17300"/>
      <sheetData sheetId="17301"/>
      <sheetData sheetId="17302"/>
      <sheetData sheetId="17303"/>
      <sheetData sheetId="17304"/>
      <sheetData sheetId="17305"/>
      <sheetData sheetId="17306"/>
      <sheetData sheetId="17307"/>
      <sheetData sheetId="17308"/>
      <sheetData sheetId="17309"/>
      <sheetData sheetId="17310"/>
      <sheetData sheetId="17311"/>
      <sheetData sheetId="17312"/>
      <sheetData sheetId="17313"/>
      <sheetData sheetId="17314"/>
      <sheetData sheetId="17315"/>
      <sheetData sheetId="17316"/>
      <sheetData sheetId="17317"/>
      <sheetData sheetId="17318"/>
      <sheetData sheetId="17319"/>
      <sheetData sheetId="17320" refreshError="1"/>
      <sheetData sheetId="17321" refreshError="1"/>
      <sheetData sheetId="17322" refreshError="1"/>
      <sheetData sheetId="17323"/>
      <sheetData sheetId="17324"/>
      <sheetData sheetId="17325"/>
      <sheetData sheetId="17326"/>
      <sheetData sheetId="17327"/>
      <sheetData sheetId="17328"/>
      <sheetData sheetId="17329"/>
      <sheetData sheetId="17330"/>
      <sheetData sheetId="17331"/>
      <sheetData sheetId="17332"/>
      <sheetData sheetId="17333"/>
      <sheetData sheetId="17334"/>
      <sheetData sheetId="17335"/>
      <sheetData sheetId="17336"/>
      <sheetData sheetId="17337"/>
      <sheetData sheetId="17338"/>
      <sheetData sheetId="17339"/>
      <sheetData sheetId="17340"/>
      <sheetData sheetId="17341"/>
      <sheetData sheetId="17342"/>
      <sheetData sheetId="17343"/>
      <sheetData sheetId="17344"/>
      <sheetData sheetId="17345"/>
      <sheetData sheetId="17346"/>
      <sheetData sheetId="17347"/>
      <sheetData sheetId="17348"/>
      <sheetData sheetId="17349"/>
      <sheetData sheetId="17350"/>
      <sheetData sheetId="17351"/>
      <sheetData sheetId="17352"/>
      <sheetData sheetId="17353"/>
      <sheetData sheetId="17354"/>
      <sheetData sheetId="17355"/>
      <sheetData sheetId="17356"/>
      <sheetData sheetId="17357"/>
      <sheetData sheetId="17358"/>
      <sheetData sheetId="17359"/>
      <sheetData sheetId="17360"/>
      <sheetData sheetId="17361"/>
      <sheetData sheetId="17362"/>
      <sheetData sheetId="17363"/>
      <sheetData sheetId="17364"/>
      <sheetData sheetId="17365"/>
      <sheetData sheetId="17366"/>
      <sheetData sheetId="17367"/>
      <sheetData sheetId="17368"/>
      <sheetData sheetId="17369"/>
      <sheetData sheetId="17370"/>
      <sheetData sheetId="17371"/>
      <sheetData sheetId="17372"/>
      <sheetData sheetId="17373"/>
      <sheetData sheetId="17374"/>
      <sheetData sheetId="17375"/>
      <sheetData sheetId="17376" refreshError="1"/>
      <sheetData sheetId="17377" refreshError="1"/>
      <sheetData sheetId="17378"/>
      <sheetData sheetId="17379"/>
      <sheetData sheetId="17380" refreshError="1"/>
      <sheetData sheetId="17381" refreshError="1"/>
      <sheetData sheetId="17382" refreshError="1"/>
      <sheetData sheetId="17383" refreshError="1"/>
      <sheetData sheetId="17384" refreshError="1"/>
      <sheetData sheetId="17385" refreshError="1"/>
      <sheetData sheetId="17386" refreshError="1"/>
      <sheetData sheetId="17387" refreshError="1"/>
      <sheetData sheetId="17388" refreshError="1"/>
      <sheetData sheetId="17389" refreshError="1"/>
      <sheetData sheetId="17390" refreshError="1"/>
      <sheetData sheetId="17391" refreshError="1"/>
      <sheetData sheetId="17392" refreshError="1"/>
      <sheetData sheetId="17393" refreshError="1"/>
      <sheetData sheetId="17394" refreshError="1"/>
      <sheetData sheetId="17395" refreshError="1"/>
      <sheetData sheetId="17396" refreshError="1"/>
      <sheetData sheetId="17397" refreshError="1"/>
      <sheetData sheetId="17398" refreshError="1"/>
      <sheetData sheetId="17399" refreshError="1"/>
      <sheetData sheetId="17400" refreshError="1"/>
      <sheetData sheetId="17401" refreshError="1"/>
      <sheetData sheetId="17402" refreshError="1"/>
      <sheetData sheetId="17403" refreshError="1"/>
      <sheetData sheetId="17404" refreshError="1"/>
      <sheetData sheetId="17405" refreshError="1"/>
      <sheetData sheetId="17406" refreshError="1"/>
      <sheetData sheetId="17407" refreshError="1"/>
      <sheetData sheetId="17408" refreshError="1"/>
      <sheetData sheetId="17409" refreshError="1"/>
      <sheetData sheetId="17410" refreshError="1"/>
      <sheetData sheetId="17411" refreshError="1"/>
      <sheetData sheetId="17412" refreshError="1"/>
      <sheetData sheetId="17413" refreshError="1"/>
      <sheetData sheetId="17414" refreshError="1"/>
      <sheetData sheetId="17415" refreshError="1"/>
      <sheetData sheetId="17416" refreshError="1"/>
      <sheetData sheetId="17417" refreshError="1"/>
      <sheetData sheetId="17418" refreshError="1"/>
      <sheetData sheetId="17419" refreshError="1"/>
      <sheetData sheetId="17420" refreshError="1"/>
      <sheetData sheetId="17421" refreshError="1"/>
      <sheetData sheetId="17422" refreshError="1"/>
      <sheetData sheetId="17423" refreshError="1"/>
      <sheetData sheetId="17424" refreshError="1"/>
      <sheetData sheetId="17425" refreshError="1"/>
      <sheetData sheetId="17426" refreshError="1"/>
      <sheetData sheetId="17427" refreshError="1"/>
      <sheetData sheetId="17428" refreshError="1"/>
      <sheetData sheetId="17429" refreshError="1"/>
      <sheetData sheetId="17430" refreshError="1"/>
      <sheetData sheetId="17431" refreshError="1"/>
      <sheetData sheetId="17432" refreshError="1"/>
      <sheetData sheetId="17433" refreshError="1"/>
      <sheetData sheetId="17434" refreshError="1"/>
      <sheetData sheetId="17435" refreshError="1"/>
      <sheetData sheetId="17436" refreshError="1"/>
      <sheetData sheetId="17437" refreshError="1"/>
      <sheetData sheetId="17438" refreshError="1"/>
      <sheetData sheetId="17439" refreshError="1"/>
      <sheetData sheetId="17440" refreshError="1"/>
      <sheetData sheetId="17441" refreshError="1"/>
      <sheetData sheetId="17442" refreshError="1"/>
      <sheetData sheetId="17443" refreshError="1"/>
      <sheetData sheetId="17444" refreshError="1"/>
      <sheetData sheetId="17445" refreshError="1"/>
      <sheetData sheetId="17446" refreshError="1"/>
      <sheetData sheetId="17447" refreshError="1"/>
      <sheetData sheetId="17448" refreshError="1"/>
      <sheetData sheetId="17449" refreshError="1"/>
      <sheetData sheetId="17450" refreshError="1"/>
      <sheetData sheetId="17451" refreshError="1"/>
      <sheetData sheetId="17452" refreshError="1"/>
      <sheetData sheetId="17453" refreshError="1"/>
      <sheetData sheetId="17454"/>
      <sheetData sheetId="17455"/>
      <sheetData sheetId="17456"/>
      <sheetData sheetId="17457"/>
      <sheetData sheetId="17458"/>
      <sheetData sheetId="17459"/>
      <sheetData sheetId="17460"/>
      <sheetData sheetId="17461"/>
      <sheetData sheetId="17462"/>
      <sheetData sheetId="17463"/>
      <sheetData sheetId="17464" refreshError="1"/>
      <sheetData sheetId="17465" refreshError="1"/>
      <sheetData sheetId="17466"/>
      <sheetData sheetId="17467"/>
      <sheetData sheetId="17468"/>
      <sheetData sheetId="17469"/>
      <sheetData sheetId="17470"/>
      <sheetData sheetId="17471"/>
      <sheetData sheetId="17472"/>
      <sheetData sheetId="17473"/>
      <sheetData sheetId="17474"/>
      <sheetData sheetId="17475"/>
      <sheetData sheetId="17476"/>
      <sheetData sheetId="17477"/>
      <sheetData sheetId="17478"/>
      <sheetData sheetId="17479"/>
      <sheetData sheetId="17480"/>
      <sheetData sheetId="17481"/>
      <sheetData sheetId="17482"/>
      <sheetData sheetId="17483"/>
      <sheetData sheetId="17484"/>
      <sheetData sheetId="17485"/>
      <sheetData sheetId="17486"/>
      <sheetData sheetId="17487" refreshError="1"/>
      <sheetData sheetId="17488"/>
      <sheetData sheetId="17489"/>
      <sheetData sheetId="17490"/>
      <sheetData sheetId="17491"/>
      <sheetData sheetId="17492"/>
      <sheetData sheetId="17493"/>
      <sheetData sheetId="17494"/>
      <sheetData sheetId="17495"/>
      <sheetData sheetId="17496"/>
      <sheetData sheetId="17497"/>
      <sheetData sheetId="17498"/>
      <sheetData sheetId="17499"/>
      <sheetData sheetId="17500"/>
      <sheetData sheetId="17501"/>
      <sheetData sheetId="17502"/>
      <sheetData sheetId="17503"/>
      <sheetData sheetId="17504"/>
      <sheetData sheetId="17505"/>
      <sheetData sheetId="17506"/>
      <sheetData sheetId="17507"/>
      <sheetData sheetId="17508"/>
      <sheetData sheetId="17509"/>
      <sheetData sheetId="17510"/>
      <sheetData sheetId="17511"/>
      <sheetData sheetId="17512"/>
      <sheetData sheetId="17513"/>
      <sheetData sheetId="17514"/>
      <sheetData sheetId="17515" refreshError="1"/>
      <sheetData sheetId="17516" refreshError="1"/>
      <sheetData sheetId="17517"/>
      <sheetData sheetId="17518" refreshError="1"/>
      <sheetData sheetId="17519" refreshError="1"/>
      <sheetData sheetId="17520" refreshError="1"/>
      <sheetData sheetId="17521" refreshError="1"/>
      <sheetData sheetId="17522" refreshError="1"/>
      <sheetData sheetId="17523" refreshError="1"/>
      <sheetData sheetId="17524" refreshError="1"/>
      <sheetData sheetId="17525" refreshError="1"/>
      <sheetData sheetId="17526" refreshError="1"/>
      <sheetData sheetId="17527" refreshError="1"/>
      <sheetData sheetId="17528" refreshError="1"/>
      <sheetData sheetId="17529" refreshError="1"/>
      <sheetData sheetId="17530" refreshError="1"/>
      <sheetData sheetId="17531" refreshError="1"/>
      <sheetData sheetId="17532"/>
      <sheetData sheetId="17533"/>
      <sheetData sheetId="17534"/>
      <sheetData sheetId="17535"/>
      <sheetData sheetId="17536"/>
      <sheetData sheetId="17537"/>
      <sheetData sheetId="17538"/>
      <sheetData sheetId="17539"/>
      <sheetData sheetId="17540"/>
      <sheetData sheetId="17541"/>
      <sheetData sheetId="17542"/>
      <sheetData sheetId="17543"/>
      <sheetData sheetId="17544"/>
      <sheetData sheetId="17545"/>
      <sheetData sheetId="17546"/>
      <sheetData sheetId="17547"/>
      <sheetData sheetId="17548"/>
      <sheetData sheetId="17549"/>
      <sheetData sheetId="17550"/>
      <sheetData sheetId="17551"/>
      <sheetData sheetId="17552"/>
      <sheetData sheetId="17553"/>
      <sheetData sheetId="17554"/>
      <sheetData sheetId="17555"/>
      <sheetData sheetId="17556"/>
      <sheetData sheetId="17557" refreshError="1"/>
      <sheetData sheetId="17558"/>
      <sheetData sheetId="17559" refreshError="1"/>
      <sheetData sheetId="17560" refreshError="1"/>
      <sheetData sheetId="17561" refreshError="1"/>
      <sheetData sheetId="17562"/>
      <sheetData sheetId="17563" refreshError="1"/>
      <sheetData sheetId="17564" refreshError="1"/>
      <sheetData sheetId="17565" refreshError="1"/>
      <sheetData sheetId="17566" refreshError="1"/>
      <sheetData sheetId="17567" refreshError="1"/>
      <sheetData sheetId="17568" refreshError="1"/>
      <sheetData sheetId="17569"/>
      <sheetData sheetId="17570"/>
      <sheetData sheetId="17571"/>
      <sheetData sheetId="17572"/>
      <sheetData sheetId="17573"/>
      <sheetData sheetId="17574"/>
      <sheetData sheetId="17575"/>
      <sheetData sheetId="17576"/>
      <sheetData sheetId="17577"/>
      <sheetData sheetId="17578"/>
      <sheetData sheetId="17579"/>
      <sheetData sheetId="17580"/>
      <sheetData sheetId="17581"/>
      <sheetData sheetId="17582"/>
      <sheetData sheetId="17583"/>
      <sheetData sheetId="17584" refreshError="1"/>
      <sheetData sheetId="17585"/>
      <sheetData sheetId="17586"/>
      <sheetData sheetId="17587"/>
      <sheetData sheetId="17588"/>
      <sheetData sheetId="17589"/>
      <sheetData sheetId="17590"/>
      <sheetData sheetId="17591" refreshError="1"/>
      <sheetData sheetId="17592"/>
      <sheetData sheetId="17593"/>
      <sheetData sheetId="17594"/>
      <sheetData sheetId="17595"/>
      <sheetData sheetId="17596"/>
      <sheetData sheetId="17597"/>
      <sheetData sheetId="17598" refreshError="1"/>
      <sheetData sheetId="17599" refreshError="1"/>
      <sheetData sheetId="17600"/>
      <sheetData sheetId="17601"/>
      <sheetData sheetId="17602"/>
      <sheetData sheetId="17603"/>
      <sheetData sheetId="17604"/>
      <sheetData sheetId="17605"/>
      <sheetData sheetId="17606"/>
      <sheetData sheetId="17607"/>
      <sheetData sheetId="17608"/>
      <sheetData sheetId="17609"/>
      <sheetData sheetId="17610"/>
      <sheetData sheetId="17611"/>
      <sheetData sheetId="17612"/>
      <sheetData sheetId="17613"/>
      <sheetData sheetId="17614"/>
      <sheetData sheetId="17615"/>
      <sheetData sheetId="17616"/>
      <sheetData sheetId="17617"/>
      <sheetData sheetId="17618"/>
      <sheetData sheetId="17619"/>
      <sheetData sheetId="17620"/>
      <sheetData sheetId="17621"/>
      <sheetData sheetId="17622"/>
      <sheetData sheetId="17623"/>
      <sheetData sheetId="17624"/>
      <sheetData sheetId="17625"/>
      <sheetData sheetId="17626"/>
      <sheetData sheetId="17627"/>
      <sheetData sheetId="17628"/>
      <sheetData sheetId="17629"/>
      <sheetData sheetId="17630"/>
      <sheetData sheetId="17631"/>
      <sheetData sheetId="17632"/>
      <sheetData sheetId="17633"/>
      <sheetData sheetId="17634"/>
      <sheetData sheetId="17635"/>
      <sheetData sheetId="17636"/>
      <sheetData sheetId="17637"/>
      <sheetData sheetId="17638"/>
      <sheetData sheetId="17639"/>
      <sheetData sheetId="17640"/>
      <sheetData sheetId="17641"/>
      <sheetData sheetId="17642"/>
      <sheetData sheetId="17643"/>
      <sheetData sheetId="17644"/>
      <sheetData sheetId="17645"/>
      <sheetData sheetId="17646"/>
      <sheetData sheetId="17647"/>
      <sheetData sheetId="17648"/>
      <sheetData sheetId="17649"/>
      <sheetData sheetId="17650"/>
      <sheetData sheetId="17651"/>
      <sheetData sheetId="17652"/>
      <sheetData sheetId="17653"/>
      <sheetData sheetId="17654"/>
      <sheetData sheetId="17655"/>
      <sheetData sheetId="17656"/>
      <sheetData sheetId="17657"/>
      <sheetData sheetId="17658"/>
      <sheetData sheetId="17659"/>
      <sheetData sheetId="17660"/>
      <sheetData sheetId="17661"/>
      <sheetData sheetId="17662"/>
      <sheetData sheetId="17663"/>
      <sheetData sheetId="17664"/>
      <sheetData sheetId="17665"/>
      <sheetData sheetId="17666"/>
      <sheetData sheetId="17667"/>
      <sheetData sheetId="17668"/>
      <sheetData sheetId="17669"/>
      <sheetData sheetId="17670"/>
      <sheetData sheetId="17671"/>
      <sheetData sheetId="17672"/>
      <sheetData sheetId="17673"/>
      <sheetData sheetId="17674"/>
      <sheetData sheetId="17675"/>
      <sheetData sheetId="17676"/>
      <sheetData sheetId="17677"/>
      <sheetData sheetId="17678"/>
      <sheetData sheetId="17679"/>
      <sheetData sheetId="17680"/>
      <sheetData sheetId="17681"/>
      <sheetData sheetId="17682"/>
      <sheetData sheetId="17683"/>
      <sheetData sheetId="17684"/>
      <sheetData sheetId="17685"/>
      <sheetData sheetId="17686"/>
      <sheetData sheetId="17687"/>
      <sheetData sheetId="17688" refreshError="1"/>
      <sheetData sheetId="17689" refreshError="1"/>
      <sheetData sheetId="17690"/>
      <sheetData sheetId="17691"/>
      <sheetData sheetId="17692"/>
      <sheetData sheetId="17693"/>
      <sheetData sheetId="17694"/>
      <sheetData sheetId="17695"/>
      <sheetData sheetId="17696" refreshError="1"/>
      <sheetData sheetId="17697"/>
      <sheetData sheetId="17698"/>
      <sheetData sheetId="17699"/>
      <sheetData sheetId="17700"/>
      <sheetData sheetId="17701"/>
      <sheetData sheetId="17702"/>
      <sheetData sheetId="17703"/>
      <sheetData sheetId="17704"/>
      <sheetData sheetId="17705"/>
      <sheetData sheetId="17706" refreshError="1"/>
      <sheetData sheetId="17707" refreshError="1"/>
      <sheetData sheetId="17708" refreshError="1"/>
      <sheetData sheetId="17709" refreshError="1"/>
      <sheetData sheetId="17710" refreshError="1"/>
      <sheetData sheetId="17711" refreshError="1"/>
      <sheetData sheetId="17712" refreshError="1"/>
      <sheetData sheetId="17713" refreshError="1"/>
      <sheetData sheetId="17714" refreshError="1"/>
      <sheetData sheetId="17715" refreshError="1"/>
      <sheetData sheetId="17716" refreshError="1"/>
      <sheetData sheetId="17717" refreshError="1"/>
      <sheetData sheetId="17718" refreshError="1"/>
      <sheetData sheetId="17719" refreshError="1"/>
      <sheetData sheetId="17720" refreshError="1"/>
      <sheetData sheetId="17721" refreshError="1"/>
      <sheetData sheetId="17722" refreshError="1"/>
      <sheetData sheetId="17723" refreshError="1"/>
      <sheetData sheetId="17724" refreshError="1"/>
      <sheetData sheetId="17725" refreshError="1"/>
      <sheetData sheetId="17726" refreshError="1"/>
      <sheetData sheetId="17727" refreshError="1"/>
      <sheetData sheetId="17728" refreshError="1"/>
      <sheetData sheetId="17729" refreshError="1"/>
      <sheetData sheetId="17730" refreshError="1"/>
      <sheetData sheetId="17731" refreshError="1"/>
      <sheetData sheetId="17732" refreshError="1"/>
      <sheetData sheetId="17733"/>
      <sheetData sheetId="17734"/>
      <sheetData sheetId="17735"/>
      <sheetData sheetId="17736"/>
      <sheetData sheetId="17737"/>
      <sheetData sheetId="17738"/>
      <sheetData sheetId="17739"/>
      <sheetData sheetId="17740"/>
      <sheetData sheetId="17741"/>
      <sheetData sheetId="17742"/>
      <sheetData sheetId="17743"/>
      <sheetData sheetId="17744"/>
      <sheetData sheetId="17745"/>
      <sheetData sheetId="17746"/>
      <sheetData sheetId="17747"/>
      <sheetData sheetId="17748"/>
      <sheetData sheetId="17749"/>
      <sheetData sheetId="17750"/>
      <sheetData sheetId="17751"/>
      <sheetData sheetId="17752"/>
      <sheetData sheetId="17753"/>
      <sheetData sheetId="17754"/>
      <sheetData sheetId="17755"/>
      <sheetData sheetId="17756"/>
      <sheetData sheetId="17757"/>
      <sheetData sheetId="17758"/>
      <sheetData sheetId="17759"/>
      <sheetData sheetId="17760"/>
      <sheetData sheetId="17761"/>
      <sheetData sheetId="17762"/>
      <sheetData sheetId="17763"/>
      <sheetData sheetId="17764"/>
      <sheetData sheetId="17765"/>
      <sheetData sheetId="17766"/>
      <sheetData sheetId="17767"/>
      <sheetData sheetId="17768"/>
      <sheetData sheetId="17769"/>
      <sheetData sheetId="17770"/>
      <sheetData sheetId="17771"/>
      <sheetData sheetId="17772"/>
      <sheetData sheetId="17773"/>
      <sheetData sheetId="17774"/>
      <sheetData sheetId="17775"/>
      <sheetData sheetId="17776"/>
      <sheetData sheetId="17777"/>
      <sheetData sheetId="17778"/>
      <sheetData sheetId="17779"/>
      <sheetData sheetId="17780"/>
      <sheetData sheetId="17781"/>
      <sheetData sheetId="17782"/>
      <sheetData sheetId="17783"/>
      <sheetData sheetId="17784"/>
      <sheetData sheetId="17785"/>
      <sheetData sheetId="17786"/>
      <sheetData sheetId="17787"/>
      <sheetData sheetId="17788"/>
      <sheetData sheetId="17789" refreshError="1"/>
      <sheetData sheetId="17790" refreshError="1"/>
      <sheetData sheetId="17791" refreshError="1"/>
      <sheetData sheetId="17792"/>
      <sheetData sheetId="17793"/>
      <sheetData sheetId="17794"/>
      <sheetData sheetId="17795"/>
      <sheetData sheetId="17796" refreshError="1"/>
      <sheetData sheetId="17797" refreshError="1"/>
      <sheetData sheetId="17798" refreshError="1"/>
      <sheetData sheetId="17799" refreshError="1"/>
      <sheetData sheetId="17800" refreshError="1"/>
      <sheetData sheetId="17801" refreshError="1"/>
      <sheetData sheetId="17802" refreshError="1"/>
      <sheetData sheetId="17803" refreshError="1"/>
      <sheetData sheetId="17804" refreshError="1"/>
      <sheetData sheetId="17805" refreshError="1"/>
      <sheetData sheetId="17806" refreshError="1"/>
      <sheetData sheetId="17807" refreshError="1"/>
      <sheetData sheetId="17808" refreshError="1"/>
      <sheetData sheetId="17809" refreshError="1"/>
      <sheetData sheetId="17810" refreshError="1"/>
      <sheetData sheetId="17811" refreshError="1"/>
      <sheetData sheetId="17812" refreshError="1"/>
      <sheetData sheetId="17813" refreshError="1"/>
      <sheetData sheetId="17814" refreshError="1"/>
      <sheetData sheetId="17815" refreshError="1"/>
      <sheetData sheetId="17816" refreshError="1"/>
      <sheetData sheetId="17817" refreshError="1"/>
      <sheetData sheetId="17818" refreshError="1"/>
      <sheetData sheetId="17819" refreshError="1"/>
      <sheetData sheetId="17820" refreshError="1"/>
      <sheetData sheetId="17821" refreshError="1"/>
      <sheetData sheetId="17822" refreshError="1"/>
      <sheetData sheetId="17823" refreshError="1"/>
      <sheetData sheetId="17824" refreshError="1"/>
      <sheetData sheetId="17825" refreshError="1"/>
      <sheetData sheetId="17826" refreshError="1"/>
      <sheetData sheetId="17827" refreshError="1"/>
      <sheetData sheetId="17828" refreshError="1"/>
      <sheetData sheetId="17829" refreshError="1"/>
      <sheetData sheetId="17830" refreshError="1"/>
      <sheetData sheetId="17831" refreshError="1"/>
      <sheetData sheetId="17832" refreshError="1"/>
      <sheetData sheetId="17833" refreshError="1"/>
      <sheetData sheetId="17834" refreshError="1"/>
      <sheetData sheetId="17835" refreshError="1"/>
      <sheetData sheetId="17836" refreshError="1"/>
      <sheetData sheetId="17837" refreshError="1"/>
      <sheetData sheetId="17838" refreshError="1"/>
      <sheetData sheetId="17839" refreshError="1"/>
      <sheetData sheetId="17840" refreshError="1"/>
      <sheetData sheetId="17841" refreshError="1"/>
      <sheetData sheetId="17842" refreshError="1"/>
      <sheetData sheetId="17843" refreshError="1"/>
      <sheetData sheetId="17844" refreshError="1"/>
      <sheetData sheetId="17845" refreshError="1"/>
      <sheetData sheetId="17846" refreshError="1"/>
      <sheetData sheetId="17847" refreshError="1"/>
      <sheetData sheetId="17848" refreshError="1"/>
      <sheetData sheetId="17849" refreshError="1"/>
      <sheetData sheetId="17850" refreshError="1"/>
      <sheetData sheetId="17851" refreshError="1"/>
      <sheetData sheetId="17852" refreshError="1"/>
      <sheetData sheetId="17853" refreshError="1"/>
      <sheetData sheetId="17854" refreshError="1"/>
      <sheetData sheetId="17855" refreshError="1"/>
      <sheetData sheetId="17856" refreshError="1"/>
      <sheetData sheetId="17857" refreshError="1"/>
      <sheetData sheetId="17858" refreshError="1"/>
      <sheetData sheetId="17859" refreshError="1"/>
      <sheetData sheetId="17860" refreshError="1"/>
      <sheetData sheetId="17861" refreshError="1"/>
      <sheetData sheetId="17862" refreshError="1"/>
      <sheetData sheetId="17863" refreshError="1"/>
      <sheetData sheetId="17864" refreshError="1"/>
      <sheetData sheetId="17865" refreshError="1"/>
      <sheetData sheetId="17866" refreshError="1"/>
      <sheetData sheetId="17867" refreshError="1"/>
      <sheetData sheetId="17868"/>
      <sheetData sheetId="17869"/>
      <sheetData sheetId="17870"/>
      <sheetData sheetId="17871"/>
      <sheetData sheetId="17872"/>
      <sheetData sheetId="17873"/>
      <sheetData sheetId="17874"/>
      <sheetData sheetId="17875"/>
      <sheetData sheetId="17876"/>
      <sheetData sheetId="17877"/>
      <sheetData sheetId="17878"/>
      <sheetData sheetId="17879"/>
      <sheetData sheetId="17880"/>
      <sheetData sheetId="17881"/>
      <sheetData sheetId="17882"/>
      <sheetData sheetId="17883"/>
      <sheetData sheetId="17884"/>
      <sheetData sheetId="17885" refreshError="1"/>
      <sheetData sheetId="17886"/>
      <sheetData sheetId="17887"/>
      <sheetData sheetId="17888"/>
      <sheetData sheetId="17889"/>
      <sheetData sheetId="17890"/>
      <sheetData sheetId="17891"/>
      <sheetData sheetId="17892"/>
      <sheetData sheetId="17893"/>
      <sheetData sheetId="17894"/>
      <sheetData sheetId="17895"/>
      <sheetData sheetId="17896"/>
      <sheetData sheetId="17897"/>
      <sheetData sheetId="17898"/>
      <sheetData sheetId="17899"/>
      <sheetData sheetId="17900"/>
      <sheetData sheetId="17901"/>
      <sheetData sheetId="17902"/>
      <sheetData sheetId="17903"/>
      <sheetData sheetId="17904"/>
      <sheetData sheetId="17905"/>
      <sheetData sheetId="17906"/>
      <sheetData sheetId="17907"/>
      <sheetData sheetId="17908"/>
      <sheetData sheetId="17909"/>
      <sheetData sheetId="17910"/>
      <sheetData sheetId="17911"/>
      <sheetData sheetId="17912"/>
      <sheetData sheetId="17913" refreshError="1"/>
      <sheetData sheetId="17914" refreshError="1"/>
      <sheetData sheetId="17915"/>
      <sheetData sheetId="17916" refreshError="1"/>
      <sheetData sheetId="17917" refreshError="1"/>
      <sheetData sheetId="17918" refreshError="1"/>
      <sheetData sheetId="17919" refreshError="1"/>
      <sheetData sheetId="17920" refreshError="1"/>
      <sheetData sheetId="17921" refreshError="1"/>
      <sheetData sheetId="17922" refreshError="1"/>
      <sheetData sheetId="17923" refreshError="1"/>
      <sheetData sheetId="17924" refreshError="1"/>
      <sheetData sheetId="17925" refreshError="1"/>
      <sheetData sheetId="17926" refreshError="1"/>
      <sheetData sheetId="17927" refreshError="1"/>
      <sheetData sheetId="17928" refreshError="1"/>
      <sheetData sheetId="17929" refreshError="1"/>
      <sheetData sheetId="17930"/>
      <sheetData sheetId="17931"/>
      <sheetData sheetId="17932"/>
      <sheetData sheetId="17933"/>
      <sheetData sheetId="17934"/>
      <sheetData sheetId="17935"/>
      <sheetData sheetId="17936"/>
      <sheetData sheetId="17937"/>
      <sheetData sheetId="17938"/>
      <sheetData sheetId="17939"/>
      <sheetData sheetId="17940"/>
      <sheetData sheetId="17941"/>
      <sheetData sheetId="17942"/>
      <sheetData sheetId="17943"/>
      <sheetData sheetId="17944"/>
      <sheetData sheetId="17945"/>
      <sheetData sheetId="17946"/>
      <sheetData sheetId="17947"/>
      <sheetData sheetId="17948"/>
      <sheetData sheetId="17949"/>
      <sheetData sheetId="17950"/>
      <sheetData sheetId="17951"/>
      <sheetData sheetId="17952"/>
      <sheetData sheetId="17953"/>
      <sheetData sheetId="17954"/>
      <sheetData sheetId="17955" refreshError="1"/>
      <sheetData sheetId="17956" refreshError="1"/>
      <sheetData sheetId="17957"/>
      <sheetData sheetId="17958"/>
      <sheetData sheetId="17959"/>
      <sheetData sheetId="17960"/>
      <sheetData sheetId="17961"/>
      <sheetData sheetId="17962"/>
      <sheetData sheetId="17963"/>
      <sheetData sheetId="17964"/>
      <sheetData sheetId="17965"/>
      <sheetData sheetId="17966"/>
      <sheetData sheetId="17967"/>
      <sheetData sheetId="17968"/>
      <sheetData sheetId="17969"/>
      <sheetData sheetId="17970"/>
      <sheetData sheetId="17971" refreshError="1"/>
      <sheetData sheetId="17972" refreshError="1"/>
      <sheetData sheetId="17973" refreshError="1"/>
      <sheetData sheetId="17974" refreshError="1"/>
      <sheetData sheetId="17975"/>
      <sheetData sheetId="17976" refreshError="1"/>
      <sheetData sheetId="17977" refreshError="1"/>
      <sheetData sheetId="17978" refreshError="1"/>
      <sheetData sheetId="17979" refreshError="1"/>
      <sheetData sheetId="17980" refreshError="1"/>
      <sheetData sheetId="17981" refreshError="1"/>
      <sheetData sheetId="17982" refreshError="1"/>
      <sheetData sheetId="17983" refreshError="1"/>
      <sheetData sheetId="17984" refreshError="1"/>
      <sheetData sheetId="17985" refreshError="1"/>
      <sheetData sheetId="17986"/>
      <sheetData sheetId="17987"/>
      <sheetData sheetId="17988"/>
      <sheetData sheetId="17989"/>
      <sheetData sheetId="17990"/>
      <sheetData sheetId="17991"/>
      <sheetData sheetId="17992"/>
      <sheetData sheetId="17993"/>
      <sheetData sheetId="17994"/>
      <sheetData sheetId="17995"/>
      <sheetData sheetId="17996"/>
      <sheetData sheetId="17997"/>
      <sheetData sheetId="17998"/>
      <sheetData sheetId="17999"/>
      <sheetData sheetId="18000"/>
      <sheetData sheetId="18001"/>
      <sheetData sheetId="18002"/>
      <sheetData sheetId="18003"/>
      <sheetData sheetId="18004"/>
      <sheetData sheetId="18005"/>
      <sheetData sheetId="18006"/>
      <sheetData sheetId="18007"/>
      <sheetData sheetId="18008"/>
      <sheetData sheetId="18009"/>
      <sheetData sheetId="18010"/>
      <sheetData sheetId="18011"/>
      <sheetData sheetId="18012"/>
      <sheetData sheetId="18013"/>
      <sheetData sheetId="18014"/>
      <sheetData sheetId="18015"/>
      <sheetData sheetId="18016"/>
      <sheetData sheetId="18017"/>
      <sheetData sheetId="18018"/>
      <sheetData sheetId="18019"/>
      <sheetData sheetId="18020"/>
      <sheetData sheetId="18021"/>
      <sheetData sheetId="18022"/>
      <sheetData sheetId="18023"/>
      <sheetData sheetId="18024"/>
      <sheetData sheetId="18025"/>
      <sheetData sheetId="18026"/>
      <sheetData sheetId="18027"/>
      <sheetData sheetId="18028"/>
      <sheetData sheetId="18029"/>
      <sheetData sheetId="18030"/>
      <sheetData sheetId="18031"/>
      <sheetData sheetId="18032"/>
      <sheetData sheetId="18033"/>
      <sheetData sheetId="18034"/>
      <sheetData sheetId="18035"/>
      <sheetData sheetId="18036"/>
      <sheetData sheetId="18037"/>
      <sheetData sheetId="18038"/>
      <sheetData sheetId="18039"/>
      <sheetData sheetId="18040"/>
      <sheetData sheetId="18041"/>
      <sheetData sheetId="18042"/>
      <sheetData sheetId="18043"/>
      <sheetData sheetId="18044"/>
      <sheetData sheetId="18045"/>
      <sheetData sheetId="18046"/>
      <sheetData sheetId="18047"/>
      <sheetData sheetId="18048"/>
      <sheetData sheetId="18049"/>
      <sheetData sheetId="18050"/>
      <sheetData sheetId="18051"/>
      <sheetData sheetId="18052"/>
      <sheetData sheetId="18053"/>
      <sheetData sheetId="18054"/>
      <sheetData sheetId="18055"/>
      <sheetData sheetId="18056"/>
      <sheetData sheetId="18057"/>
      <sheetData sheetId="18058"/>
      <sheetData sheetId="18059"/>
      <sheetData sheetId="18060"/>
      <sheetData sheetId="18061"/>
      <sheetData sheetId="18062"/>
      <sheetData sheetId="18063"/>
      <sheetData sheetId="18064"/>
      <sheetData sheetId="18065"/>
      <sheetData sheetId="18066"/>
      <sheetData sheetId="18067"/>
      <sheetData sheetId="18068"/>
      <sheetData sheetId="18069"/>
      <sheetData sheetId="18070"/>
      <sheetData sheetId="18071"/>
      <sheetData sheetId="18072"/>
      <sheetData sheetId="18073"/>
      <sheetData sheetId="18074"/>
      <sheetData sheetId="18075"/>
      <sheetData sheetId="18076"/>
      <sheetData sheetId="18077"/>
      <sheetData sheetId="18078"/>
      <sheetData sheetId="18079"/>
      <sheetData sheetId="18080"/>
      <sheetData sheetId="18081"/>
      <sheetData sheetId="18082"/>
      <sheetData sheetId="18083"/>
      <sheetData sheetId="18084"/>
      <sheetData sheetId="18085"/>
      <sheetData sheetId="18086"/>
      <sheetData sheetId="18087"/>
      <sheetData sheetId="18088"/>
      <sheetData sheetId="18089"/>
      <sheetData sheetId="18090"/>
      <sheetData sheetId="18091"/>
      <sheetData sheetId="18092"/>
      <sheetData sheetId="18093"/>
      <sheetData sheetId="18094"/>
      <sheetData sheetId="18095"/>
      <sheetData sheetId="18096"/>
      <sheetData sheetId="18097"/>
      <sheetData sheetId="18098"/>
      <sheetData sheetId="18099"/>
      <sheetData sheetId="18100"/>
      <sheetData sheetId="18101"/>
      <sheetData sheetId="18102"/>
      <sheetData sheetId="18103"/>
      <sheetData sheetId="18104"/>
      <sheetData sheetId="18105"/>
      <sheetData sheetId="18106"/>
      <sheetData sheetId="18107"/>
      <sheetData sheetId="18108" refreshError="1"/>
      <sheetData sheetId="18109" refreshError="1"/>
      <sheetData sheetId="18110" refreshError="1"/>
      <sheetData sheetId="18111" refreshError="1"/>
      <sheetData sheetId="18112" refreshError="1"/>
      <sheetData sheetId="18113" refreshError="1"/>
      <sheetData sheetId="18114" refreshError="1"/>
      <sheetData sheetId="18115" refreshError="1"/>
      <sheetData sheetId="18116" refreshError="1"/>
      <sheetData sheetId="18117" refreshError="1"/>
      <sheetData sheetId="18118" refreshError="1"/>
      <sheetData sheetId="18119" refreshError="1"/>
      <sheetData sheetId="18120" refreshError="1"/>
      <sheetData sheetId="18121" refreshError="1"/>
      <sheetData sheetId="18122" refreshError="1"/>
      <sheetData sheetId="18123" refreshError="1"/>
      <sheetData sheetId="18124" refreshError="1"/>
      <sheetData sheetId="18125" refreshError="1"/>
      <sheetData sheetId="18126" refreshError="1"/>
      <sheetData sheetId="18127" refreshError="1"/>
      <sheetData sheetId="18128" refreshError="1"/>
      <sheetData sheetId="18129" refreshError="1"/>
      <sheetData sheetId="18130" refreshError="1"/>
      <sheetData sheetId="18131" refreshError="1"/>
      <sheetData sheetId="18132" refreshError="1"/>
      <sheetData sheetId="18133" refreshError="1"/>
      <sheetData sheetId="18134" refreshError="1"/>
      <sheetData sheetId="18135" refreshError="1"/>
      <sheetData sheetId="18136" refreshError="1"/>
      <sheetData sheetId="18137" refreshError="1"/>
      <sheetData sheetId="18138" refreshError="1"/>
      <sheetData sheetId="18139" refreshError="1"/>
      <sheetData sheetId="18140" refreshError="1"/>
      <sheetData sheetId="18141" refreshError="1"/>
      <sheetData sheetId="18142" refreshError="1"/>
      <sheetData sheetId="18143">
        <row r="9">
          <cell r="A9" t="str">
            <v>A</v>
          </cell>
        </row>
      </sheetData>
      <sheetData sheetId="18144">
        <row r="9">
          <cell r="A9" t="str">
            <v>A</v>
          </cell>
        </row>
      </sheetData>
      <sheetData sheetId="18145">
        <row r="9">
          <cell r="A9" t="str">
            <v>A</v>
          </cell>
        </row>
      </sheetData>
      <sheetData sheetId="18146">
        <row r="9">
          <cell r="A9" t="str">
            <v>A</v>
          </cell>
        </row>
      </sheetData>
      <sheetData sheetId="18147">
        <row r="9">
          <cell r="A9" t="str">
            <v>A</v>
          </cell>
        </row>
      </sheetData>
      <sheetData sheetId="18148">
        <row r="9">
          <cell r="A9" t="str">
            <v>A</v>
          </cell>
        </row>
      </sheetData>
      <sheetData sheetId="18149">
        <row r="9">
          <cell r="A9" t="str">
            <v>A</v>
          </cell>
        </row>
      </sheetData>
      <sheetData sheetId="18150">
        <row r="9">
          <cell r="A9" t="str">
            <v>A</v>
          </cell>
        </row>
      </sheetData>
      <sheetData sheetId="18151">
        <row r="9">
          <cell r="A9" t="str">
            <v>A</v>
          </cell>
        </row>
      </sheetData>
      <sheetData sheetId="18152">
        <row r="9">
          <cell r="A9" t="str">
            <v>A</v>
          </cell>
        </row>
      </sheetData>
      <sheetData sheetId="18153">
        <row r="9">
          <cell r="A9" t="str">
            <v>A</v>
          </cell>
        </row>
      </sheetData>
      <sheetData sheetId="18154">
        <row r="9">
          <cell r="A9" t="str">
            <v>A</v>
          </cell>
        </row>
      </sheetData>
      <sheetData sheetId="18155">
        <row r="9">
          <cell r="A9" t="str">
            <v>A</v>
          </cell>
        </row>
      </sheetData>
      <sheetData sheetId="18156">
        <row r="9">
          <cell r="A9" t="str">
            <v>A</v>
          </cell>
        </row>
      </sheetData>
      <sheetData sheetId="18157">
        <row r="9">
          <cell r="A9" t="str">
            <v>A</v>
          </cell>
        </row>
      </sheetData>
      <sheetData sheetId="18158">
        <row r="9">
          <cell r="A9" t="str">
            <v>A</v>
          </cell>
        </row>
      </sheetData>
      <sheetData sheetId="18159">
        <row r="9">
          <cell r="A9" t="str">
            <v>A</v>
          </cell>
        </row>
      </sheetData>
      <sheetData sheetId="18160">
        <row r="9">
          <cell r="A9" t="str">
            <v>A</v>
          </cell>
        </row>
      </sheetData>
      <sheetData sheetId="18161">
        <row r="9">
          <cell r="A9" t="str">
            <v>A</v>
          </cell>
        </row>
      </sheetData>
      <sheetData sheetId="18162">
        <row r="9">
          <cell r="A9" t="str">
            <v>A</v>
          </cell>
        </row>
      </sheetData>
      <sheetData sheetId="18163">
        <row r="9">
          <cell r="A9" t="str">
            <v>A</v>
          </cell>
        </row>
      </sheetData>
      <sheetData sheetId="18164">
        <row r="9">
          <cell r="A9" t="str">
            <v>A</v>
          </cell>
        </row>
      </sheetData>
      <sheetData sheetId="18165" refreshError="1"/>
      <sheetData sheetId="18166" refreshError="1"/>
      <sheetData sheetId="18167" refreshError="1"/>
      <sheetData sheetId="18168" refreshError="1"/>
      <sheetData sheetId="18169" refreshError="1"/>
      <sheetData sheetId="18170" refreshError="1"/>
      <sheetData sheetId="18171" refreshError="1"/>
      <sheetData sheetId="18172" refreshError="1"/>
      <sheetData sheetId="18173" refreshError="1"/>
      <sheetData sheetId="18174" refreshError="1"/>
      <sheetData sheetId="18175" refreshError="1"/>
      <sheetData sheetId="18176" refreshError="1"/>
      <sheetData sheetId="18177" refreshError="1"/>
      <sheetData sheetId="18178" refreshError="1"/>
      <sheetData sheetId="18179">
        <row r="9">
          <cell r="A9" t="str">
            <v>A</v>
          </cell>
        </row>
      </sheetData>
      <sheetData sheetId="18180">
        <row r="9">
          <cell r="A9" t="str">
            <v>A</v>
          </cell>
        </row>
      </sheetData>
      <sheetData sheetId="18181">
        <row r="9">
          <cell r="A9" t="str">
            <v>A</v>
          </cell>
        </row>
      </sheetData>
      <sheetData sheetId="18182">
        <row r="9">
          <cell r="A9" t="str">
            <v>A</v>
          </cell>
        </row>
      </sheetData>
      <sheetData sheetId="18183">
        <row r="9">
          <cell r="A9" t="str">
            <v>A</v>
          </cell>
        </row>
      </sheetData>
      <sheetData sheetId="18184">
        <row r="9">
          <cell r="A9" t="str">
            <v>A</v>
          </cell>
        </row>
      </sheetData>
      <sheetData sheetId="18185">
        <row r="9">
          <cell r="A9" t="str">
            <v>A</v>
          </cell>
        </row>
      </sheetData>
      <sheetData sheetId="18186" refreshError="1"/>
      <sheetData sheetId="18187" refreshError="1"/>
      <sheetData sheetId="18188" refreshError="1"/>
      <sheetData sheetId="18189" refreshError="1"/>
      <sheetData sheetId="18190">
        <row r="9">
          <cell r="A9" t="str">
            <v>A</v>
          </cell>
        </row>
      </sheetData>
      <sheetData sheetId="18191">
        <row r="9">
          <cell r="A9" t="str">
            <v>A</v>
          </cell>
        </row>
      </sheetData>
      <sheetData sheetId="18192" refreshError="1"/>
      <sheetData sheetId="18193" refreshError="1"/>
      <sheetData sheetId="18194" refreshError="1"/>
      <sheetData sheetId="18195">
        <row r="9">
          <cell r="A9" t="str">
            <v>A</v>
          </cell>
        </row>
      </sheetData>
      <sheetData sheetId="18196">
        <row r="9">
          <cell r="A9" t="str">
            <v>A</v>
          </cell>
        </row>
      </sheetData>
      <sheetData sheetId="18197">
        <row r="9">
          <cell r="A9" t="str">
            <v>A</v>
          </cell>
        </row>
      </sheetData>
      <sheetData sheetId="18198">
        <row r="9">
          <cell r="A9" t="str">
            <v>A</v>
          </cell>
        </row>
      </sheetData>
      <sheetData sheetId="18199">
        <row r="9">
          <cell r="A9" t="str">
            <v>A</v>
          </cell>
        </row>
      </sheetData>
      <sheetData sheetId="18200">
        <row r="9">
          <cell r="A9" t="str">
            <v>A</v>
          </cell>
        </row>
      </sheetData>
      <sheetData sheetId="18201">
        <row r="9">
          <cell r="A9" t="str">
            <v>A</v>
          </cell>
        </row>
      </sheetData>
      <sheetData sheetId="18202">
        <row r="9">
          <cell r="A9" t="str">
            <v>A</v>
          </cell>
        </row>
      </sheetData>
      <sheetData sheetId="18203">
        <row r="9">
          <cell r="A9" t="str">
            <v>A</v>
          </cell>
        </row>
      </sheetData>
      <sheetData sheetId="18204">
        <row r="9">
          <cell r="A9" t="str">
            <v>A</v>
          </cell>
        </row>
      </sheetData>
      <sheetData sheetId="18205">
        <row r="9">
          <cell r="A9" t="str">
            <v>A</v>
          </cell>
        </row>
      </sheetData>
      <sheetData sheetId="18206">
        <row r="9">
          <cell r="A9" t="str">
            <v>A</v>
          </cell>
        </row>
      </sheetData>
      <sheetData sheetId="18207">
        <row r="9">
          <cell r="A9" t="str">
            <v>A</v>
          </cell>
        </row>
      </sheetData>
      <sheetData sheetId="18208">
        <row r="9">
          <cell r="A9" t="str">
            <v>A</v>
          </cell>
        </row>
      </sheetData>
      <sheetData sheetId="18209">
        <row r="9">
          <cell r="A9" t="str">
            <v>A</v>
          </cell>
        </row>
      </sheetData>
      <sheetData sheetId="18210">
        <row r="9">
          <cell r="A9" t="str">
            <v>A</v>
          </cell>
        </row>
      </sheetData>
      <sheetData sheetId="18211">
        <row r="9">
          <cell r="A9" t="str">
            <v>A</v>
          </cell>
        </row>
      </sheetData>
      <sheetData sheetId="18212">
        <row r="9">
          <cell r="A9" t="str">
            <v>A</v>
          </cell>
        </row>
      </sheetData>
      <sheetData sheetId="18213">
        <row r="9">
          <cell r="A9" t="str">
            <v>A</v>
          </cell>
        </row>
      </sheetData>
      <sheetData sheetId="18214">
        <row r="9">
          <cell r="A9" t="str">
            <v>A</v>
          </cell>
        </row>
      </sheetData>
      <sheetData sheetId="18215">
        <row r="9">
          <cell r="A9" t="str">
            <v>A</v>
          </cell>
        </row>
      </sheetData>
      <sheetData sheetId="18216">
        <row r="9">
          <cell r="A9" t="str">
            <v>A</v>
          </cell>
        </row>
      </sheetData>
      <sheetData sheetId="18217">
        <row r="9">
          <cell r="A9" t="str">
            <v>A</v>
          </cell>
        </row>
      </sheetData>
      <sheetData sheetId="18218">
        <row r="9">
          <cell r="A9" t="str">
            <v>A</v>
          </cell>
        </row>
      </sheetData>
      <sheetData sheetId="18219">
        <row r="9">
          <cell r="A9" t="str">
            <v>A</v>
          </cell>
        </row>
      </sheetData>
      <sheetData sheetId="18220">
        <row r="9">
          <cell r="A9" t="str">
            <v>A</v>
          </cell>
        </row>
      </sheetData>
      <sheetData sheetId="18221">
        <row r="9">
          <cell r="A9" t="str">
            <v>A</v>
          </cell>
        </row>
      </sheetData>
      <sheetData sheetId="18222">
        <row r="9">
          <cell r="A9" t="str">
            <v>A</v>
          </cell>
        </row>
      </sheetData>
      <sheetData sheetId="18223">
        <row r="9">
          <cell r="A9" t="str">
            <v>A</v>
          </cell>
        </row>
      </sheetData>
      <sheetData sheetId="18224">
        <row r="9">
          <cell r="A9" t="str">
            <v>A</v>
          </cell>
        </row>
      </sheetData>
      <sheetData sheetId="18225">
        <row r="9">
          <cell r="A9" t="str">
            <v>A</v>
          </cell>
        </row>
      </sheetData>
      <sheetData sheetId="18226">
        <row r="9">
          <cell r="A9" t="str">
            <v>A</v>
          </cell>
        </row>
      </sheetData>
      <sheetData sheetId="18227">
        <row r="9">
          <cell r="A9" t="str">
            <v>A</v>
          </cell>
        </row>
      </sheetData>
      <sheetData sheetId="18228">
        <row r="9">
          <cell r="A9" t="str">
            <v>A</v>
          </cell>
        </row>
      </sheetData>
      <sheetData sheetId="18229">
        <row r="9">
          <cell r="A9" t="str">
            <v>A</v>
          </cell>
        </row>
      </sheetData>
      <sheetData sheetId="18230" refreshError="1"/>
      <sheetData sheetId="18231" refreshError="1"/>
      <sheetData sheetId="18232" refreshError="1"/>
      <sheetData sheetId="18233" refreshError="1"/>
      <sheetData sheetId="18234" refreshError="1"/>
      <sheetData sheetId="18235" refreshError="1"/>
      <sheetData sheetId="18236" refreshError="1"/>
      <sheetData sheetId="18237" refreshError="1"/>
      <sheetData sheetId="18238" refreshError="1"/>
      <sheetData sheetId="18239" refreshError="1"/>
      <sheetData sheetId="18240" refreshError="1"/>
      <sheetData sheetId="18241" refreshError="1"/>
      <sheetData sheetId="18242"/>
      <sheetData sheetId="18243" refreshError="1"/>
      <sheetData sheetId="18244" refreshError="1"/>
      <sheetData sheetId="18245" refreshError="1"/>
      <sheetData sheetId="18246" refreshError="1"/>
      <sheetData sheetId="18247" refreshError="1"/>
      <sheetData sheetId="18248" refreshError="1"/>
      <sheetData sheetId="18249" refreshError="1"/>
      <sheetData sheetId="18250" refreshError="1"/>
      <sheetData sheetId="18251" refreshError="1"/>
      <sheetData sheetId="18252" refreshError="1"/>
      <sheetData sheetId="18253" refreshError="1"/>
      <sheetData sheetId="18254"/>
      <sheetData sheetId="18255"/>
      <sheetData sheetId="18256"/>
      <sheetData sheetId="18257"/>
      <sheetData sheetId="18258"/>
      <sheetData sheetId="18259">
        <row r="9">
          <cell r="A9" t="str">
            <v>A</v>
          </cell>
        </row>
      </sheetData>
      <sheetData sheetId="18260">
        <row r="9">
          <cell r="A9" t="str">
            <v>A</v>
          </cell>
        </row>
      </sheetData>
      <sheetData sheetId="18261">
        <row r="9">
          <cell r="A9" t="str">
            <v>A</v>
          </cell>
        </row>
      </sheetData>
      <sheetData sheetId="18262">
        <row r="9">
          <cell r="A9" t="str">
            <v>A</v>
          </cell>
        </row>
      </sheetData>
      <sheetData sheetId="18263">
        <row r="9">
          <cell r="A9" t="str">
            <v>A</v>
          </cell>
        </row>
      </sheetData>
      <sheetData sheetId="18264">
        <row r="9">
          <cell r="A9" t="str">
            <v>A</v>
          </cell>
        </row>
      </sheetData>
      <sheetData sheetId="18265">
        <row r="9">
          <cell r="A9" t="str">
            <v>A</v>
          </cell>
        </row>
      </sheetData>
      <sheetData sheetId="18266">
        <row r="9">
          <cell r="A9" t="str">
            <v>A</v>
          </cell>
        </row>
      </sheetData>
      <sheetData sheetId="18267">
        <row r="9">
          <cell r="A9" t="str">
            <v>A</v>
          </cell>
        </row>
      </sheetData>
      <sheetData sheetId="18268">
        <row r="9">
          <cell r="A9" t="str">
            <v>A</v>
          </cell>
        </row>
      </sheetData>
      <sheetData sheetId="18269">
        <row r="9">
          <cell r="A9" t="str">
            <v>A</v>
          </cell>
        </row>
      </sheetData>
      <sheetData sheetId="18270">
        <row r="9">
          <cell r="A9" t="str">
            <v>A</v>
          </cell>
        </row>
      </sheetData>
      <sheetData sheetId="18271">
        <row r="9">
          <cell r="A9" t="str">
            <v>A</v>
          </cell>
        </row>
      </sheetData>
      <sheetData sheetId="18272">
        <row r="9">
          <cell r="A9" t="str">
            <v>A</v>
          </cell>
        </row>
      </sheetData>
      <sheetData sheetId="18273">
        <row r="9">
          <cell r="A9" t="str">
            <v>A</v>
          </cell>
        </row>
      </sheetData>
      <sheetData sheetId="18274">
        <row r="9">
          <cell r="A9" t="str">
            <v>A</v>
          </cell>
        </row>
      </sheetData>
      <sheetData sheetId="18275">
        <row r="9">
          <cell r="A9" t="str">
            <v>A</v>
          </cell>
        </row>
      </sheetData>
      <sheetData sheetId="18276">
        <row r="9">
          <cell r="A9" t="str">
            <v>A</v>
          </cell>
        </row>
      </sheetData>
      <sheetData sheetId="18277">
        <row r="9">
          <cell r="A9" t="str">
            <v>A</v>
          </cell>
        </row>
      </sheetData>
      <sheetData sheetId="18278" refreshError="1"/>
      <sheetData sheetId="18279" refreshError="1"/>
      <sheetData sheetId="18280" refreshError="1"/>
      <sheetData sheetId="18281" refreshError="1"/>
      <sheetData sheetId="18282" refreshError="1"/>
      <sheetData sheetId="18283" refreshError="1"/>
      <sheetData sheetId="18284" refreshError="1"/>
      <sheetData sheetId="18285" refreshError="1"/>
      <sheetData sheetId="18286"/>
      <sheetData sheetId="18287"/>
      <sheetData sheetId="18288"/>
      <sheetData sheetId="18289" refreshError="1"/>
      <sheetData sheetId="18290" refreshError="1"/>
      <sheetData sheetId="18291" refreshError="1"/>
      <sheetData sheetId="18292" refreshError="1"/>
      <sheetData sheetId="18293" refreshError="1"/>
      <sheetData sheetId="18294" refreshError="1"/>
      <sheetData sheetId="18295" refreshError="1"/>
      <sheetData sheetId="18296" refreshError="1"/>
      <sheetData sheetId="18297" refreshError="1"/>
      <sheetData sheetId="18298" refreshError="1"/>
      <sheetData sheetId="18299" refreshError="1"/>
      <sheetData sheetId="18300">
        <row r="9">
          <cell r="A9" t="str">
            <v>A</v>
          </cell>
        </row>
      </sheetData>
      <sheetData sheetId="18301">
        <row r="9">
          <cell r="A9" t="str">
            <v>A</v>
          </cell>
        </row>
      </sheetData>
      <sheetData sheetId="18302" refreshError="1"/>
      <sheetData sheetId="18303" refreshError="1"/>
      <sheetData sheetId="18304" refreshError="1"/>
      <sheetData sheetId="18305" refreshError="1"/>
      <sheetData sheetId="18306" refreshError="1"/>
      <sheetData sheetId="18307" refreshError="1"/>
      <sheetData sheetId="18308" refreshError="1"/>
      <sheetData sheetId="18309" refreshError="1"/>
      <sheetData sheetId="18310" refreshError="1"/>
      <sheetData sheetId="18311" refreshError="1"/>
      <sheetData sheetId="18312" refreshError="1"/>
      <sheetData sheetId="18313" refreshError="1"/>
      <sheetData sheetId="18314" refreshError="1"/>
      <sheetData sheetId="18315" refreshError="1"/>
      <sheetData sheetId="18316" refreshError="1"/>
      <sheetData sheetId="18317" refreshError="1"/>
      <sheetData sheetId="18318" refreshError="1"/>
      <sheetData sheetId="18319"/>
      <sheetData sheetId="18320"/>
      <sheetData sheetId="18321"/>
      <sheetData sheetId="18322"/>
      <sheetData sheetId="18323"/>
      <sheetData sheetId="18324"/>
      <sheetData sheetId="18325"/>
      <sheetData sheetId="18326"/>
      <sheetData sheetId="18327"/>
      <sheetData sheetId="18328"/>
      <sheetData sheetId="18329"/>
      <sheetData sheetId="18330"/>
      <sheetData sheetId="18331"/>
      <sheetData sheetId="18332"/>
      <sheetData sheetId="18333"/>
      <sheetData sheetId="18334"/>
      <sheetData sheetId="18335"/>
      <sheetData sheetId="18336"/>
      <sheetData sheetId="18337"/>
      <sheetData sheetId="18338"/>
      <sheetData sheetId="18339"/>
      <sheetData sheetId="18340"/>
      <sheetData sheetId="18341"/>
      <sheetData sheetId="18342"/>
      <sheetData sheetId="18343"/>
      <sheetData sheetId="18344"/>
      <sheetData sheetId="18345"/>
      <sheetData sheetId="18346"/>
      <sheetData sheetId="18347"/>
      <sheetData sheetId="18348"/>
      <sheetData sheetId="18349"/>
      <sheetData sheetId="18350"/>
      <sheetData sheetId="18351"/>
      <sheetData sheetId="18352"/>
      <sheetData sheetId="18353"/>
      <sheetData sheetId="18354"/>
      <sheetData sheetId="18355"/>
      <sheetData sheetId="18356"/>
      <sheetData sheetId="18357"/>
      <sheetData sheetId="18358"/>
      <sheetData sheetId="18359"/>
      <sheetData sheetId="18360"/>
      <sheetData sheetId="18361"/>
      <sheetData sheetId="18362"/>
      <sheetData sheetId="18363"/>
      <sheetData sheetId="18364"/>
      <sheetData sheetId="18365"/>
      <sheetData sheetId="18366"/>
      <sheetData sheetId="18367"/>
      <sheetData sheetId="18368"/>
      <sheetData sheetId="18369"/>
      <sheetData sheetId="18370"/>
      <sheetData sheetId="18371"/>
      <sheetData sheetId="18372"/>
      <sheetData sheetId="18373"/>
      <sheetData sheetId="18374"/>
      <sheetData sheetId="18375"/>
      <sheetData sheetId="18376"/>
      <sheetData sheetId="18377"/>
      <sheetData sheetId="18378"/>
      <sheetData sheetId="18379"/>
      <sheetData sheetId="18380"/>
      <sheetData sheetId="18381"/>
      <sheetData sheetId="18382"/>
      <sheetData sheetId="18383"/>
      <sheetData sheetId="18384"/>
      <sheetData sheetId="18385"/>
      <sheetData sheetId="18386"/>
      <sheetData sheetId="18387"/>
      <sheetData sheetId="18388"/>
      <sheetData sheetId="18389"/>
      <sheetData sheetId="18390"/>
      <sheetData sheetId="18391"/>
      <sheetData sheetId="18392"/>
      <sheetData sheetId="18393"/>
      <sheetData sheetId="18394"/>
      <sheetData sheetId="18395"/>
      <sheetData sheetId="18396"/>
      <sheetData sheetId="18397"/>
      <sheetData sheetId="18398"/>
      <sheetData sheetId="18399"/>
      <sheetData sheetId="18400"/>
      <sheetData sheetId="18401"/>
      <sheetData sheetId="18402" refreshError="1"/>
      <sheetData sheetId="18403" refreshError="1"/>
      <sheetData sheetId="18404" refreshError="1"/>
      <sheetData sheetId="18405" refreshError="1"/>
      <sheetData sheetId="18406" refreshError="1"/>
      <sheetData sheetId="18407" refreshError="1"/>
      <sheetData sheetId="18408" refreshError="1"/>
      <sheetData sheetId="18409" refreshError="1"/>
      <sheetData sheetId="18410" refreshError="1"/>
      <sheetData sheetId="18411" refreshError="1"/>
      <sheetData sheetId="18412" refreshError="1"/>
      <sheetData sheetId="18413" refreshError="1"/>
      <sheetData sheetId="18414" refreshError="1"/>
      <sheetData sheetId="18415" refreshError="1"/>
      <sheetData sheetId="18416" refreshError="1"/>
      <sheetData sheetId="18417" refreshError="1"/>
      <sheetData sheetId="18418"/>
      <sheetData sheetId="18419" refreshError="1"/>
      <sheetData sheetId="18420" refreshError="1"/>
      <sheetData sheetId="18421" refreshError="1"/>
      <sheetData sheetId="18422" refreshError="1"/>
      <sheetData sheetId="18423" refreshError="1"/>
      <sheetData sheetId="18424" refreshError="1"/>
      <sheetData sheetId="18425" refreshError="1"/>
      <sheetData sheetId="18426" refreshError="1"/>
      <sheetData sheetId="18427" refreshError="1"/>
      <sheetData sheetId="18428" refreshError="1"/>
      <sheetData sheetId="18429" refreshError="1"/>
      <sheetData sheetId="18430" refreshError="1"/>
      <sheetData sheetId="18431" refreshError="1"/>
      <sheetData sheetId="18432" refreshError="1"/>
      <sheetData sheetId="18433" refreshError="1"/>
      <sheetData sheetId="18434" refreshError="1"/>
      <sheetData sheetId="18435" refreshError="1"/>
      <sheetData sheetId="18436" refreshError="1"/>
      <sheetData sheetId="18437"/>
      <sheetData sheetId="18438"/>
      <sheetData sheetId="18439"/>
      <sheetData sheetId="18440"/>
      <sheetData sheetId="18441"/>
      <sheetData sheetId="18442"/>
      <sheetData sheetId="18443"/>
      <sheetData sheetId="18444"/>
      <sheetData sheetId="18445"/>
      <sheetData sheetId="18446"/>
      <sheetData sheetId="18447"/>
      <sheetData sheetId="18448"/>
      <sheetData sheetId="18449"/>
      <sheetData sheetId="18450"/>
      <sheetData sheetId="18451"/>
      <sheetData sheetId="18452"/>
      <sheetData sheetId="18453"/>
      <sheetData sheetId="18454"/>
      <sheetData sheetId="18455">
        <row r="9">
          <cell r="A9" t="str">
            <v>A</v>
          </cell>
        </row>
      </sheetData>
      <sheetData sheetId="18456">
        <row r="9">
          <cell r="A9" t="str">
            <v>A</v>
          </cell>
        </row>
      </sheetData>
      <sheetData sheetId="18457">
        <row r="9">
          <cell r="A9" t="str">
            <v>A</v>
          </cell>
        </row>
      </sheetData>
      <sheetData sheetId="18458">
        <row r="9">
          <cell r="A9" t="str">
            <v>A</v>
          </cell>
        </row>
      </sheetData>
      <sheetData sheetId="18459">
        <row r="9">
          <cell r="A9" t="str">
            <v>A</v>
          </cell>
        </row>
      </sheetData>
      <sheetData sheetId="18460">
        <row r="9">
          <cell r="A9" t="str">
            <v>A</v>
          </cell>
        </row>
      </sheetData>
      <sheetData sheetId="18461">
        <row r="9">
          <cell r="A9" t="str">
            <v>A</v>
          </cell>
        </row>
      </sheetData>
      <sheetData sheetId="18462">
        <row r="9">
          <cell r="A9" t="str">
            <v>A</v>
          </cell>
        </row>
      </sheetData>
      <sheetData sheetId="18463">
        <row r="9">
          <cell r="A9" t="str">
            <v>A</v>
          </cell>
        </row>
      </sheetData>
      <sheetData sheetId="18464">
        <row r="9">
          <cell r="A9" t="str">
            <v>A</v>
          </cell>
        </row>
      </sheetData>
      <sheetData sheetId="18465">
        <row r="9">
          <cell r="A9" t="str">
            <v>A</v>
          </cell>
        </row>
      </sheetData>
      <sheetData sheetId="18466">
        <row r="9">
          <cell r="A9" t="str">
            <v>A</v>
          </cell>
        </row>
      </sheetData>
      <sheetData sheetId="18467">
        <row r="9">
          <cell r="A9" t="str">
            <v>A</v>
          </cell>
        </row>
      </sheetData>
      <sheetData sheetId="18468">
        <row r="9">
          <cell r="A9" t="str">
            <v>A</v>
          </cell>
        </row>
      </sheetData>
      <sheetData sheetId="18469">
        <row r="9">
          <cell r="A9" t="str">
            <v>A</v>
          </cell>
        </row>
      </sheetData>
      <sheetData sheetId="18470"/>
      <sheetData sheetId="18471"/>
      <sheetData sheetId="18472"/>
      <sheetData sheetId="18473"/>
      <sheetData sheetId="18474">
        <row r="9">
          <cell r="A9" t="str">
            <v>A</v>
          </cell>
        </row>
      </sheetData>
      <sheetData sheetId="18475">
        <row r="9">
          <cell r="A9" t="str">
            <v>A</v>
          </cell>
        </row>
      </sheetData>
      <sheetData sheetId="18476">
        <row r="9">
          <cell r="A9" t="str">
            <v>A</v>
          </cell>
        </row>
      </sheetData>
      <sheetData sheetId="18477">
        <row r="9">
          <cell r="A9" t="str">
            <v>A</v>
          </cell>
        </row>
      </sheetData>
      <sheetData sheetId="18478">
        <row r="9">
          <cell r="A9" t="str">
            <v>A</v>
          </cell>
        </row>
      </sheetData>
      <sheetData sheetId="18479">
        <row r="9">
          <cell r="A9" t="str">
            <v>A</v>
          </cell>
        </row>
      </sheetData>
      <sheetData sheetId="18480">
        <row r="9">
          <cell r="A9" t="str">
            <v>A</v>
          </cell>
        </row>
      </sheetData>
      <sheetData sheetId="18481">
        <row r="9">
          <cell r="A9" t="str">
            <v>A</v>
          </cell>
        </row>
      </sheetData>
      <sheetData sheetId="18482">
        <row r="9">
          <cell r="A9" t="str">
            <v>A</v>
          </cell>
        </row>
      </sheetData>
      <sheetData sheetId="18483">
        <row r="9">
          <cell r="A9" t="str">
            <v>A</v>
          </cell>
        </row>
      </sheetData>
      <sheetData sheetId="18484">
        <row r="9">
          <cell r="A9" t="str">
            <v>A</v>
          </cell>
        </row>
      </sheetData>
      <sheetData sheetId="18485">
        <row r="9">
          <cell r="A9" t="str">
            <v>A</v>
          </cell>
        </row>
      </sheetData>
      <sheetData sheetId="18486">
        <row r="9">
          <cell r="A9" t="str">
            <v>A</v>
          </cell>
        </row>
      </sheetData>
      <sheetData sheetId="18487">
        <row r="9">
          <cell r="A9" t="str">
            <v>A</v>
          </cell>
        </row>
      </sheetData>
      <sheetData sheetId="18488"/>
      <sheetData sheetId="18489">
        <row r="9">
          <cell r="A9" t="str">
            <v>A</v>
          </cell>
        </row>
      </sheetData>
      <sheetData sheetId="18490"/>
      <sheetData sheetId="18491"/>
      <sheetData sheetId="18492"/>
      <sheetData sheetId="18493"/>
      <sheetData sheetId="18494"/>
      <sheetData sheetId="18495"/>
      <sheetData sheetId="18496"/>
      <sheetData sheetId="18497"/>
      <sheetData sheetId="18498"/>
      <sheetData sheetId="18499"/>
      <sheetData sheetId="18500"/>
      <sheetData sheetId="18501"/>
      <sheetData sheetId="18502"/>
      <sheetData sheetId="18503"/>
      <sheetData sheetId="18504"/>
      <sheetData sheetId="18505"/>
      <sheetData sheetId="18506"/>
      <sheetData sheetId="18507"/>
      <sheetData sheetId="18508"/>
      <sheetData sheetId="18509"/>
      <sheetData sheetId="18510"/>
      <sheetData sheetId="18511"/>
      <sheetData sheetId="18512"/>
      <sheetData sheetId="18513"/>
      <sheetData sheetId="18514"/>
      <sheetData sheetId="18515"/>
      <sheetData sheetId="18516"/>
      <sheetData sheetId="18517" refreshError="1"/>
      <sheetData sheetId="18518" refreshError="1"/>
      <sheetData sheetId="18519" refreshError="1"/>
      <sheetData sheetId="18520" refreshError="1"/>
      <sheetData sheetId="18521" refreshError="1"/>
      <sheetData sheetId="18522" refreshError="1"/>
      <sheetData sheetId="18523" refreshError="1"/>
      <sheetData sheetId="18524" refreshError="1"/>
      <sheetData sheetId="18525" refreshError="1"/>
      <sheetData sheetId="18526" refreshError="1"/>
      <sheetData sheetId="18527" refreshError="1"/>
      <sheetData sheetId="18528" refreshError="1"/>
      <sheetData sheetId="18529" refreshError="1"/>
      <sheetData sheetId="18530" refreshError="1"/>
      <sheetData sheetId="18531" refreshError="1"/>
      <sheetData sheetId="18532" refreshError="1"/>
      <sheetData sheetId="18533" refreshError="1"/>
      <sheetData sheetId="18534" refreshError="1"/>
      <sheetData sheetId="18535" refreshError="1"/>
      <sheetData sheetId="18536" refreshError="1"/>
      <sheetData sheetId="18537" refreshError="1"/>
      <sheetData sheetId="18538" refreshError="1"/>
      <sheetData sheetId="18539" refreshError="1"/>
      <sheetData sheetId="18540" refreshError="1"/>
      <sheetData sheetId="18541" refreshError="1"/>
      <sheetData sheetId="18542" refreshError="1"/>
      <sheetData sheetId="18543" refreshError="1"/>
      <sheetData sheetId="18544" refreshError="1"/>
      <sheetData sheetId="18545" refreshError="1"/>
      <sheetData sheetId="18546" refreshError="1"/>
      <sheetData sheetId="18547" refreshError="1"/>
      <sheetData sheetId="18548" refreshError="1"/>
      <sheetData sheetId="18549" refreshError="1"/>
      <sheetData sheetId="18550" refreshError="1"/>
      <sheetData sheetId="18551" refreshError="1"/>
      <sheetData sheetId="18552" refreshError="1"/>
      <sheetData sheetId="18553" refreshError="1"/>
      <sheetData sheetId="18554" refreshError="1"/>
      <sheetData sheetId="18555" refreshError="1"/>
      <sheetData sheetId="18556" refreshError="1"/>
      <sheetData sheetId="18557" refreshError="1"/>
      <sheetData sheetId="18558" refreshError="1"/>
      <sheetData sheetId="18559" refreshError="1"/>
      <sheetData sheetId="18560" refreshError="1"/>
      <sheetData sheetId="18561" refreshError="1"/>
      <sheetData sheetId="18562" refreshError="1"/>
      <sheetData sheetId="18563" refreshError="1"/>
      <sheetData sheetId="18564" refreshError="1"/>
      <sheetData sheetId="18565" refreshError="1"/>
      <sheetData sheetId="18566" refreshError="1"/>
      <sheetData sheetId="18567" refreshError="1"/>
      <sheetData sheetId="18568" refreshError="1"/>
      <sheetData sheetId="18569" refreshError="1"/>
      <sheetData sheetId="18570" refreshError="1"/>
      <sheetData sheetId="18571" refreshError="1"/>
      <sheetData sheetId="18572" refreshError="1"/>
      <sheetData sheetId="18573" refreshError="1"/>
      <sheetData sheetId="18574" refreshError="1"/>
      <sheetData sheetId="18575" refreshError="1"/>
      <sheetData sheetId="18576" refreshError="1"/>
      <sheetData sheetId="18577" refreshError="1"/>
      <sheetData sheetId="18578" refreshError="1"/>
      <sheetData sheetId="18579" refreshError="1"/>
      <sheetData sheetId="18580" refreshError="1"/>
      <sheetData sheetId="18581" refreshError="1"/>
      <sheetData sheetId="18582" refreshError="1"/>
      <sheetData sheetId="18583" refreshError="1"/>
      <sheetData sheetId="18584" refreshError="1"/>
      <sheetData sheetId="18585" refreshError="1"/>
      <sheetData sheetId="18586" refreshError="1"/>
      <sheetData sheetId="18587" refreshError="1"/>
      <sheetData sheetId="18588" refreshError="1"/>
      <sheetData sheetId="18589" refreshError="1"/>
      <sheetData sheetId="18590" refreshError="1"/>
      <sheetData sheetId="18591" refreshError="1"/>
      <sheetData sheetId="18592" refreshError="1"/>
      <sheetData sheetId="18593" refreshError="1"/>
      <sheetData sheetId="18594" refreshError="1"/>
      <sheetData sheetId="18595" refreshError="1"/>
      <sheetData sheetId="18596" refreshError="1"/>
      <sheetData sheetId="18597" refreshError="1"/>
      <sheetData sheetId="18598" refreshError="1"/>
      <sheetData sheetId="18599" refreshError="1"/>
      <sheetData sheetId="18600"/>
      <sheetData sheetId="18601"/>
      <sheetData sheetId="18602"/>
      <sheetData sheetId="18603"/>
      <sheetData sheetId="18604"/>
      <sheetData sheetId="18605"/>
      <sheetData sheetId="18606" refreshError="1"/>
      <sheetData sheetId="18607" refreshError="1"/>
      <sheetData sheetId="18608"/>
      <sheetData sheetId="18609" refreshError="1"/>
      <sheetData sheetId="18610"/>
      <sheetData sheetId="18611"/>
      <sheetData sheetId="18612" refreshError="1"/>
      <sheetData sheetId="18613" refreshError="1"/>
      <sheetData sheetId="18614" refreshError="1"/>
      <sheetData sheetId="18615" refreshError="1"/>
      <sheetData sheetId="18616" refreshError="1"/>
      <sheetData sheetId="18617" refreshError="1"/>
      <sheetData sheetId="18618" refreshError="1"/>
      <sheetData sheetId="18619" refreshError="1"/>
      <sheetData sheetId="18620" refreshError="1"/>
      <sheetData sheetId="18621" refreshError="1"/>
      <sheetData sheetId="18622" refreshError="1"/>
      <sheetData sheetId="18623"/>
      <sheetData sheetId="18624"/>
      <sheetData sheetId="18625"/>
      <sheetData sheetId="18626"/>
      <sheetData sheetId="18627"/>
      <sheetData sheetId="18628"/>
      <sheetData sheetId="18629"/>
      <sheetData sheetId="18630"/>
      <sheetData sheetId="18631" refreshError="1"/>
      <sheetData sheetId="18632" refreshError="1"/>
      <sheetData sheetId="18633" refreshError="1"/>
      <sheetData sheetId="18634" refreshError="1"/>
      <sheetData sheetId="18635" refreshError="1"/>
      <sheetData sheetId="18636" refreshError="1"/>
      <sheetData sheetId="18637" refreshError="1"/>
      <sheetData sheetId="18638" refreshError="1"/>
      <sheetData sheetId="18639" refreshError="1"/>
      <sheetData sheetId="18640" refreshError="1"/>
      <sheetData sheetId="18641" refreshError="1"/>
      <sheetData sheetId="18642" refreshError="1"/>
      <sheetData sheetId="18643" refreshError="1"/>
      <sheetData sheetId="18644" refreshError="1"/>
      <sheetData sheetId="18645" refreshError="1"/>
      <sheetData sheetId="18646" refreshError="1"/>
      <sheetData sheetId="18647" refreshError="1"/>
      <sheetData sheetId="18648" refreshError="1"/>
      <sheetData sheetId="18649" refreshError="1"/>
      <sheetData sheetId="18650" refreshError="1"/>
      <sheetData sheetId="18651" refreshError="1"/>
      <sheetData sheetId="18652" refreshError="1"/>
      <sheetData sheetId="18653" refreshError="1"/>
      <sheetData sheetId="18654" refreshError="1"/>
      <sheetData sheetId="18655" refreshError="1"/>
      <sheetData sheetId="18656" refreshError="1"/>
      <sheetData sheetId="18657" refreshError="1"/>
      <sheetData sheetId="18658" refreshError="1"/>
      <sheetData sheetId="18659" refreshError="1"/>
      <sheetData sheetId="18660" refreshError="1"/>
      <sheetData sheetId="18661" refreshError="1"/>
      <sheetData sheetId="18662" refreshError="1"/>
      <sheetData sheetId="18663" refreshError="1"/>
      <sheetData sheetId="18664" refreshError="1"/>
      <sheetData sheetId="18665" refreshError="1"/>
      <sheetData sheetId="18666" refreshError="1"/>
      <sheetData sheetId="18667" refreshError="1"/>
      <sheetData sheetId="18668" refreshError="1"/>
      <sheetData sheetId="18669" refreshError="1"/>
      <sheetData sheetId="18670" refreshError="1"/>
      <sheetData sheetId="18671" refreshError="1"/>
      <sheetData sheetId="18672" refreshError="1"/>
      <sheetData sheetId="18673" refreshError="1"/>
      <sheetData sheetId="18674" refreshError="1"/>
      <sheetData sheetId="18675" refreshError="1"/>
      <sheetData sheetId="18676" refreshError="1"/>
      <sheetData sheetId="18677" refreshError="1"/>
      <sheetData sheetId="18678" refreshError="1"/>
      <sheetData sheetId="18679" refreshError="1"/>
      <sheetData sheetId="18680" refreshError="1"/>
      <sheetData sheetId="18681"/>
      <sheetData sheetId="18682"/>
      <sheetData sheetId="18683"/>
      <sheetData sheetId="18684"/>
      <sheetData sheetId="18685"/>
      <sheetData sheetId="18686" refreshError="1"/>
      <sheetData sheetId="18687" refreshError="1"/>
      <sheetData sheetId="18688" refreshError="1"/>
      <sheetData sheetId="18689" refreshError="1"/>
      <sheetData sheetId="18690" refreshError="1"/>
      <sheetData sheetId="18691" refreshError="1"/>
      <sheetData sheetId="18692" refreshError="1"/>
      <sheetData sheetId="18693" refreshError="1"/>
      <sheetData sheetId="18694" refreshError="1"/>
      <sheetData sheetId="18695" refreshError="1"/>
      <sheetData sheetId="18696"/>
      <sheetData sheetId="18697"/>
      <sheetData sheetId="18698" refreshError="1"/>
      <sheetData sheetId="18699" refreshError="1"/>
      <sheetData sheetId="18700" refreshError="1"/>
      <sheetData sheetId="18701" refreshError="1"/>
      <sheetData sheetId="18702" refreshError="1"/>
      <sheetData sheetId="18703" refreshError="1"/>
      <sheetData sheetId="18704"/>
      <sheetData sheetId="18705"/>
      <sheetData sheetId="18706"/>
      <sheetData sheetId="18707"/>
      <sheetData sheetId="18708"/>
      <sheetData sheetId="18709"/>
      <sheetData sheetId="18710" refreshError="1"/>
      <sheetData sheetId="18711"/>
      <sheetData sheetId="18712"/>
      <sheetData sheetId="18713"/>
      <sheetData sheetId="18714"/>
      <sheetData sheetId="18715"/>
      <sheetData sheetId="18716"/>
      <sheetData sheetId="18717"/>
      <sheetData sheetId="18718"/>
      <sheetData sheetId="18719"/>
      <sheetData sheetId="18720"/>
      <sheetData sheetId="18721"/>
      <sheetData sheetId="18722"/>
      <sheetData sheetId="18723"/>
      <sheetData sheetId="18724"/>
      <sheetData sheetId="18725"/>
      <sheetData sheetId="18726"/>
      <sheetData sheetId="18727"/>
      <sheetData sheetId="18728"/>
      <sheetData sheetId="18729"/>
      <sheetData sheetId="18730"/>
      <sheetData sheetId="18731"/>
      <sheetData sheetId="18732"/>
      <sheetData sheetId="18733"/>
      <sheetData sheetId="18734"/>
      <sheetData sheetId="18735"/>
      <sheetData sheetId="18736"/>
      <sheetData sheetId="18737"/>
      <sheetData sheetId="18738"/>
      <sheetData sheetId="18739"/>
      <sheetData sheetId="18740"/>
      <sheetData sheetId="18741"/>
      <sheetData sheetId="18742"/>
      <sheetData sheetId="18743"/>
      <sheetData sheetId="18744"/>
      <sheetData sheetId="18745"/>
      <sheetData sheetId="18746"/>
      <sheetData sheetId="18747"/>
      <sheetData sheetId="18748"/>
      <sheetData sheetId="18749"/>
      <sheetData sheetId="18750"/>
      <sheetData sheetId="18751"/>
      <sheetData sheetId="18752"/>
      <sheetData sheetId="18753"/>
      <sheetData sheetId="18754"/>
      <sheetData sheetId="18755"/>
      <sheetData sheetId="18756"/>
      <sheetData sheetId="18757"/>
      <sheetData sheetId="18758"/>
      <sheetData sheetId="18759"/>
      <sheetData sheetId="18760"/>
      <sheetData sheetId="18761"/>
      <sheetData sheetId="18762"/>
      <sheetData sheetId="18763"/>
      <sheetData sheetId="18764"/>
      <sheetData sheetId="18765"/>
      <sheetData sheetId="18766"/>
      <sheetData sheetId="18767"/>
      <sheetData sheetId="18768"/>
      <sheetData sheetId="18769"/>
      <sheetData sheetId="18770"/>
      <sheetData sheetId="18771"/>
      <sheetData sheetId="18772"/>
      <sheetData sheetId="18773"/>
      <sheetData sheetId="18774"/>
      <sheetData sheetId="18775"/>
      <sheetData sheetId="18776"/>
      <sheetData sheetId="18777"/>
      <sheetData sheetId="18778"/>
      <sheetData sheetId="18779"/>
      <sheetData sheetId="18780"/>
      <sheetData sheetId="18781"/>
      <sheetData sheetId="18782"/>
      <sheetData sheetId="18783"/>
      <sheetData sheetId="18784"/>
      <sheetData sheetId="18785"/>
      <sheetData sheetId="18786"/>
      <sheetData sheetId="18787"/>
      <sheetData sheetId="18788"/>
      <sheetData sheetId="18789"/>
      <sheetData sheetId="18790"/>
      <sheetData sheetId="18791"/>
      <sheetData sheetId="18792"/>
      <sheetData sheetId="18793"/>
      <sheetData sheetId="18794"/>
      <sheetData sheetId="18795"/>
      <sheetData sheetId="18796"/>
      <sheetData sheetId="18797"/>
      <sheetData sheetId="18798"/>
      <sheetData sheetId="18799"/>
      <sheetData sheetId="18800"/>
      <sheetData sheetId="18801"/>
      <sheetData sheetId="18802"/>
      <sheetData sheetId="18803"/>
      <sheetData sheetId="18804"/>
      <sheetData sheetId="18805"/>
      <sheetData sheetId="18806"/>
      <sheetData sheetId="18807"/>
      <sheetData sheetId="18808"/>
      <sheetData sheetId="18809"/>
      <sheetData sheetId="18810"/>
      <sheetData sheetId="18811"/>
      <sheetData sheetId="18812"/>
      <sheetData sheetId="18813"/>
      <sheetData sheetId="18814"/>
      <sheetData sheetId="18815"/>
      <sheetData sheetId="18816"/>
      <sheetData sheetId="18817"/>
      <sheetData sheetId="18818"/>
      <sheetData sheetId="18819"/>
      <sheetData sheetId="18820"/>
      <sheetData sheetId="18821"/>
      <sheetData sheetId="18822"/>
      <sheetData sheetId="18823"/>
      <sheetData sheetId="18824"/>
      <sheetData sheetId="18825"/>
      <sheetData sheetId="18826"/>
      <sheetData sheetId="18827"/>
      <sheetData sheetId="18828"/>
      <sheetData sheetId="18829"/>
      <sheetData sheetId="18830"/>
      <sheetData sheetId="18831"/>
      <sheetData sheetId="18832"/>
      <sheetData sheetId="18833"/>
      <sheetData sheetId="18834"/>
      <sheetData sheetId="18835"/>
      <sheetData sheetId="18836"/>
      <sheetData sheetId="18837"/>
      <sheetData sheetId="18838"/>
      <sheetData sheetId="18839"/>
      <sheetData sheetId="18840"/>
      <sheetData sheetId="18841"/>
      <sheetData sheetId="18842"/>
      <sheetData sheetId="18843"/>
      <sheetData sheetId="18844"/>
      <sheetData sheetId="18845"/>
      <sheetData sheetId="18846"/>
      <sheetData sheetId="18847"/>
      <sheetData sheetId="18848"/>
      <sheetData sheetId="18849"/>
      <sheetData sheetId="18850"/>
      <sheetData sheetId="18851"/>
      <sheetData sheetId="18852"/>
      <sheetData sheetId="18853"/>
      <sheetData sheetId="18854"/>
      <sheetData sheetId="18855"/>
      <sheetData sheetId="18856"/>
      <sheetData sheetId="18857"/>
      <sheetData sheetId="18858"/>
      <sheetData sheetId="18859"/>
      <sheetData sheetId="18860"/>
      <sheetData sheetId="18861"/>
      <sheetData sheetId="18862"/>
      <sheetData sheetId="18863"/>
      <sheetData sheetId="18864"/>
      <sheetData sheetId="18865"/>
      <sheetData sheetId="18866"/>
      <sheetData sheetId="18867"/>
      <sheetData sheetId="18868"/>
      <sheetData sheetId="18869"/>
      <sheetData sheetId="18870"/>
      <sheetData sheetId="18871"/>
      <sheetData sheetId="18872"/>
      <sheetData sheetId="18873"/>
      <sheetData sheetId="18874"/>
      <sheetData sheetId="18875"/>
      <sheetData sheetId="18876"/>
      <sheetData sheetId="18877"/>
      <sheetData sheetId="18878"/>
      <sheetData sheetId="18879"/>
      <sheetData sheetId="18880"/>
      <sheetData sheetId="18881"/>
      <sheetData sheetId="18882"/>
      <sheetData sheetId="18883"/>
      <sheetData sheetId="18884"/>
      <sheetData sheetId="18885"/>
      <sheetData sheetId="18886"/>
      <sheetData sheetId="18887"/>
      <sheetData sheetId="18888"/>
      <sheetData sheetId="18889"/>
      <sheetData sheetId="18890"/>
      <sheetData sheetId="18891"/>
      <sheetData sheetId="18892"/>
      <sheetData sheetId="18893"/>
      <sheetData sheetId="18894"/>
      <sheetData sheetId="18895"/>
      <sheetData sheetId="18896"/>
      <sheetData sheetId="18897"/>
      <sheetData sheetId="18898"/>
      <sheetData sheetId="18899"/>
      <sheetData sheetId="18900"/>
      <sheetData sheetId="18901"/>
      <sheetData sheetId="18902"/>
      <sheetData sheetId="18903"/>
      <sheetData sheetId="18904"/>
      <sheetData sheetId="18905"/>
      <sheetData sheetId="18906"/>
      <sheetData sheetId="18907"/>
      <sheetData sheetId="18908"/>
      <sheetData sheetId="18909"/>
      <sheetData sheetId="18910"/>
      <sheetData sheetId="18911"/>
      <sheetData sheetId="18912"/>
      <sheetData sheetId="18913"/>
      <sheetData sheetId="18914"/>
      <sheetData sheetId="18915"/>
      <sheetData sheetId="18916"/>
      <sheetData sheetId="18917"/>
      <sheetData sheetId="18918"/>
      <sheetData sheetId="18919"/>
      <sheetData sheetId="18920"/>
      <sheetData sheetId="18921"/>
      <sheetData sheetId="18922"/>
      <sheetData sheetId="18923"/>
      <sheetData sheetId="18924"/>
      <sheetData sheetId="18925"/>
      <sheetData sheetId="18926"/>
      <sheetData sheetId="18927"/>
      <sheetData sheetId="18928"/>
      <sheetData sheetId="18929"/>
      <sheetData sheetId="18930"/>
      <sheetData sheetId="18931"/>
      <sheetData sheetId="18932"/>
      <sheetData sheetId="18933"/>
      <sheetData sheetId="18934"/>
      <sheetData sheetId="18935"/>
      <sheetData sheetId="18936"/>
      <sheetData sheetId="18937"/>
      <sheetData sheetId="18938"/>
      <sheetData sheetId="18939"/>
      <sheetData sheetId="18940"/>
      <sheetData sheetId="18941"/>
      <sheetData sheetId="18942"/>
      <sheetData sheetId="18943"/>
      <sheetData sheetId="18944"/>
      <sheetData sheetId="18945"/>
      <sheetData sheetId="18946"/>
      <sheetData sheetId="18947"/>
      <sheetData sheetId="18948"/>
      <sheetData sheetId="18949"/>
      <sheetData sheetId="18950"/>
      <sheetData sheetId="18951"/>
      <sheetData sheetId="18952"/>
      <sheetData sheetId="18953"/>
      <sheetData sheetId="18954"/>
      <sheetData sheetId="18955"/>
      <sheetData sheetId="18956"/>
      <sheetData sheetId="18957"/>
      <sheetData sheetId="18958"/>
      <sheetData sheetId="18959"/>
      <sheetData sheetId="18960"/>
      <sheetData sheetId="18961"/>
      <sheetData sheetId="18962"/>
      <sheetData sheetId="18963"/>
      <sheetData sheetId="18964"/>
      <sheetData sheetId="18965"/>
      <sheetData sheetId="18966"/>
      <sheetData sheetId="18967"/>
      <sheetData sheetId="18968"/>
      <sheetData sheetId="18969"/>
      <sheetData sheetId="18970"/>
      <sheetData sheetId="18971"/>
      <sheetData sheetId="18972"/>
      <sheetData sheetId="18973"/>
      <sheetData sheetId="18974"/>
      <sheetData sheetId="18975"/>
      <sheetData sheetId="18976"/>
      <sheetData sheetId="18977"/>
      <sheetData sheetId="18978"/>
      <sheetData sheetId="18979"/>
      <sheetData sheetId="18980"/>
      <sheetData sheetId="18981"/>
      <sheetData sheetId="18982"/>
      <sheetData sheetId="18983"/>
      <sheetData sheetId="18984"/>
      <sheetData sheetId="18985"/>
      <sheetData sheetId="18986" refreshError="1"/>
      <sheetData sheetId="18987" refreshError="1"/>
      <sheetData sheetId="18988" refreshError="1"/>
      <sheetData sheetId="18989"/>
      <sheetData sheetId="18990"/>
      <sheetData sheetId="18991"/>
      <sheetData sheetId="18992"/>
      <sheetData sheetId="18993"/>
      <sheetData sheetId="18994" refreshError="1"/>
      <sheetData sheetId="18995" refreshError="1"/>
      <sheetData sheetId="18996" refreshError="1"/>
      <sheetData sheetId="18997" refreshError="1"/>
      <sheetData sheetId="18998" refreshError="1"/>
      <sheetData sheetId="18999" refreshError="1"/>
      <sheetData sheetId="19000" refreshError="1"/>
      <sheetData sheetId="19001" refreshError="1"/>
      <sheetData sheetId="19002" refreshError="1"/>
      <sheetData sheetId="19003" refreshError="1"/>
      <sheetData sheetId="19004" refreshError="1"/>
      <sheetData sheetId="19005" refreshError="1"/>
      <sheetData sheetId="19006" refreshError="1"/>
      <sheetData sheetId="19007" refreshError="1"/>
      <sheetData sheetId="19008" refreshError="1"/>
      <sheetData sheetId="19009" refreshError="1"/>
      <sheetData sheetId="19010" refreshError="1"/>
      <sheetData sheetId="19011" refreshError="1"/>
      <sheetData sheetId="19012" refreshError="1"/>
      <sheetData sheetId="19013" refreshError="1"/>
      <sheetData sheetId="19014" refreshError="1"/>
      <sheetData sheetId="19015" refreshError="1"/>
      <sheetData sheetId="19016" refreshError="1"/>
      <sheetData sheetId="19017" refreshError="1"/>
      <sheetData sheetId="19018" refreshError="1"/>
      <sheetData sheetId="19019" refreshError="1"/>
      <sheetData sheetId="19020" refreshError="1"/>
      <sheetData sheetId="19021" refreshError="1"/>
      <sheetData sheetId="19022" refreshError="1"/>
      <sheetData sheetId="19023" refreshError="1"/>
      <sheetData sheetId="19024" refreshError="1"/>
      <sheetData sheetId="19025" refreshError="1"/>
      <sheetData sheetId="19026" refreshError="1"/>
      <sheetData sheetId="19027" refreshError="1"/>
      <sheetData sheetId="19028" refreshError="1"/>
      <sheetData sheetId="19029" refreshError="1"/>
      <sheetData sheetId="19030" refreshError="1"/>
      <sheetData sheetId="19031" refreshError="1"/>
      <sheetData sheetId="19032" refreshError="1"/>
      <sheetData sheetId="19033" refreshError="1"/>
      <sheetData sheetId="19034" refreshError="1"/>
      <sheetData sheetId="19035" refreshError="1"/>
      <sheetData sheetId="19036" refreshError="1"/>
      <sheetData sheetId="19037" refreshError="1"/>
      <sheetData sheetId="19038" refreshError="1"/>
      <sheetData sheetId="19039" refreshError="1"/>
      <sheetData sheetId="19040" refreshError="1"/>
      <sheetData sheetId="19041" refreshError="1"/>
      <sheetData sheetId="19042" refreshError="1"/>
      <sheetData sheetId="19043" refreshError="1"/>
      <sheetData sheetId="19044" refreshError="1"/>
      <sheetData sheetId="19045" refreshError="1"/>
      <sheetData sheetId="19046" refreshError="1"/>
      <sheetData sheetId="19047" refreshError="1"/>
      <sheetData sheetId="19048" refreshError="1"/>
      <sheetData sheetId="19049" refreshError="1"/>
      <sheetData sheetId="19050" refreshError="1"/>
      <sheetData sheetId="19051" refreshError="1"/>
      <sheetData sheetId="19052" refreshError="1"/>
      <sheetData sheetId="19053" refreshError="1"/>
      <sheetData sheetId="19054" refreshError="1"/>
      <sheetData sheetId="19055" refreshError="1"/>
      <sheetData sheetId="19056" refreshError="1"/>
      <sheetData sheetId="19057" refreshError="1"/>
      <sheetData sheetId="19058" refreshError="1"/>
      <sheetData sheetId="19059" refreshError="1"/>
      <sheetData sheetId="19060" refreshError="1"/>
      <sheetData sheetId="19061" refreshError="1"/>
      <sheetData sheetId="19062" refreshError="1"/>
      <sheetData sheetId="19063" refreshError="1"/>
      <sheetData sheetId="19064" refreshError="1"/>
      <sheetData sheetId="19065" refreshError="1"/>
      <sheetData sheetId="19066" refreshError="1"/>
      <sheetData sheetId="19067" refreshError="1"/>
      <sheetData sheetId="19068" refreshError="1"/>
      <sheetData sheetId="19069" refreshError="1"/>
      <sheetData sheetId="19070" refreshError="1"/>
      <sheetData sheetId="19071" refreshError="1"/>
      <sheetData sheetId="19072" refreshError="1"/>
      <sheetData sheetId="19073" refreshError="1"/>
      <sheetData sheetId="19074" refreshError="1"/>
      <sheetData sheetId="19075" refreshError="1"/>
      <sheetData sheetId="19076" refreshError="1"/>
      <sheetData sheetId="19077" refreshError="1"/>
      <sheetData sheetId="19078" refreshError="1"/>
      <sheetData sheetId="19079" refreshError="1"/>
      <sheetData sheetId="19080" refreshError="1"/>
      <sheetData sheetId="19081" refreshError="1"/>
      <sheetData sheetId="19082" refreshError="1"/>
      <sheetData sheetId="19083" refreshError="1"/>
      <sheetData sheetId="19084" refreshError="1"/>
      <sheetData sheetId="19085" refreshError="1"/>
      <sheetData sheetId="19086" refreshError="1"/>
      <sheetData sheetId="19087" refreshError="1"/>
      <sheetData sheetId="19088" refreshError="1"/>
      <sheetData sheetId="19089" refreshError="1"/>
      <sheetData sheetId="19090" refreshError="1"/>
      <sheetData sheetId="19091" refreshError="1"/>
      <sheetData sheetId="19092" refreshError="1"/>
      <sheetData sheetId="19093" refreshError="1"/>
      <sheetData sheetId="19094" refreshError="1"/>
      <sheetData sheetId="19095" refreshError="1"/>
      <sheetData sheetId="19096" refreshError="1"/>
      <sheetData sheetId="19097" refreshError="1"/>
      <sheetData sheetId="19098" refreshError="1"/>
      <sheetData sheetId="19099" refreshError="1"/>
      <sheetData sheetId="19100" refreshError="1"/>
      <sheetData sheetId="19101" refreshError="1"/>
      <sheetData sheetId="19102" refreshError="1"/>
      <sheetData sheetId="19103" refreshError="1"/>
      <sheetData sheetId="19104" refreshError="1"/>
      <sheetData sheetId="19105" refreshError="1"/>
      <sheetData sheetId="19106" refreshError="1"/>
      <sheetData sheetId="19107" refreshError="1"/>
      <sheetData sheetId="19108" refreshError="1"/>
      <sheetData sheetId="19109" refreshError="1"/>
      <sheetData sheetId="19110" refreshError="1"/>
      <sheetData sheetId="19111" refreshError="1"/>
      <sheetData sheetId="19112" refreshError="1"/>
      <sheetData sheetId="19113" refreshError="1"/>
      <sheetData sheetId="19114" refreshError="1"/>
      <sheetData sheetId="19115" refreshError="1"/>
      <sheetData sheetId="19116" refreshError="1"/>
      <sheetData sheetId="19117" refreshError="1"/>
      <sheetData sheetId="19118" refreshError="1"/>
      <sheetData sheetId="19119" refreshError="1"/>
      <sheetData sheetId="19120" refreshError="1"/>
      <sheetData sheetId="19121" refreshError="1"/>
      <sheetData sheetId="19122" refreshError="1"/>
      <sheetData sheetId="19123" refreshError="1"/>
      <sheetData sheetId="19124" refreshError="1"/>
      <sheetData sheetId="19125" refreshError="1"/>
      <sheetData sheetId="19126" refreshError="1"/>
      <sheetData sheetId="19127" refreshError="1"/>
      <sheetData sheetId="19128" refreshError="1"/>
      <sheetData sheetId="19129" refreshError="1"/>
      <sheetData sheetId="19130" refreshError="1"/>
      <sheetData sheetId="19131" refreshError="1"/>
      <sheetData sheetId="19132" refreshError="1"/>
      <sheetData sheetId="19133" refreshError="1"/>
      <sheetData sheetId="19134" refreshError="1"/>
      <sheetData sheetId="19135" refreshError="1"/>
      <sheetData sheetId="19136" refreshError="1"/>
      <sheetData sheetId="19137" refreshError="1"/>
      <sheetData sheetId="19138" refreshError="1"/>
      <sheetData sheetId="19139" refreshError="1"/>
      <sheetData sheetId="19140" refreshError="1"/>
      <sheetData sheetId="19141" refreshError="1"/>
      <sheetData sheetId="19142" refreshError="1"/>
      <sheetData sheetId="19143" refreshError="1"/>
      <sheetData sheetId="19144" refreshError="1"/>
      <sheetData sheetId="19145" refreshError="1"/>
      <sheetData sheetId="19146" refreshError="1"/>
      <sheetData sheetId="19147" refreshError="1"/>
      <sheetData sheetId="19148" refreshError="1"/>
      <sheetData sheetId="19149" refreshError="1"/>
      <sheetData sheetId="19150" refreshError="1"/>
      <sheetData sheetId="19151" refreshError="1"/>
      <sheetData sheetId="19152" refreshError="1"/>
      <sheetData sheetId="19153" refreshError="1"/>
      <sheetData sheetId="19154" refreshError="1"/>
      <sheetData sheetId="19155" refreshError="1"/>
      <sheetData sheetId="19156" refreshError="1"/>
      <sheetData sheetId="19157" refreshError="1"/>
      <sheetData sheetId="19158" refreshError="1"/>
      <sheetData sheetId="19159" refreshError="1"/>
      <sheetData sheetId="19160" refreshError="1"/>
      <sheetData sheetId="19161" refreshError="1"/>
      <sheetData sheetId="19162" refreshError="1"/>
      <sheetData sheetId="19163" refreshError="1"/>
      <sheetData sheetId="19164" refreshError="1"/>
      <sheetData sheetId="19165" refreshError="1"/>
      <sheetData sheetId="19166" refreshError="1"/>
      <sheetData sheetId="19167" refreshError="1"/>
      <sheetData sheetId="19168" refreshError="1"/>
      <sheetData sheetId="19169" refreshError="1"/>
      <sheetData sheetId="19170" refreshError="1"/>
      <sheetData sheetId="19171" refreshError="1"/>
      <sheetData sheetId="19172" refreshError="1"/>
      <sheetData sheetId="19173" refreshError="1"/>
      <sheetData sheetId="19174" refreshError="1"/>
      <sheetData sheetId="19175" refreshError="1"/>
      <sheetData sheetId="19176" refreshError="1"/>
      <sheetData sheetId="19177" refreshError="1"/>
      <sheetData sheetId="19178" refreshError="1"/>
      <sheetData sheetId="19179" refreshError="1"/>
      <sheetData sheetId="19180" refreshError="1"/>
      <sheetData sheetId="19181" refreshError="1"/>
      <sheetData sheetId="19182" refreshError="1"/>
      <sheetData sheetId="19183" refreshError="1"/>
      <sheetData sheetId="19184" refreshError="1"/>
      <sheetData sheetId="19185" refreshError="1"/>
      <sheetData sheetId="19186" refreshError="1"/>
      <sheetData sheetId="19187" refreshError="1"/>
      <sheetData sheetId="19188" refreshError="1"/>
      <sheetData sheetId="19189" refreshError="1"/>
      <sheetData sheetId="19190" refreshError="1"/>
      <sheetData sheetId="19191" refreshError="1"/>
      <sheetData sheetId="19192" refreshError="1"/>
      <sheetData sheetId="19193" refreshError="1"/>
      <sheetData sheetId="19194" refreshError="1"/>
      <sheetData sheetId="19195" refreshError="1"/>
      <sheetData sheetId="19196" refreshError="1"/>
      <sheetData sheetId="19197" refreshError="1"/>
      <sheetData sheetId="19198" refreshError="1"/>
      <sheetData sheetId="19199" refreshError="1"/>
      <sheetData sheetId="19200" refreshError="1"/>
      <sheetData sheetId="19201" refreshError="1"/>
      <sheetData sheetId="19202" refreshError="1"/>
      <sheetData sheetId="19203" refreshError="1"/>
      <sheetData sheetId="19204" refreshError="1"/>
      <sheetData sheetId="19205" refreshError="1"/>
      <sheetData sheetId="19206" refreshError="1"/>
      <sheetData sheetId="19207" refreshError="1"/>
      <sheetData sheetId="19208" refreshError="1"/>
      <sheetData sheetId="19209" refreshError="1"/>
      <sheetData sheetId="19210" refreshError="1"/>
      <sheetData sheetId="19211" refreshError="1"/>
      <sheetData sheetId="19212" refreshError="1"/>
      <sheetData sheetId="19213" refreshError="1"/>
      <sheetData sheetId="19214" refreshError="1"/>
      <sheetData sheetId="19215" refreshError="1"/>
      <sheetData sheetId="19216" refreshError="1"/>
      <sheetData sheetId="19217" refreshError="1"/>
      <sheetData sheetId="19218" refreshError="1"/>
      <sheetData sheetId="19219" refreshError="1"/>
      <sheetData sheetId="19220" refreshError="1"/>
      <sheetData sheetId="19221" refreshError="1"/>
      <sheetData sheetId="19222" refreshError="1"/>
      <sheetData sheetId="19223" refreshError="1"/>
      <sheetData sheetId="19224" refreshError="1"/>
      <sheetData sheetId="19225" refreshError="1"/>
      <sheetData sheetId="19226" refreshError="1"/>
      <sheetData sheetId="19227" refreshError="1"/>
      <sheetData sheetId="19228" refreshError="1"/>
      <sheetData sheetId="19229" refreshError="1"/>
      <sheetData sheetId="19230" refreshError="1"/>
      <sheetData sheetId="19231" refreshError="1"/>
      <sheetData sheetId="19232" refreshError="1"/>
      <sheetData sheetId="19233" refreshError="1"/>
      <sheetData sheetId="19234" refreshError="1"/>
      <sheetData sheetId="19235" refreshError="1"/>
      <sheetData sheetId="19236" refreshError="1"/>
      <sheetData sheetId="19237" refreshError="1"/>
      <sheetData sheetId="19238" refreshError="1"/>
      <sheetData sheetId="19239" refreshError="1"/>
      <sheetData sheetId="19240" refreshError="1"/>
      <sheetData sheetId="19241" refreshError="1"/>
      <sheetData sheetId="19242" refreshError="1"/>
      <sheetData sheetId="19243" refreshError="1"/>
      <sheetData sheetId="19244" refreshError="1"/>
      <sheetData sheetId="19245" refreshError="1"/>
      <sheetData sheetId="19246" refreshError="1"/>
      <sheetData sheetId="19247" refreshError="1"/>
      <sheetData sheetId="19248" refreshError="1"/>
      <sheetData sheetId="19249" refreshError="1"/>
      <sheetData sheetId="19250" refreshError="1"/>
      <sheetData sheetId="19251" refreshError="1"/>
      <sheetData sheetId="19252" refreshError="1"/>
      <sheetData sheetId="19253" refreshError="1"/>
      <sheetData sheetId="19254" refreshError="1"/>
      <sheetData sheetId="19255" refreshError="1"/>
      <sheetData sheetId="19256" refreshError="1"/>
      <sheetData sheetId="19257" refreshError="1"/>
      <sheetData sheetId="19258" refreshError="1"/>
      <sheetData sheetId="19259" refreshError="1"/>
      <sheetData sheetId="19260" refreshError="1"/>
      <sheetData sheetId="19261" refreshError="1"/>
      <sheetData sheetId="19262" refreshError="1"/>
      <sheetData sheetId="19263" refreshError="1"/>
      <sheetData sheetId="19264" refreshError="1"/>
      <sheetData sheetId="19265" refreshError="1"/>
      <sheetData sheetId="19266" refreshError="1"/>
      <sheetData sheetId="19267" refreshError="1"/>
      <sheetData sheetId="19268" refreshError="1"/>
      <sheetData sheetId="19269" refreshError="1"/>
      <sheetData sheetId="19270" refreshError="1"/>
      <sheetData sheetId="19271" refreshError="1"/>
      <sheetData sheetId="19272" refreshError="1"/>
      <sheetData sheetId="19273" refreshError="1"/>
      <sheetData sheetId="19274" refreshError="1"/>
      <sheetData sheetId="19275" refreshError="1"/>
      <sheetData sheetId="19276" refreshError="1"/>
      <sheetData sheetId="19277" refreshError="1"/>
      <sheetData sheetId="19278" refreshError="1"/>
      <sheetData sheetId="19279" refreshError="1"/>
      <sheetData sheetId="19280" refreshError="1"/>
      <sheetData sheetId="19281" refreshError="1"/>
      <sheetData sheetId="19282" refreshError="1"/>
      <sheetData sheetId="19283" refreshError="1"/>
      <sheetData sheetId="19284" refreshError="1"/>
      <sheetData sheetId="19285" refreshError="1"/>
      <sheetData sheetId="19286" refreshError="1"/>
      <sheetData sheetId="19287" refreshError="1"/>
      <sheetData sheetId="19288" refreshError="1"/>
      <sheetData sheetId="19289" refreshError="1"/>
      <sheetData sheetId="19290" refreshError="1"/>
      <sheetData sheetId="19291" refreshError="1"/>
      <sheetData sheetId="19292" refreshError="1"/>
      <sheetData sheetId="19293" refreshError="1"/>
      <sheetData sheetId="19294" refreshError="1"/>
      <sheetData sheetId="19295" refreshError="1"/>
      <sheetData sheetId="19296" refreshError="1"/>
      <sheetData sheetId="19297" refreshError="1"/>
      <sheetData sheetId="19298" refreshError="1"/>
      <sheetData sheetId="19299" refreshError="1"/>
      <sheetData sheetId="19300" refreshError="1"/>
      <sheetData sheetId="19301" refreshError="1"/>
      <sheetData sheetId="19302" refreshError="1"/>
      <sheetData sheetId="19303" refreshError="1"/>
      <sheetData sheetId="19304" refreshError="1"/>
      <sheetData sheetId="19305" refreshError="1"/>
      <sheetData sheetId="19306" refreshError="1"/>
      <sheetData sheetId="19307" refreshError="1"/>
      <sheetData sheetId="19308" refreshError="1"/>
      <sheetData sheetId="19309" refreshError="1"/>
      <sheetData sheetId="19310" refreshError="1"/>
      <sheetData sheetId="19311" refreshError="1"/>
      <sheetData sheetId="19312" refreshError="1"/>
      <sheetData sheetId="19313" refreshError="1"/>
      <sheetData sheetId="19314" refreshError="1"/>
      <sheetData sheetId="19315" refreshError="1"/>
      <sheetData sheetId="19316" refreshError="1"/>
      <sheetData sheetId="19317" refreshError="1"/>
      <sheetData sheetId="19318" refreshError="1"/>
      <sheetData sheetId="19319" refreshError="1"/>
      <sheetData sheetId="19320" refreshError="1"/>
      <sheetData sheetId="19321" refreshError="1"/>
      <sheetData sheetId="19322" refreshError="1"/>
      <sheetData sheetId="19323" refreshError="1"/>
      <sheetData sheetId="19324" refreshError="1"/>
      <sheetData sheetId="19325" refreshError="1"/>
      <sheetData sheetId="19326" refreshError="1"/>
      <sheetData sheetId="19327" refreshError="1"/>
      <sheetData sheetId="19328" refreshError="1"/>
      <sheetData sheetId="19329" refreshError="1"/>
      <sheetData sheetId="19330" refreshError="1"/>
      <sheetData sheetId="19331" refreshError="1"/>
      <sheetData sheetId="19332" refreshError="1"/>
      <sheetData sheetId="19333" refreshError="1"/>
      <sheetData sheetId="19334" refreshError="1"/>
      <sheetData sheetId="19335" refreshError="1"/>
      <sheetData sheetId="19336" refreshError="1"/>
      <sheetData sheetId="19337" refreshError="1"/>
      <sheetData sheetId="19338" refreshError="1"/>
      <sheetData sheetId="19339" refreshError="1"/>
      <sheetData sheetId="19340" refreshError="1"/>
      <sheetData sheetId="19341" refreshError="1"/>
      <sheetData sheetId="19342" refreshError="1"/>
      <sheetData sheetId="19343" refreshError="1"/>
      <sheetData sheetId="19344" refreshError="1"/>
      <sheetData sheetId="19345" refreshError="1"/>
      <sheetData sheetId="19346" refreshError="1"/>
      <sheetData sheetId="19347" refreshError="1"/>
      <sheetData sheetId="19348" refreshError="1"/>
      <sheetData sheetId="19349" refreshError="1"/>
      <sheetData sheetId="19350" refreshError="1"/>
      <sheetData sheetId="19351" refreshError="1"/>
      <sheetData sheetId="19352" refreshError="1"/>
      <sheetData sheetId="19353" refreshError="1"/>
      <sheetData sheetId="19354" refreshError="1"/>
      <sheetData sheetId="19355" refreshError="1"/>
      <sheetData sheetId="19356" refreshError="1"/>
      <sheetData sheetId="19357" refreshError="1"/>
      <sheetData sheetId="19358" refreshError="1"/>
      <sheetData sheetId="19359" refreshError="1"/>
      <sheetData sheetId="19360" refreshError="1"/>
      <sheetData sheetId="19361" refreshError="1"/>
      <sheetData sheetId="19362" refreshError="1"/>
      <sheetData sheetId="19363" refreshError="1"/>
      <sheetData sheetId="19364" refreshError="1"/>
      <sheetData sheetId="19365" refreshError="1"/>
      <sheetData sheetId="19366" refreshError="1"/>
      <sheetData sheetId="19367" refreshError="1"/>
      <sheetData sheetId="19368" refreshError="1"/>
      <sheetData sheetId="19369" refreshError="1"/>
      <sheetData sheetId="19370" refreshError="1"/>
      <sheetData sheetId="19371" refreshError="1"/>
      <sheetData sheetId="19372" refreshError="1"/>
      <sheetData sheetId="19373" refreshError="1"/>
      <sheetData sheetId="19374" refreshError="1"/>
      <sheetData sheetId="19375" refreshError="1"/>
      <sheetData sheetId="19376" refreshError="1"/>
      <sheetData sheetId="19377" refreshError="1"/>
      <sheetData sheetId="19378" refreshError="1"/>
      <sheetData sheetId="19379" refreshError="1"/>
      <sheetData sheetId="19380" refreshError="1"/>
      <sheetData sheetId="19381" refreshError="1"/>
      <sheetData sheetId="19382" refreshError="1"/>
      <sheetData sheetId="19383" refreshError="1"/>
      <sheetData sheetId="19384" refreshError="1"/>
      <sheetData sheetId="19385" refreshError="1"/>
      <sheetData sheetId="19386" refreshError="1"/>
      <sheetData sheetId="19387" refreshError="1"/>
      <sheetData sheetId="19388" refreshError="1"/>
      <sheetData sheetId="19389" refreshError="1"/>
      <sheetData sheetId="19390" refreshError="1"/>
      <sheetData sheetId="19391" refreshError="1"/>
      <sheetData sheetId="19392" refreshError="1"/>
      <sheetData sheetId="19393" refreshError="1"/>
      <sheetData sheetId="19394" refreshError="1"/>
      <sheetData sheetId="19395" refreshError="1"/>
      <sheetData sheetId="19396" refreshError="1"/>
      <sheetData sheetId="19397" refreshError="1"/>
      <sheetData sheetId="19398" refreshError="1"/>
      <sheetData sheetId="19399" refreshError="1"/>
      <sheetData sheetId="19400" refreshError="1"/>
      <sheetData sheetId="19401" refreshError="1"/>
      <sheetData sheetId="19402" refreshError="1"/>
      <sheetData sheetId="19403" refreshError="1"/>
      <sheetData sheetId="19404" refreshError="1"/>
      <sheetData sheetId="19405" refreshError="1"/>
      <sheetData sheetId="19406" refreshError="1"/>
      <sheetData sheetId="19407" refreshError="1"/>
      <sheetData sheetId="19408" refreshError="1"/>
      <sheetData sheetId="19409" refreshError="1"/>
      <sheetData sheetId="19410" refreshError="1"/>
      <sheetData sheetId="19411" refreshError="1"/>
      <sheetData sheetId="19412" refreshError="1"/>
      <sheetData sheetId="19413" refreshError="1"/>
      <sheetData sheetId="19414" refreshError="1"/>
      <sheetData sheetId="19415" refreshError="1"/>
      <sheetData sheetId="19416" refreshError="1"/>
      <sheetData sheetId="19417" refreshError="1"/>
      <sheetData sheetId="19418" refreshError="1"/>
      <sheetData sheetId="19419" refreshError="1"/>
      <sheetData sheetId="19420" refreshError="1"/>
      <sheetData sheetId="19421" refreshError="1"/>
      <sheetData sheetId="19422" refreshError="1"/>
      <sheetData sheetId="19423" refreshError="1"/>
      <sheetData sheetId="19424" refreshError="1"/>
      <sheetData sheetId="19425" refreshError="1"/>
      <sheetData sheetId="19426" refreshError="1"/>
      <sheetData sheetId="19427" refreshError="1"/>
      <sheetData sheetId="19428" refreshError="1"/>
      <sheetData sheetId="19429" refreshError="1"/>
      <sheetData sheetId="19430" refreshError="1"/>
      <sheetData sheetId="19431" refreshError="1"/>
      <sheetData sheetId="19432" refreshError="1"/>
      <sheetData sheetId="19433" refreshError="1"/>
      <sheetData sheetId="19434" refreshError="1"/>
      <sheetData sheetId="19435" refreshError="1"/>
      <sheetData sheetId="19436" refreshError="1"/>
      <sheetData sheetId="19437" refreshError="1"/>
      <sheetData sheetId="19438" refreshError="1"/>
      <sheetData sheetId="19439" refreshError="1"/>
      <sheetData sheetId="19440" refreshError="1"/>
      <sheetData sheetId="19441" refreshError="1"/>
      <sheetData sheetId="19442" refreshError="1"/>
      <sheetData sheetId="19443" refreshError="1"/>
      <sheetData sheetId="19444" refreshError="1"/>
      <sheetData sheetId="19445" refreshError="1"/>
      <sheetData sheetId="19446" refreshError="1"/>
      <sheetData sheetId="19447" refreshError="1"/>
      <sheetData sheetId="19448" refreshError="1"/>
      <sheetData sheetId="19449" refreshError="1"/>
      <sheetData sheetId="19450" refreshError="1"/>
      <sheetData sheetId="19451" refreshError="1"/>
      <sheetData sheetId="19452" refreshError="1"/>
      <sheetData sheetId="19453" refreshError="1"/>
      <sheetData sheetId="19454" refreshError="1"/>
      <sheetData sheetId="19455" refreshError="1"/>
      <sheetData sheetId="19456" refreshError="1"/>
      <sheetData sheetId="19457" refreshError="1"/>
      <sheetData sheetId="19458" refreshError="1"/>
      <sheetData sheetId="19459" refreshError="1"/>
      <sheetData sheetId="19460" refreshError="1"/>
      <sheetData sheetId="19461" refreshError="1"/>
      <sheetData sheetId="19462" refreshError="1"/>
      <sheetData sheetId="19463" refreshError="1"/>
      <sheetData sheetId="19464" refreshError="1"/>
      <sheetData sheetId="19465" refreshError="1"/>
      <sheetData sheetId="19466" refreshError="1"/>
      <sheetData sheetId="19467" refreshError="1"/>
      <sheetData sheetId="19468" refreshError="1"/>
      <sheetData sheetId="19469" refreshError="1"/>
      <sheetData sheetId="19470" refreshError="1"/>
      <sheetData sheetId="19471" refreshError="1"/>
      <sheetData sheetId="19472" refreshError="1"/>
      <sheetData sheetId="19473" refreshError="1"/>
      <sheetData sheetId="19474" refreshError="1"/>
      <sheetData sheetId="19475" refreshError="1"/>
      <sheetData sheetId="19476" refreshError="1"/>
      <sheetData sheetId="19477" refreshError="1"/>
      <sheetData sheetId="19478" refreshError="1"/>
      <sheetData sheetId="19479" refreshError="1"/>
      <sheetData sheetId="19480" refreshError="1"/>
      <sheetData sheetId="19481" refreshError="1"/>
      <sheetData sheetId="19482" refreshError="1"/>
      <sheetData sheetId="19483" refreshError="1"/>
      <sheetData sheetId="19484" refreshError="1"/>
      <sheetData sheetId="19485" refreshError="1"/>
      <sheetData sheetId="19486" refreshError="1"/>
      <sheetData sheetId="19487" refreshError="1"/>
      <sheetData sheetId="19488" refreshError="1"/>
      <sheetData sheetId="19489" refreshError="1"/>
      <sheetData sheetId="19490" refreshError="1"/>
      <sheetData sheetId="19491" refreshError="1"/>
      <sheetData sheetId="19492" refreshError="1"/>
      <sheetData sheetId="19493" refreshError="1"/>
      <sheetData sheetId="19494" refreshError="1"/>
      <sheetData sheetId="19495" refreshError="1"/>
      <sheetData sheetId="19496" refreshError="1"/>
      <sheetData sheetId="19497" refreshError="1"/>
      <sheetData sheetId="19498" refreshError="1"/>
      <sheetData sheetId="19499" refreshError="1"/>
      <sheetData sheetId="19500" refreshError="1"/>
      <sheetData sheetId="19501" refreshError="1"/>
      <sheetData sheetId="19502" refreshError="1"/>
      <sheetData sheetId="19503" refreshError="1"/>
      <sheetData sheetId="19504" refreshError="1"/>
      <sheetData sheetId="19505" refreshError="1"/>
      <sheetData sheetId="19506" refreshError="1"/>
      <sheetData sheetId="19507" refreshError="1"/>
      <sheetData sheetId="19508" refreshError="1"/>
      <sheetData sheetId="19509" refreshError="1"/>
      <sheetData sheetId="19510" refreshError="1"/>
      <sheetData sheetId="19511" refreshError="1"/>
      <sheetData sheetId="19512" refreshError="1"/>
      <sheetData sheetId="19513" refreshError="1"/>
      <sheetData sheetId="19514" refreshError="1"/>
      <sheetData sheetId="19515" refreshError="1"/>
      <sheetData sheetId="19516" refreshError="1"/>
      <sheetData sheetId="19517" refreshError="1"/>
      <sheetData sheetId="19518" refreshError="1"/>
      <sheetData sheetId="19519" refreshError="1"/>
      <sheetData sheetId="19520" refreshError="1"/>
      <sheetData sheetId="19521" refreshError="1"/>
      <sheetData sheetId="19522" refreshError="1"/>
      <sheetData sheetId="19523" refreshError="1"/>
      <sheetData sheetId="19524" refreshError="1"/>
      <sheetData sheetId="19525" refreshError="1"/>
      <sheetData sheetId="19526" refreshError="1"/>
      <sheetData sheetId="19527" refreshError="1"/>
      <sheetData sheetId="19528" refreshError="1"/>
      <sheetData sheetId="19529" refreshError="1"/>
      <sheetData sheetId="19530" refreshError="1"/>
      <sheetData sheetId="19531" refreshError="1"/>
      <sheetData sheetId="19532" refreshError="1"/>
      <sheetData sheetId="19533" refreshError="1"/>
      <sheetData sheetId="19534" refreshError="1"/>
      <sheetData sheetId="19535" refreshError="1"/>
      <sheetData sheetId="19536" refreshError="1"/>
      <sheetData sheetId="19537" refreshError="1"/>
      <sheetData sheetId="19538" refreshError="1"/>
      <sheetData sheetId="19539" refreshError="1"/>
      <sheetData sheetId="19540" refreshError="1"/>
      <sheetData sheetId="19541" refreshError="1"/>
      <sheetData sheetId="19542" refreshError="1"/>
      <sheetData sheetId="19543" refreshError="1"/>
      <sheetData sheetId="19544" refreshError="1"/>
      <sheetData sheetId="19545" refreshError="1"/>
      <sheetData sheetId="19546" refreshError="1"/>
      <sheetData sheetId="19547" refreshError="1"/>
      <sheetData sheetId="19548" refreshError="1"/>
      <sheetData sheetId="19549" refreshError="1"/>
      <sheetData sheetId="19550" refreshError="1"/>
      <sheetData sheetId="19551" refreshError="1"/>
      <sheetData sheetId="19552" refreshError="1"/>
      <sheetData sheetId="19553" refreshError="1"/>
      <sheetData sheetId="19554" refreshError="1"/>
      <sheetData sheetId="19555" refreshError="1"/>
      <sheetData sheetId="19556" refreshError="1"/>
      <sheetData sheetId="19557" refreshError="1"/>
      <sheetData sheetId="19558" refreshError="1"/>
      <sheetData sheetId="19559" refreshError="1"/>
      <sheetData sheetId="19560" refreshError="1"/>
      <sheetData sheetId="19561" refreshError="1"/>
      <sheetData sheetId="19562" refreshError="1"/>
      <sheetData sheetId="19563" refreshError="1"/>
      <sheetData sheetId="19564" refreshError="1"/>
      <sheetData sheetId="19565" refreshError="1"/>
      <sheetData sheetId="19566" refreshError="1"/>
      <sheetData sheetId="19567" refreshError="1"/>
      <sheetData sheetId="19568" refreshError="1"/>
      <sheetData sheetId="19569" refreshError="1"/>
      <sheetData sheetId="19570" refreshError="1"/>
      <sheetData sheetId="19571" refreshError="1"/>
      <sheetData sheetId="19572" refreshError="1"/>
      <sheetData sheetId="19573" refreshError="1"/>
      <sheetData sheetId="19574" refreshError="1"/>
      <sheetData sheetId="19575" refreshError="1"/>
      <sheetData sheetId="19576" refreshError="1"/>
      <sheetData sheetId="19577" refreshError="1"/>
      <sheetData sheetId="19578" refreshError="1"/>
      <sheetData sheetId="19579" refreshError="1"/>
      <sheetData sheetId="19580" refreshError="1"/>
      <sheetData sheetId="19581" refreshError="1"/>
      <sheetData sheetId="19582" refreshError="1"/>
      <sheetData sheetId="19583" refreshError="1"/>
      <sheetData sheetId="19584" refreshError="1"/>
      <sheetData sheetId="19585" refreshError="1"/>
      <sheetData sheetId="19586" refreshError="1"/>
      <sheetData sheetId="19587" refreshError="1"/>
      <sheetData sheetId="19588" refreshError="1"/>
      <sheetData sheetId="19589" refreshError="1"/>
      <sheetData sheetId="19590" refreshError="1"/>
      <sheetData sheetId="19591" refreshError="1"/>
      <sheetData sheetId="19592" refreshError="1"/>
      <sheetData sheetId="19593" refreshError="1"/>
      <sheetData sheetId="19594" refreshError="1"/>
      <sheetData sheetId="19595" refreshError="1"/>
      <sheetData sheetId="19596" refreshError="1"/>
      <sheetData sheetId="19597" refreshError="1"/>
      <sheetData sheetId="19598" refreshError="1"/>
      <sheetData sheetId="19599" refreshError="1"/>
      <sheetData sheetId="19600" refreshError="1"/>
      <sheetData sheetId="19601" refreshError="1"/>
      <sheetData sheetId="19602" refreshError="1"/>
      <sheetData sheetId="19603" refreshError="1"/>
      <sheetData sheetId="19604" refreshError="1"/>
      <sheetData sheetId="19605" refreshError="1"/>
      <sheetData sheetId="19606" refreshError="1"/>
      <sheetData sheetId="19607" refreshError="1"/>
      <sheetData sheetId="19608" refreshError="1"/>
      <sheetData sheetId="19609" refreshError="1"/>
      <sheetData sheetId="19610" refreshError="1"/>
      <sheetData sheetId="19611" refreshError="1"/>
      <sheetData sheetId="19612" refreshError="1"/>
      <sheetData sheetId="19613" refreshError="1"/>
      <sheetData sheetId="19614" refreshError="1"/>
      <sheetData sheetId="19615" refreshError="1"/>
      <sheetData sheetId="19616" refreshError="1"/>
      <sheetData sheetId="19617" refreshError="1"/>
      <sheetData sheetId="19618" refreshError="1"/>
      <sheetData sheetId="19619" refreshError="1"/>
      <sheetData sheetId="19620" refreshError="1"/>
      <sheetData sheetId="19621" refreshError="1"/>
      <sheetData sheetId="19622" refreshError="1"/>
      <sheetData sheetId="19623" refreshError="1"/>
      <sheetData sheetId="19624" refreshError="1"/>
      <sheetData sheetId="19625" refreshError="1"/>
      <sheetData sheetId="19626" refreshError="1"/>
      <sheetData sheetId="19627" refreshError="1"/>
      <sheetData sheetId="19628" refreshError="1"/>
      <sheetData sheetId="19629" refreshError="1"/>
      <sheetData sheetId="19630" refreshError="1"/>
      <sheetData sheetId="19631" refreshError="1"/>
      <sheetData sheetId="19632" refreshError="1"/>
      <sheetData sheetId="19633" refreshError="1"/>
      <sheetData sheetId="19634" refreshError="1"/>
      <sheetData sheetId="19635" refreshError="1"/>
      <sheetData sheetId="19636" refreshError="1"/>
      <sheetData sheetId="19637" refreshError="1"/>
      <sheetData sheetId="19638" refreshError="1"/>
      <sheetData sheetId="19639" refreshError="1"/>
      <sheetData sheetId="19640" refreshError="1"/>
      <sheetData sheetId="19641" refreshError="1"/>
      <sheetData sheetId="19642" refreshError="1"/>
      <sheetData sheetId="19643" refreshError="1"/>
      <sheetData sheetId="19644" refreshError="1"/>
      <sheetData sheetId="19645" refreshError="1"/>
      <sheetData sheetId="19646" refreshError="1"/>
      <sheetData sheetId="19647" refreshError="1"/>
      <sheetData sheetId="19648" refreshError="1"/>
      <sheetData sheetId="19649" refreshError="1"/>
      <sheetData sheetId="19650" refreshError="1"/>
      <sheetData sheetId="19651" refreshError="1"/>
      <sheetData sheetId="19652" refreshError="1"/>
      <sheetData sheetId="19653" refreshError="1"/>
      <sheetData sheetId="19654" refreshError="1"/>
      <sheetData sheetId="19655" refreshError="1"/>
      <sheetData sheetId="19656" refreshError="1"/>
      <sheetData sheetId="19657" refreshError="1"/>
      <sheetData sheetId="19658" refreshError="1"/>
      <sheetData sheetId="19659" refreshError="1"/>
      <sheetData sheetId="19660" refreshError="1"/>
      <sheetData sheetId="19661" refreshError="1"/>
      <sheetData sheetId="19662" refreshError="1"/>
      <sheetData sheetId="19663" refreshError="1"/>
      <sheetData sheetId="19664" refreshError="1"/>
      <sheetData sheetId="19665" refreshError="1"/>
      <sheetData sheetId="19666" refreshError="1"/>
      <sheetData sheetId="19667" refreshError="1"/>
      <sheetData sheetId="19668" refreshError="1"/>
      <sheetData sheetId="19669" refreshError="1"/>
      <sheetData sheetId="19670" refreshError="1"/>
      <sheetData sheetId="19671" refreshError="1"/>
      <sheetData sheetId="19672" refreshError="1"/>
      <sheetData sheetId="19673" refreshError="1"/>
      <sheetData sheetId="19674" refreshError="1"/>
      <sheetData sheetId="19675" refreshError="1"/>
      <sheetData sheetId="19676" refreshError="1"/>
      <sheetData sheetId="19677" refreshError="1"/>
      <sheetData sheetId="19678" refreshError="1"/>
      <sheetData sheetId="19679" refreshError="1"/>
      <sheetData sheetId="19680" refreshError="1"/>
      <sheetData sheetId="19681" refreshError="1"/>
      <sheetData sheetId="19682" refreshError="1"/>
      <sheetData sheetId="19683" refreshError="1"/>
      <sheetData sheetId="19684" refreshError="1"/>
      <sheetData sheetId="19685" refreshError="1"/>
      <sheetData sheetId="19686" refreshError="1"/>
      <sheetData sheetId="19687" refreshError="1"/>
      <sheetData sheetId="19688" refreshError="1"/>
      <sheetData sheetId="19689" refreshError="1"/>
      <sheetData sheetId="19690" refreshError="1"/>
      <sheetData sheetId="19691" refreshError="1"/>
      <sheetData sheetId="19692" refreshError="1"/>
      <sheetData sheetId="19693" refreshError="1"/>
      <sheetData sheetId="19694" refreshError="1"/>
      <sheetData sheetId="19695" refreshError="1"/>
      <sheetData sheetId="19696" refreshError="1"/>
      <sheetData sheetId="19697" refreshError="1"/>
      <sheetData sheetId="19698" refreshError="1"/>
      <sheetData sheetId="19699" refreshError="1"/>
      <sheetData sheetId="19700" refreshError="1"/>
      <sheetData sheetId="19701" refreshError="1"/>
      <sheetData sheetId="19702" refreshError="1"/>
      <sheetData sheetId="19703" refreshError="1"/>
      <sheetData sheetId="19704" refreshError="1"/>
      <sheetData sheetId="19705" refreshError="1"/>
      <sheetData sheetId="19706" refreshError="1"/>
      <sheetData sheetId="19707" refreshError="1"/>
      <sheetData sheetId="19708" refreshError="1"/>
      <sheetData sheetId="19709" refreshError="1"/>
      <sheetData sheetId="19710" refreshError="1"/>
      <sheetData sheetId="19711" refreshError="1"/>
      <sheetData sheetId="19712" refreshError="1"/>
      <sheetData sheetId="19713" refreshError="1"/>
      <sheetData sheetId="19714" refreshError="1"/>
      <sheetData sheetId="19715" refreshError="1"/>
      <sheetData sheetId="19716" refreshError="1"/>
      <sheetData sheetId="19717" refreshError="1"/>
      <sheetData sheetId="19718" refreshError="1"/>
      <sheetData sheetId="19719" refreshError="1"/>
      <sheetData sheetId="19720" refreshError="1"/>
      <sheetData sheetId="19721" refreshError="1"/>
      <sheetData sheetId="19722" refreshError="1"/>
      <sheetData sheetId="19723" refreshError="1"/>
      <sheetData sheetId="19724" refreshError="1"/>
      <sheetData sheetId="19725" refreshError="1"/>
      <sheetData sheetId="19726" refreshError="1"/>
      <sheetData sheetId="19727" refreshError="1"/>
      <sheetData sheetId="19728" refreshError="1"/>
      <sheetData sheetId="19729" refreshError="1"/>
      <sheetData sheetId="19730" refreshError="1"/>
      <sheetData sheetId="19731" refreshError="1"/>
      <sheetData sheetId="19732" refreshError="1"/>
      <sheetData sheetId="19733" refreshError="1"/>
      <sheetData sheetId="19734" refreshError="1"/>
      <sheetData sheetId="19735" refreshError="1"/>
      <sheetData sheetId="19736" refreshError="1"/>
      <sheetData sheetId="19737" refreshError="1"/>
      <sheetData sheetId="19738" refreshError="1"/>
      <sheetData sheetId="19739" refreshError="1"/>
      <sheetData sheetId="19740" refreshError="1"/>
      <sheetData sheetId="19741" refreshError="1"/>
      <sheetData sheetId="19742" refreshError="1"/>
      <sheetData sheetId="19743" refreshError="1"/>
      <sheetData sheetId="19744" refreshError="1"/>
      <sheetData sheetId="19745" refreshError="1"/>
      <sheetData sheetId="19746" refreshError="1"/>
      <sheetData sheetId="19747" refreshError="1"/>
      <sheetData sheetId="19748" refreshError="1"/>
      <sheetData sheetId="19749" refreshError="1"/>
      <sheetData sheetId="19750" refreshError="1"/>
      <sheetData sheetId="19751" refreshError="1"/>
      <sheetData sheetId="19752" refreshError="1"/>
      <sheetData sheetId="19753" refreshError="1"/>
      <sheetData sheetId="19754" refreshError="1"/>
      <sheetData sheetId="19755" refreshError="1"/>
      <sheetData sheetId="19756" refreshError="1"/>
      <sheetData sheetId="19757" refreshError="1"/>
      <sheetData sheetId="19758" refreshError="1"/>
      <sheetData sheetId="19759" refreshError="1"/>
      <sheetData sheetId="19760" refreshError="1"/>
      <sheetData sheetId="19761" refreshError="1"/>
      <sheetData sheetId="19762" refreshError="1"/>
      <sheetData sheetId="19763" refreshError="1"/>
      <sheetData sheetId="19764" refreshError="1"/>
      <sheetData sheetId="19765" refreshError="1"/>
      <sheetData sheetId="19766" refreshError="1"/>
      <sheetData sheetId="19767" refreshError="1"/>
      <sheetData sheetId="19768" refreshError="1"/>
      <sheetData sheetId="19769" refreshError="1"/>
      <sheetData sheetId="19770" refreshError="1"/>
      <sheetData sheetId="19771" refreshError="1"/>
      <sheetData sheetId="19772" refreshError="1"/>
      <sheetData sheetId="19773" refreshError="1"/>
      <sheetData sheetId="19774" refreshError="1"/>
      <sheetData sheetId="19775" refreshError="1"/>
      <sheetData sheetId="19776" refreshError="1"/>
      <sheetData sheetId="19777" refreshError="1"/>
      <sheetData sheetId="19778" refreshError="1"/>
      <sheetData sheetId="19779" refreshError="1"/>
      <sheetData sheetId="19780" refreshError="1"/>
      <sheetData sheetId="19781" refreshError="1"/>
      <sheetData sheetId="19782" refreshError="1"/>
      <sheetData sheetId="19783" refreshError="1"/>
      <sheetData sheetId="19784" refreshError="1"/>
      <sheetData sheetId="19785" refreshError="1"/>
      <sheetData sheetId="19786" refreshError="1"/>
      <sheetData sheetId="19787" refreshError="1"/>
      <sheetData sheetId="19788" refreshError="1"/>
      <sheetData sheetId="19789" refreshError="1"/>
      <sheetData sheetId="19790" refreshError="1"/>
      <sheetData sheetId="19791" refreshError="1"/>
      <sheetData sheetId="19792" refreshError="1"/>
      <sheetData sheetId="19793" refreshError="1"/>
      <sheetData sheetId="19794" refreshError="1"/>
      <sheetData sheetId="19795" refreshError="1"/>
      <sheetData sheetId="19796" refreshError="1"/>
      <sheetData sheetId="19797" refreshError="1"/>
      <sheetData sheetId="19798" refreshError="1"/>
      <sheetData sheetId="19799" refreshError="1"/>
      <sheetData sheetId="19800" refreshError="1"/>
      <sheetData sheetId="19801" refreshError="1"/>
      <sheetData sheetId="19802" refreshError="1"/>
      <sheetData sheetId="19803" refreshError="1"/>
      <sheetData sheetId="19804" refreshError="1"/>
      <sheetData sheetId="19805" refreshError="1"/>
      <sheetData sheetId="19806" refreshError="1"/>
      <sheetData sheetId="19807" refreshError="1"/>
      <sheetData sheetId="19808" refreshError="1"/>
      <sheetData sheetId="19809" refreshError="1"/>
      <sheetData sheetId="19810" refreshError="1"/>
      <sheetData sheetId="19811" refreshError="1"/>
      <sheetData sheetId="19812" refreshError="1"/>
      <sheetData sheetId="19813" refreshError="1"/>
      <sheetData sheetId="19814" refreshError="1"/>
      <sheetData sheetId="19815" refreshError="1"/>
      <sheetData sheetId="19816" refreshError="1"/>
      <sheetData sheetId="19817" refreshError="1"/>
      <sheetData sheetId="19818" refreshError="1"/>
      <sheetData sheetId="19819" refreshError="1"/>
      <sheetData sheetId="19820" refreshError="1"/>
      <sheetData sheetId="19821" refreshError="1"/>
      <sheetData sheetId="19822" refreshError="1"/>
      <sheetData sheetId="19823" refreshError="1"/>
      <sheetData sheetId="19824" refreshError="1"/>
      <sheetData sheetId="19825" refreshError="1"/>
      <sheetData sheetId="19826" refreshError="1"/>
      <sheetData sheetId="19827" refreshError="1"/>
      <sheetData sheetId="19828" refreshError="1"/>
      <sheetData sheetId="19829" refreshError="1"/>
      <sheetData sheetId="19830" refreshError="1"/>
      <sheetData sheetId="19831" refreshError="1"/>
      <sheetData sheetId="19832" refreshError="1"/>
      <sheetData sheetId="19833" refreshError="1"/>
      <sheetData sheetId="19834" refreshError="1"/>
      <sheetData sheetId="19835" refreshError="1"/>
      <sheetData sheetId="19836" refreshError="1"/>
      <sheetData sheetId="19837" refreshError="1"/>
      <sheetData sheetId="19838" refreshError="1"/>
      <sheetData sheetId="19839" refreshError="1"/>
      <sheetData sheetId="19840" refreshError="1"/>
      <sheetData sheetId="19841" refreshError="1"/>
      <sheetData sheetId="19842" refreshError="1"/>
      <sheetData sheetId="19843" refreshError="1"/>
      <sheetData sheetId="19844" refreshError="1"/>
      <sheetData sheetId="19845" refreshError="1"/>
      <sheetData sheetId="19846" refreshError="1"/>
      <sheetData sheetId="19847" refreshError="1"/>
      <sheetData sheetId="19848" refreshError="1"/>
      <sheetData sheetId="19849" refreshError="1"/>
      <sheetData sheetId="19850" refreshError="1"/>
      <sheetData sheetId="19851" refreshError="1"/>
      <sheetData sheetId="19852" refreshError="1"/>
      <sheetData sheetId="19853" refreshError="1"/>
      <sheetData sheetId="19854" refreshError="1"/>
      <sheetData sheetId="19855" refreshError="1"/>
      <sheetData sheetId="19856" refreshError="1"/>
      <sheetData sheetId="19857" refreshError="1"/>
      <sheetData sheetId="19858" refreshError="1"/>
      <sheetData sheetId="19859" refreshError="1"/>
      <sheetData sheetId="19860" refreshError="1"/>
      <sheetData sheetId="19861" refreshError="1"/>
      <sheetData sheetId="19862" refreshError="1"/>
      <sheetData sheetId="19863" refreshError="1"/>
      <sheetData sheetId="19864" refreshError="1"/>
      <sheetData sheetId="19865" refreshError="1"/>
      <sheetData sheetId="19866" refreshError="1"/>
      <sheetData sheetId="19867" refreshError="1"/>
      <sheetData sheetId="19868" refreshError="1"/>
      <sheetData sheetId="19869" refreshError="1"/>
      <sheetData sheetId="19870" refreshError="1"/>
      <sheetData sheetId="19871" refreshError="1"/>
      <sheetData sheetId="19872" refreshError="1"/>
      <sheetData sheetId="19873" refreshError="1"/>
      <sheetData sheetId="19874" refreshError="1"/>
      <sheetData sheetId="19875" refreshError="1"/>
      <sheetData sheetId="19876" refreshError="1"/>
      <sheetData sheetId="19877" refreshError="1"/>
      <sheetData sheetId="19878" refreshError="1"/>
      <sheetData sheetId="19879" refreshError="1"/>
      <sheetData sheetId="19880" refreshError="1"/>
      <sheetData sheetId="19881" refreshError="1"/>
      <sheetData sheetId="19882" refreshError="1"/>
      <sheetData sheetId="19883" refreshError="1"/>
      <sheetData sheetId="19884" refreshError="1"/>
      <sheetData sheetId="19885" refreshError="1"/>
      <sheetData sheetId="19886" refreshError="1"/>
      <sheetData sheetId="19887" refreshError="1"/>
      <sheetData sheetId="19888" refreshError="1"/>
      <sheetData sheetId="19889" refreshError="1"/>
      <sheetData sheetId="19890" refreshError="1"/>
      <sheetData sheetId="19891" refreshError="1"/>
      <sheetData sheetId="19892" refreshError="1"/>
      <sheetData sheetId="19893" refreshError="1"/>
      <sheetData sheetId="19894" refreshError="1"/>
      <sheetData sheetId="19895" refreshError="1"/>
      <sheetData sheetId="19896" refreshError="1"/>
      <sheetData sheetId="19897" refreshError="1"/>
      <sheetData sheetId="19898" refreshError="1"/>
      <sheetData sheetId="19899" refreshError="1"/>
      <sheetData sheetId="19900" refreshError="1"/>
      <sheetData sheetId="19901" refreshError="1"/>
      <sheetData sheetId="19902" refreshError="1"/>
      <sheetData sheetId="19903" refreshError="1"/>
      <sheetData sheetId="19904" refreshError="1"/>
      <sheetData sheetId="19905" refreshError="1"/>
      <sheetData sheetId="19906" refreshError="1"/>
      <sheetData sheetId="19907" refreshError="1"/>
      <sheetData sheetId="19908" refreshError="1"/>
      <sheetData sheetId="19909" refreshError="1"/>
      <sheetData sheetId="19910" refreshError="1"/>
      <sheetData sheetId="19911" refreshError="1"/>
      <sheetData sheetId="19912" refreshError="1"/>
      <sheetData sheetId="19913" refreshError="1"/>
      <sheetData sheetId="19914" refreshError="1"/>
      <sheetData sheetId="19915" refreshError="1"/>
      <sheetData sheetId="19916" refreshError="1"/>
      <sheetData sheetId="19917" refreshError="1"/>
      <sheetData sheetId="19918" refreshError="1"/>
      <sheetData sheetId="19919" refreshError="1"/>
      <sheetData sheetId="19920" refreshError="1"/>
      <sheetData sheetId="19921" refreshError="1"/>
      <sheetData sheetId="19922" refreshError="1"/>
      <sheetData sheetId="19923" refreshError="1"/>
      <sheetData sheetId="19924" refreshError="1"/>
      <sheetData sheetId="19925" refreshError="1"/>
      <sheetData sheetId="19926" refreshError="1"/>
      <sheetData sheetId="19927" refreshError="1"/>
      <sheetData sheetId="19928" refreshError="1"/>
      <sheetData sheetId="19929" refreshError="1"/>
      <sheetData sheetId="19930" refreshError="1"/>
      <sheetData sheetId="19931" refreshError="1"/>
      <sheetData sheetId="19932" refreshError="1"/>
      <sheetData sheetId="19933" refreshError="1"/>
      <sheetData sheetId="19934" refreshError="1"/>
      <sheetData sheetId="19935" refreshError="1"/>
      <sheetData sheetId="19936" refreshError="1"/>
      <sheetData sheetId="19937" refreshError="1"/>
      <sheetData sheetId="19938" refreshError="1"/>
      <sheetData sheetId="19939" refreshError="1"/>
      <sheetData sheetId="19940" refreshError="1"/>
      <sheetData sheetId="19941" refreshError="1"/>
      <sheetData sheetId="19942" refreshError="1"/>
      <sheetData sheetId="19943" refreshError="1"/>
      <sheetData sheetId="19944" refreshError="1"/>
      <sheetData sheetId="19945" refreshError="1"/>
      <sheetData sheetId="19946" refreshError="1"/>
      <sheetData sheetId="19947" refreshError="1"/>
      <sheetData sheetId="19948" refreshError="1"/>
      <sheetData sheetId="19949" refreshError="1"/>
      <sheetData sheetId="19950" refreshError="1"/>
      <sheetData sheetId="19951" refreshError="1"/>
      <sheetData sheetId="19952" refreshError="1"/>
      <sheetData sheetId="19953" refreshError="1"/>
      <sheetData sheetId="19954" refreshError="1"/>
      <sheetData sheetId="19955" refreshError="1"/>
      <sheetData sheetId="19956" refreshError="1"/>
      <sheetData sheetId="19957" refreshError="1"/>
      <sheetData sheetId="19958" refreshError="1"/>
      <sheetData sheetId="19959" refreshError="1"/>
      <sheetData sheetId="19960" refreshError="1"/>
      <sheetData sheetId="19961" refreshError="1"/>
      <sheetData sheetId="19962" refreshError="1"/>
      <sheetData sheetId="19963" refreshError="1"/>
      <sheetData sheetId="19964" refreshError="1"/>
      <sheetData sheetId="19965" refreshError="1"/>
      <sheetData sheetId="19966" refreshError="1"/>
      <sheetData sheetId="19967" refreshError="1"/>
      <sheetData sheetId="19968" refreshError="1"/>
      <sheetData sheetId="19969" refreshError="1"/>
      <sheetData sheetId="19970" refreshError="1"/>
      <sheetData sheetId="19971" refreshError="1"/>
      <sheetData sheetId="19972" refreshError="1"/>
      <sheetData sheetId="19973" refreshError="1"/>
      <sheetData sheetId="19974" refreshError="1"/>
      <sheetData sheetId="19975" refreshError="1"/>
      <sheetData sheetId="19976" refreshError="1"/>
      <sheetData sheetId="19977" refreshError="1"/>
      <sheetData sheetId="19978" refreshError="1"/>
      <sheetData sheetId="19979" refreshError="1"/>
      <sheetData sheetId="19980" refreshError="1"/>
      <sheetData sheetId="19981" refreshError="1"/>
      <sheetData sheetId="19982" refreshError="1"/>
      <sheetData sheetId="19983" refreshError="1"/>
      <sheetData sheetId="19984" refreshError="1"/>
      <sheetData sheetId="19985" refreshError="1"/>
      <sheetData sheetId="19986" refreshError="1"/>
      <sheetData sheetId="19987" refreshError="1"/>
      <sheetData sheetId="19988" refreshError="1"/>
      <sheetData sheetId="19989" refreshError="1"/>
      <sheetData sheetId="19990" refreshError="1"/>
      <sheetData sheetId="19991" refreshError="1"/>
      <sheetData sheetId="19992" refreshError="1"/>
      <sheetData sheetId="19993" refreshError="1"/>
      <sheetData sheetId="19994" refreshError="1"/>
      <sheetData sheetId="19995" refreshError="1"/>
      <sheetData sheetId="19996" refreshError="1"/>
      <sheetData sheetId="19997" refreshError="1"/>
      <sheetData sheetId="19998" refreshError="1"/>
      <sheetData sheetId="19999" refreshError="1"/>
      <sheetData sheetId="20000" refreshError="1"/>
      <sheetData sheetId="20001" refreshError="1"/>
      <sheetData sheetId="20002" refreshError="1"/>
      <sheetData sheetId="20003" refreshError="1"/>
      <sheetData sheetId="20004" refreshError="1"/>
      <sheetData sheetId="20005" refreshError="1"/>
      <sheetData sheetId="20006" refreshError="1"/>
      <sheetData sheetId="20007" refreshError="1"/>
      <sheetData sheetId="20008" refreshError="1"/>
      <sheetData sheetId="20009" refreshError="1"/>
      <sheetData sheetId="20010" refreshError="1"/>
      <sheetData sheetId="20011" refreshError="1"/>
      <sheetData sheetId="20012" refreshError="1"/>
      <sheetData sheetId="20013" refreshError="1"/>
      <sheetData sheetId="20014" refreshError="1"/>
      <sheetData sheetId="20015" refreshError="1"/>
      <sheetData sheetId="20016" refreshError="1"/>
      <sheetData sheetId="20017" refreshError="1"/>
      <sheetData sheetId="20018" refreshError="1"/>
      <sheetData sheetId="20019" refreshError="1"/>
      <sheetData sheetId="20020" refreshError="1"/>
      <sheetData sheetId="20021" refreshError="1"/>
      <sheetData sheetId="20022" refreshError="1"/>
      <sheetData sheetId="20023" refreshError="1"/>
      <sheetData sheetId="20024" refreshError="1"/>
      <sheetData sheetId="20025" refreshError="1"/>
      <sheetData sheetId="20026" refreshError="1"/>
      <sheetData sheetId="20027" refreshError="1"/>
      <sheetData sheetId="20028" refreshError="1"/>
      <sheetData sheetId="20029" refreshError="1"/>
      <sheetData sheetId="20030" refreshError="1"/>
      <sheetData sheetId="20031" refreshError="1"/>
      <sheetData sheetId="20032" refreshError="1"/>
      <sheetData sheetId="20033" refreshError="1"/>
      <sheetData sheetId="20034" refreshError="1"/>
      <sheetData sheetId="20035" refreshError="1"/>
      <sheetData sheetId="20036" refreshError="1"/>
      <sheetData sheetId="20037" refreshError="1"/>
      <sheetData sheetId="20038" refreshError="1"/>
      <sheetData sheetId="20039" refreshError="1"/>
      <sheetData sheetId="20040" refreshError="1"/>
      <sheetData sheetId="20041" refreshError="1"/>
      <sheetData sheetId="20042" refreshError="1"/>
      <sheetData sheetId="20043" refreshError="1"/>
      <sheetData sheetId="20044" refreshError="1"/>
      <sheetData sheetId="20045" refreshError="1"/>
      <sheetData sheetId="20046" refreshError="1"/>
      <sheetData sheetId="20047" refreshError="1"/>
      <sheetData sheetId="20048" refreshError="1"/>
      <sheetData sheetId="20049" refreshError="1"/>
      <sheetData sheetId="20050" refreshError="1"/>
      <sheetData sheetId="20051" refreshError="1"/>
      <sheetData sheetId="20052" refreshError="1"/>
      <sheetData sheetId="20053" refreshError="1"/>
      <sheetData sheetId="20054" refreshError="1"/>
      <sheetData sheetId="20055" refreshError="1"/>
      <sheetData sheetId="20056" refreshError="1"/>
      <sheetData sheetId="20057" refreshError="1"/>
      <sheetData sheetId="20058" refreshError="1"/>
      <sheetData sheetId="20059" refreshError="1"/>
      <sheetData sheetId="20060" refreshError="1"/>
      <sheetData sheetId="20061" refreshError="1"/>
      <sheetData sheetId="20062" refreshError="1"/>
      <sheetData sheetId="20063" refreshError="1"/>
      <sheetData sheetId="20064" refreshError="1"/>
      <sheetData sheetId="20065" refreshError="1"/>
      <sheetData sheetId="20066" refreshError="1"/>
      <sheetData sheetId="20067" refreshError="1"/>
      <sheetData sheetId="20068" refreshError="1"/>
      <sheetData sheetId="20069" refreshError="1"/>
      <sheetData sheetId="20070" refreshError="1"/>
      <sheetData sheetId="20071" refreshError="1"/>
      <sheetData sheetId="20072" refreshError="1"/>
      <sheetData sheetId="20073" refreshError="1"/>
      <sheetData sheetId="20074" refreshError="1"/>
      <sheetData sheetId="20075" refreshError="1"/>
      <sheetData sheetId="20076" refreshError="1"/>
      <sheetData sheetId="20077" refreshError="1"/>
      <sheetData sheetId="20078" refreshError="1"/>
      <sheetData sheetId="20079" refreshError="1"/>
      <sheetData sheetId="20080" refreshError="1"/>
      <sheetData sheetId="20081" refreshError="1"/>
      <sheetData sheetId="20082" refreshError="1"/>
      <sheetData sheetId="20083" refreshError="1"/>
      <sheetData sheetId="20084" refreshError="1"/>
      <sheetData sheetId="20085" refreshError="1"/>
      <sheetData sheetId="20086" refreshError="1"/>
      <sheetData sheetId="20087" refreshError="1"/>
      <sheetData sheetId="20088" refreshError="1"/>
      <sheetData sheetId="20089" refreshError="1"/>
      <sheetData sheetId="20090" refreshError="1"/>
      <sheetData sheetId="20091" refreshError="1"/>
      <sheetData sheetId="20092" refreshError="1"/>
      <sheetData sheetId="20093" refreshError="1"/>
      <sheetData sheetId="20094" refreshError="1"/>
      <sheetData sheetId="20095" refreshError="1"/>
      <sheetData sheetId="20096" refreshError="1"/>
      <sheetData sheetId="20097" refreshError="1"/>
      <sheetData sheetId="20098" refreshError="1"/>
      <sheetData sheetId="20099" refreshError="1"/>
      <sheetData sheetId="20100" refreshError="1"/>
      <sheetData sheetId="20101" refreshError="1"/>
      <sheetData sheetId="20102" refreshError="1"/>
      <sheetData sheetId="20103" refreshError="1"/>
      <sheetData sheetId="20104" refreshError="1"/>
      <sheetData sheetId="20105" refreshError="1"/>
      <sheetData sheetId="20106" refreshError="1"/>
      <sheetData sheetId="20107" refreshError="1"/>
      <sheetData sheetId="20108" refreshError="1"/>
      <sheetData sheetId="20109" refreshError="1"/>
      <sheetData sheetId="20110" refreshError="1"/>
      <sheetData sheetId="20111" refreshError="1"/>
      <sheetData sheetId="20112" refreshError="1"/>
      <sheetData sheetId="20113" refreshError="1"/>
      <sheetData sheetId="20114" refreshError="1"/>
      <sheetData sheetId="20115" refreshError="1"/>
      <sheetData sheetId="20116" refreshError="1"/>
      <sheetData sheetId="20117" refreshError="1"/>
      <sheetData sheetId="20118" refreshError="1"/>
      <sheetData sheetId="20119" refreshError="1"/>
      <sheetData sheetId="20120" refreshError="1"/>
      <sheetData sheetId="20121" refreshError="1"/>
      <sheetData sheetId="20122" refreshError="1"/>
      <sheetData sheetId="20123" refreshError="1"/>
      <sheetData sheetId="20124" refreshError="1"/>
      <sheetData sheetId="20125" refreshError="1"/>
      <sheetData sheetId="20126" refreshError="1"/>
      <sheetData sheetId="20127" refreshError="1"/>
      <sheetData sheetId="20128" refreshError="1"/>
      <sheetData sheetId="20129" refreshError="1"/>
      <sheetData sheetId="20130" refreshError="1"/>
      <sheetData sheetId="20131" refreshError="1"/>
      <sheetData sheetId="20132" refreshError="1"/>
      <sheetData sheetId="20133" refreshError="1"/>
      <sheetData sheetId="20134" refreshError="1"/>
      <sheetData sheetId="20135" refreshError="1"/>
      <sheetData sheetId="20136" refreshError="1"/>
      <sheetData sheetId="20137" refreshError="1"/>
      <sheetData sheetId="20138" refreshError="1"/>
      <sheetData sheetId="20139" refreshError="1"/>
      <sheetData sheetId="20140" refreshError="1"/>
      <sheetData sheetId="20141" refreshError="1"/>
      <sheetData sheetId="20142" refreshError="1"/>
      <sheetData sheetId="20143" refreshError="1"/>
      <sheetData sheetId="20144" refreshError="1"/>
      <sheetData sheetId="20145" refreshError="1"/>
      <sheetData sheetId="20146" refreshError="1"/>
      <sheetData sheetId="20147" refreshError="1"/>
      <sheetData sheetId="20148" refreshError="1"/>
      <sheetData sheetId="20149" refreshError="1"/>
      <sheetData sheetId="20150" refreshError="1"/>
      <sheetData sheetId="20151" refreshError="1"/>
      <sheetData sheetId="20152" refreshError="1"/>
      <sheetData sheetId="20153" refreshError="1"/>
      <sheetData sheetId="20154" refreshError="1"/>
      <sheetData sheetId="20155" refreshError="1"/>
      <sheetData sheetId="20156" refreshError="1"/>
      <sheetData sheetId="20157" refreshError="1"/>
      <sheetData sheetId="20158" refreshError="1"/>
      <sheetData sheetId="20159" refreshError="1"/>
      <sheetData sheetId="20160" refreshError="1"/>
      <sheetData sheetId="20161" refreshError="1"/>
      <sheetData sheetId="20162" refreshError="1"/>
      <sheetData sheetId="20163" refreshError="1"/>
      <sheetData sheetId="20164" refreshError="1"/>
      <sheetData sheetId="20165" refreshError="1"/>
      <sheetData sheetId="20166" refreshError="1"/>
      <sheetData sheetId="20167" refreshError="1"/>
      <sheetData sheetId="20168" refreshError="1"/>
      <sheetData sheetId="20169" refreshError="1"/>
      <sheetData sheetId="20170" refreshError="1"/>
      <sheetData sheetId="20171" refreshError="1"/>
      <sheetData sheetId="20172" refreshError="1"/>
      <sheetData sheetId="20173" refreshError="1"/>
      <sheetData sheetId="20174" refreshError="1"/>
      <sheetData sheetId="20175" refreshError="1"/>
      <sheetData sheetId="20176" refreshError="1"/>
      <sheetData sheetId="20177" refreshError="1"/>
      <sheetData sheetId="20178" refreshError="1"/>
      <sheetData sheetId="20179" refreshError="1"/>
      <sheetData sheetId="20180" refreshError="1"/>
      <sheetData sheetId="20181" refreshError="1"/>
      <sheetData sheetId="20182" refreshError="1"/>
      <sheetData sheetId="20183" refreshError="1"/>
      <sheetData sheetId="20184" refreshError="1"/>
      <sheetData sheetId="20185" refreshError="1"/>
      <sheetData sheetId="20186" refreshError="1"/>
      <sheetData sheetId="20187" refreshError="1"/>
      <sheetData sheetId="20188" refreshError="1"/>
      <sheetData sheetId="20189" refreshError="1"/>
      <sheetData sheetId="20190" refreshError="1"/>
      <sheetData sheetId="20191" refreshError="1"/>
      <sheetData sheetId="20192" refreshError="1"/>
      <sheetData sheetId="20193" refreshError="1"/>
      <sheetData sheetId="20194" refreshError="1"/>
      <sheetData sheetId="20195" refreshError="1"/>
      <sheetData sheetId="20196" refreshError="1"/>
      <sheetData sheetId="20197" refreshError="1"/>
      <sheetData sheetId="20198" refreshError="1"/>
      <sheetData sheetId="20199" refreshError="1"/>
      <sheetData sheetId="20200" refreshError="1"/>
      <sheetData sheetId="20201" refreshError="1"/>
      <sheetData sheetId="20202" refreshError="1"/>
      <sheetData sheetId="20203" refreshError="1"/>
      <sheetData sheetId="20204" refreshError="1"/>
      <sheetData sheetId="20205" refreshError="1"/>
      <sheetData sheetId="20206" refreshError="1"/>
      <sheetData sheetId="20207" refreshError="1"/>
      <sheetData sheetId="20208" refreshError="1"/>
      <sheetData sheetId="20209" refreshError="1"/>
      <sheetData sheetId="20210" refreshError="1"/>
      <sheetData sheetId="20211" refreshError="1"/>
      <sheetData sheetId="20212" refreshError="1"/>
      <sheetData sheetId="20213" refreshError="1"/>
      <sheetData sheetId="20214" refreshError="1"/>
      <sheetData sheetId="20215" refreshError="1"/>
      <sheetData sheetId="20216" refreshError="1"/>
      <sheetData sheetId="20217" refreshError="1"/>
      <sheetData sheetId="20218" refreshError="1"/>
      <sheetData sheetId="20219" refreshError="1"/>
      <sheetData sheetId="20220" refreshError="1"/>
      <sheetData sheetId="20221" refreshError="1"/>
      <sheetData sheetId="20222" refreshError="1"/>
      <sheetData sheetId="20223" refreshError="1"/>
      <sheetData sheetId="20224" refreshError="1"/>
      <sheetData sheetId="20225" refreshError="1"/>
      <sheetData sheetId="20226" refreshError="1"/>
      <sheetData sheetId="20227" refreshError="1"/>
      <sheetData sheetId="20228" refreshError="1"/>
      <sheetData sheetId="20229" refreshError="1"/>
      <sheetData sheetId="20230" refreshError="1"/>
      <sheetData sheetId="20231" refreshError="1"/>
      <sheetData sheetId="20232" refreshError="1"/>
      <sheetData sheetId="20233" refreshError="1"/>
      <sheetData sheetId="20234" refreshError="1"/>
      <sheetData sheetId="20235" refreshError="1"/>
      <sheetData sheetId="20236" refreshError="1"/>
      <sheetData sheetId="20237" refreshError="1"/>
      <sheetData sheetId="20238" refreshError="1"/>
      <sheetData sheetId="20239" refreshError="1"/>
      <sheetData sheetId="20240" refreshError="1"/>
      <sheetData sheetId="20241" refreshError="1"/>
      <sheetData sheetId="20242" refreshError="1"/>
      <sheetData sheetId="20243" refreshError="1"/>
      <sheetData sheetId="20244" refreshError="1"/>
      <sheetData sheetId="20245" refreshError="1"/>
      <sheetData sheetId="20246" refreshError="1"/>
      <sheetData sheetId="20247" refreshError="1"/>
      <sheetData sheetId="20248" refreshError="1"/>
      <sheetData sheetId="20249" refreshError="1"/>
      <sheetData sheetId="20250" refreshError="1"/>
      <sheetData sheetId="20251" refreshError="1"/>
      <sheetData sheetId="20252" refreshError="1"/>
      <sheetData sheetId="20253" refreshError="1"/>
      <sheetData sheetId="20254" refreshError="1"/>
      <sheetData sheetId="20255" refreshError="1"/>
      <sheetData sheetId="20256" refreshError="1"/>
      <sheetData sheetId="20257" refreshError="1"/>
      <sheetData sheetId="20258" refreshError="1"/>
      <sheetData sheetId="20259" refreshError="1"/>
      <sheetData sheetId="20260" refreshError="1"/>
      <sheetData sheetId="20261" refreshError="1"/>
      <sheetData sheetId="20262" refreshError="1"/>
      <sheetData sheetId="20263" refreshError="1"/>
      <sheetData sheetId="20264" refreshError="1"/>
      <sheetData sheetId="20265" refreshError="1"/>
      <sheetData sheetId="20266" refreshError="1"/>
      <sheetData sheetId="20267" refreshError="1"/>
      <sheetData sheetId="20268" refreshError="1"/>
      <sheetData sheetId="20269" refreshError="1"/>
      <sheetData sheetId="20270" refreshError="1"/>
      <sheetData sheetId="20271" refreshError="1"/>
      <sheetData sheetId="20272" refreshError="1"/>
      <sheetData sheetId="20273" refreshError="1"/>
      <sheetData sheetId="20274" refreshError="1"/>
      <sheetData sheetId="20275" refreshError="1"/>
      <sheetData sheetId="20276" refreshError="1"/>
      <sheetData sheetId="20277" refreshError="1"/>
      <sheetData sheetId="20278" refreshError="1"/>
      <sheetData sheetId="20279" refreshError="1"/>
      <sheetData sheetId="20280" refreshError="1"/>
      <sheetData sheetId="20281" refreshError="1"/>
      <sheetData sheetId="20282" refreshError="1"/>
      <sheetData sheetId="20283" refreshError="1"/>
      <sheetData sheetId="20284" refreshError="1"/>
      <sheetData sheetId="20285" refreshError="1"/>
      <sheetData sheetId="20286" refreshError="1"/>
      <sheetData sheetId="20287" refreshError="1"/>
      <sheetData sheetId="20288" refreshError="1"/>
      <sheetData sheetId="20289" refreshError="1"/>
      <sheetData sheetId="20290" refreshError="1"/>
      <sheetData sheetId="20291" refreshError="1"/>
      <sheetData sheetId="20292" refreshError="1"/>
      <sheetData sheetId="20293" refreshError="1"/>
      <sheetData sheetId="20294" refreshError="1"/>
      <sheetData sheetId="20295" refreshError="1"/>
      <sheetData sheetId="20296" refreshError="1"/>
      <sheetData sheetId="20297" refreshError="1"/>
      <sheetData sheetId="20298" refreshError="1"/>
      <sheetData sheetId="20299" refreshError="1"/>
      <sheetData sheetId="20300" refreshError="1"/>
      <sheetData sheetId="20301" refreshError="1"/>
      <sheetData sheetId="20302" refreshError="1"/>
      <sheetData sheetId="20303" refreshError="1"/>
      <sheetData sheetId="20304" refreshError="1"/>
      <sheetData sheetId="20305" refreshError="1"/>
      <sheetData sheetId="20306" refreshError="1"/>
      <sheetData sheetId="20307" refreshError="1"/>
      <sheetData sheetId="20308" refreshError="1"/>
      <sheetData sheetId="20309" refreshError="1"/>
      <sheetData sheetId="20310" refreshError="1"/>
      <sheetData sheetId="20311" refreshError="1"/>
      <sheetData sheetId="20312" refreshError="1"/>
      <sheetData sheetId="20313" refreshError="1"/>
      <sheetData sheetId="20314" refreshError="1"/>
      <sheetData sheetId="20315" refreshError="1"/>
      <sheetData sheetId="20316" refreshError="1"/>
      <sheetData sheetId="20317" refreshError="1"/>
      <sheetData sheetId="20318" refreshError="1"/>
      <sheetData sheetId="20319" refreshError="1"/>
      <sheetData sheetId="20320" refreshError="1"/>
      <sheetData sheetId="20321" refreshError="1"/>
      <sheetData sheetId="20322" refreshError="1"/>
      <sheetData sheetId="20323" refreshError="1"/>
      <sheetData sheetId="20324" refreshError="1"/>
      <sheetData sheetId="20325" refreshError="1"/>
      <sheetData sheetId="20326" refreshError="1"/>
      <sheetData sheetId="20327" refreshError="1"/>
      <sheetData sheetId="20328" refreshError="1"/>
      <sheetData sheetId="20329" refreshError="1"/>
      <sheetData sheetId="20330" refreshError="1"/>
      <sheetData sheetId="20331" refreshError="1"/>
      <sheetData sheetId="20332" refreshError="1"/>
      <sheetData sheetId="20333" refreshError="1"/>
      <sheetData sheetId="20334" refreshError="1"/>
      <sheetData sheetId="20335" refreshError="1"/>
      <sheetData sheetId="20336" refreshError="1"/>
      <sheetData sheetId="20337" refreshError="1"/>
      <sheetData sheetId="20338" refreshError="1"/>
      <sheetData sheetId="20339" refreshError="1"/>
      <sheetData sheetId="20340" refreshError="1"/>
      <sheetData sheetId="20341" refreshError="1"/>
      <sheetData sheetId="20342" refreshError="1"/>
      <sheetData sheetId="20343" refreshError="1"/>
      <sheetData sheetId="20344" refreshError="1"/>
      <sheetData sheetId="20345" refreshError="1"/>
      <sheetData sheetId="20346" refreshError="1"/>
      <sheetData sheetId="20347" refreshError="1"/>
      <sheetData sheetId="20348" refreshError="1"/>
      <sheetData sheetId="20349" refreshError="1"/>
      <sheetData sheetId="20350" refreshError="1"/>
      <sheetData sheetId="20351" refreshError="1"/>
      <sheetData sheetId="20352" refreshError="1"/>
      <sheetData sheetId="20353" refreshError="1"/>
      <sheetData sheetId="20354" refreshError="1"/>
      <sheetData sheetId="20355" refreshError="1"/>
      <sheetData sheetId="20356" refreshError="1"/>
      <sheetData sheetId="20357" refreshError="1"/>
      <sheetData sheetId="20358" refreshError="1"/>
      <sheetData sheetId="20359" refreshError="1"/>
      <sheetData sheetId="20360" refreshError="1"/>
      <sheetData sheetId="20361" refreshError="1"/>
      <sheetData sheetId="20362" refreshError="1"/>
      <sheetData sheetId="20363" refreshError="1"/>
      <sheetData sheetId="20364" refreshError="1"/>
      <sheetData sheetId="20365" refreshError="1"/>
      <sheetData sheetId="20366" refreshError="1"/>
      <sheetData sheetId="20367" refreshError="1"/>
      <sheetData sheetId="20368" refreshError="1"/>
      <sheetData sheetId="20369" refreshError="1"/>
      <sheetData sheetId="20370" refreshError="1"/>
      <sheetData sheetId="20371" refreshError="1"/>
      <sheetData sheetId="20372" refreshError="1"/>
      <sheetData sheetId="20373" refreshError="1"/>
      <sheetData sheetId="20374" refreshError="1"/>
      <sheetData sheetId="20375" refreshError="1"/>
      <sheetData sheetId="20376" refreshError="1"/>
      <sheetData sheetId="20377" refreshError="1"/>
      <sheetData sheetId="20378" refreshError="1"/>
      <sheetData sheetId="20379" refreshError="1"/>
      <sheetData sheetId="20380" refreshError="1"/>
      <sheetData sheetId="20381" refreshError="1"/>
      <sheetData sheetId="20382" refreshError="1"/>
      <sheetData sheetId="20383" refreshError="1"/>
      <sheetData sheetId="20384" refreshError="1"/>
      <sheetData sheetId="20385" refreshError="1"/>
      <sheetData sheetId="20386" refreshError="1"/>
      <sheetData sheetId="20387" refreshError="1"/>
      <sheetData sheetId="20388" refreshError="1"/>
      <sheetData sheetId="20389" refreshError="1"/>
      <sheetData sheetId="20390" refreshError="1"/>
      <sheetData sheetId="20391" refreshError="1"/>
      <sheetData sheetId="20392" refreshError="1"/>
      <sheetData sheetId="20393" refreshError="1"/>
      <sheetData sheetId="20394" refreshError="1"/>
      <sheetData sheetId="20395" refreshError="1"/>
      <sheetData sheetId="20396" refreshError="1"/>
      <sheetData sheetId="20397" refreshError="1"/>
      <sheetData sheetId="20398" refreshError="1"/>
      <sheetData sheetId="20399" refreshError="1"/>
      <sheetData sheetId="20400" refreshError="1"/>
      <sheetData sheetId="20401" refreshError="1"/>
      <sheetData sheetId="20402" refreshError="1"/>
      <sheetData sheetId="20403" refreshError="1"/>
      <sheetData sheetId="20404" refreshError="1"/>
      <sheetData sheetId="20405" refreshError="1"/>
      <sheetData sheetId="20406" refreshError="1"/>
      <sheetData sheetId="20407" refreshError="1"/>
      <sheetData sheetId="20408" refreshError="1"/>
      <sheetData sheetId="20409" refreshError="1"/>
      <sheetData sheetId="20410" refreshError="1"/>
      <sheetData sheetId="20411" refreshError="1"/>
      <sheetData sheetId="20412" refreshError="1"/>
      <sheetData sheetId="20413" refreshError="1"/>
      <sheetData sheetId="20414" refreshError="1"/>
      <sheetData sheetId="20415" refreshError="1"/>
      <sheetData sheetId="20416" refreshError="1"/>
      <sheetData sheetId="20417" refreshError="1"/>
      <sheetData sheetId="20418" refreshError="1"/>
      <sheetData sheetId="20419" refreshError="1"/>
      <sheetData sheetId="20420" refreshError="1"/>
      <sheetData sheetId="20421" refreshError="1"/>
      <sheetData sheetId="20422" refreshError="1"/>
      <sheetData sheetId="20423" refreshError="1"/>
      <sheetData sheetId="20424" refreshError="1"/>
      <sheetData sheetId="20425" refreshError="1"/>
      <sheetData sheetId="20426" refreshError="1"/>
      <sheetData sheetId="20427" refreshError="1"/>
      <sheetData sheetId="20428" refreshError="1"/>
      <sheetData sheetId="20429" refreshError="1"/>
      <sheetData sheetId="20430" refreshError="1"/>
      <sheetData sheetId="20431" refreshError="1"/>
      <sheetData sheetId="20432" refreshError="1"/>
      <sheetData sheetId="20433" refreshError="1"/>
      <sheetData sheetId="20434" refreshError="1"/>
      <sheetData sheetId="20435" refreshError="1"/>
      <sheetData sheetId="20436" refreshError="1"/>
      <sheetData sheetId="20437" refreshError="1"/>
      <sheetData sheetId="20438" refreshError="1"/>
      <sheetData sheetId="20439" refreshError="1"/>
      <sheetData sheetId="20440" refreshError="1"/>
      <sheetData sheetId="20441" refreshError="1"/>
      <sheetData sheetId="20442" refreshError="1"/>
      <sheetData sheetId="20443" refreshError="1"/>
      <sheetData sheetId="20444" refreshError="1"/>
      <sheetData sheetId="20445" refreshError="1"/>
      <sheetData sheetId="20446" refreshError="1"/>
      <sheetData sheetId="20447" refreshError="1"/>
      <sheetData sheetId="20448" refreshError="1"/>
      <sheetData sheetId="20449" refreshError="1"/>
      <sheetData sheetId="20450" refreshError="1"/>
      <sheetData sheetId="20451" refreshError="1"/>
      <sheetData sheetId="20452" refreshError="1"/>
      <sheetData sheetId="20453" refreshError="1"/>
      <sheetData sheetId="20454" refreshError="1"/>
      <sheetData sheetId="20455" refreshError="1"/>
      <sheetData sheetId="20456" refreshError="1"/>
      <sheetData sheetId="20457" refreshError="1"/>
      <sheetData sheetId="20458" refreshError="1"/>
      <sheetData sheetId="20459" refreshError="1"/>
      <sheetData sheetId="20460" refreshError="1"/>
      <sheetData sheetId="20461" refreshError="1"/>
      <sheetData sheetId="20462" refreshError="1"/>
      <sheetData sheetId="20463" refreshError="1"/>
      <sheetData sheetId="20464" refreshError="1"/>
      <sheetData sheetId="20465" refreshError="1"/>
      <sheetData sheetId="20466" refreshError="1"/>
      <sheetData sheetId="20467" refreshError="1"/>
      <sheetData sheetId="20468" refreshError="1"/>
      <sheetData sheetId="20469" refreshError="1"/>
      <sheetData sheetId="20470" refreshError="1"/>
      <sheetData sheetId="20471" refreshError="1"/>
      <sheetData sheetId="20472" refreshError="1"/>
      <sheetData sheetId="20473" refreshError="1"/>
      <sheetData sheetId="20474" refreshError="1"/>
      <sheetData sheetId="20475" refreshError="1"/>
      <sheetData sheetId="20476" refreshError="1"/>
      <sheetData sheetId="20477" refreshError="1"/>
      <sheetData sheetId="20478" refreshError="1"/>
      <sheetData sheetId="20479" refreshError="1"/>
      <sheetData sheetId="20480" refreshError="1"/>
      <sheetData sheetId="20481" refreshError="1"/>
      <sheetData sheetId="20482" refreshError="1"/>
      <sheetData sheetId="20483" refreshError="1"/>
      <sheetData sheetId="20484" refreshError="1"/>
      <sheetData sheetId="20485" refreshError="1"/>
      <sheetData sheetId="20486" refreshError="1"/>
      <sheetData sheetId="20487" refreshError="1"/>
      <sheetData sheetId="20488" refreshError="1"/>
      <sheetData sheetId="20489" refreshError="1"/>
      <sheetData sheetId="20490" refreshError="1"/>
      <sheetData sheetId="20491" refreshError="1"/>
      <sheetData sheetId="20492" refreshError="1"/>
      <sheetData sheetId="20493" refreshError="1"/>
      <sheetData sheetId="20494" refreshError="1"/>
      <sheetData sheetId="20495" refreshError="1"/>
      <sheetData sheetId="20496" refreshError="1"/>
      <sheetData sheetId="20497" refreshError="1"/>
      <sheetData sheetId="20498" refreshError="1"/>
      <sheetData sheetId="20499" refreshError="1"/>
      <sheetData sheetId="20500" refreshError="1"/>
      <sheetData sheetId="20501" refreshError="1"/>
      <sheetData sheetId="20502" refreshError="1"/>
      <sheetData sheetId="20503" refreshError="1"/>
      <sheetData sheetId="20504" refreshError="1"/>
      <sheetData sheetId="20505" refreshError="1"/>
      <sheetData sheetId="20506" refreshError="1"/>
      <sheetData sheetId="20507" refreshError="1"/>
      <sheetData sheetId="20508" refreshError="1"/>
      <sheetData sheetId="20509" refreshError="1"/>
      <sheetData sheetId="20510" refreshError="1"/>
      <sheetData sheetId="20511" refreshError="1"/>
      <sheetData sheetId="20512" refreshError="1"/>
      <sheetData sheetId="20513" refreshError="1"/>
      <sheetData sheetId="20514" refreshError="1"/>
      <sheetData sheetId="20515" refreshError="1"/>
      <sheetData sheetId="20516" refreshError="1"/>
      <sheetData sheetId="20517" refreshError="1"/>
      <sheetData sheetId="20518" refreshError="1"/>
      <sheetData sheetId="20519" refreshError="1"/>
      <sheetData sheetId="20520" refreshError="1"/>
      <sheetData sheetId="20521" refreshError="1"/>
      <sheetData sheetId="20522" refreshError="1"/>
      <sheetData sheetId="20523" refreshError="1"/>
      <sheetData sheetId="20524" refreshError="1"/>
      <sheetData sheetId="20525" refreshError="1"/>
      <sheetData sheetId="20526" refreshError="1"/>
      <sheetData sheetId="20527" refreshError="1"/>
      <sheetData sheetId="20528" refreshError="1"/>
      <sheetData sheetId="20529" refreshError="1"/>
      <sheetData sheetId="20530" refreshError="1"/>
      <sheetData sheetId="20531" refreshError="1"/>
      <sheetData sheetId="20532" refreshError="1"/>
      <sheetData sheetId="20533" refreshError="1"/>
      <sheetData sheetId="20534" refreshError="1"/>
      <sheetData sheetId="20535" refreshError="1"/>
      <sheetData sheetId="20536" refreshError="1"/>
      <sheetData sheetId="20537" refreshError="1"/>
      <sheetData sheetId="20538" refreshError="1"/>
      <sheetData sheetId="20539" refreshError="1"/>
      <sheetData sheetId="20540" refreshError="1"/>
      <sheetData sheetId="20541" refreshError="1"/>
      <sheetData sheetId="20542" refreshError="1"/>
      <sheetData sheetId="20543" refreshError="1"/>
      <sheetData sheetId="20544" refreshError="1"/>
      <sheetData sheetId="20545" refreshError="1"/>
      <sheetData sheetId="20546" refreshError="1"/>
      <sheetData sheetId="20547" refreshError="1"/>
      <sheetData sheetId="20548" refreshError="1"/>
      <sheetData sheetId="20549" refreshError="1"/>
      <sheetData sheetId="20550" refreshError="1"/>
      <sheetData sheetId="20551" refreshError="1"/>
      <sheetData sheetId="20552" refreshError="1"/>
      <sheetData sheetId="20553" refreshError="1"/>
      <sheetData sheetId="20554" refreshError="1"/>
      <sheetData sheetId="20555" refreshError="1"/>
      <sheetData sheetId="20556" refreshError="1"/>
      <sheetData sheetId="20557" refreshError="1"/>
      <sheetData sheetId="20558" refreshError="1"/>
      <sheetData sheetId="20559" refreshError="1"/>
      <sheetData sheetId="20560" refreshError="1"/>
      <sheetData sheetId="20561" refreshError="1"/>
      <sheetData sheetId="20562" refreshError="1"/>
      <sheetData sheetId="20563" refreshError="1"/>
      <sheetData sheetId="20564" refreshError="1"/>
      <sheetData sheetId="20565" refreshError="1"/>
      <sheetData sheetId="20566" refreshError="1"/>
      <sheetData sheetId="20567" refreshError="1"/>
      <sheetData sheetId="20568" refreshError="1"/>
      <sheetData sheetId="20569" refreshError="1"/>
      <sheetData sheetId="20570" refreshError="1"/>
      <sheetData sheetId="20571" refreshError="1"/>
      <sheetData sheetId="20572" refreshError="1"/>
      <sheetData sheetId="20573" refreshError="1"/>
      <sheetData sheetId="20574" refreshError="1"/>
      <sheetData sheetId="20575" refreshError="1"/>
      <sheetData sheetId="20576" refreshError="1"/>
      <sheetData sheetId="20577" refreshError="1"/>
      <sheetData sheetId="20578" refreshError="1"/>
      <sheetData sheetId="20579" refreshError="1"/>
      <sheetData sheetId="20580" refreshError="1"/>
      <sheetData sheetId="20581" refreshError="1"/>
      <sheetData sheetId="20582" refreshError="1"/>
      <sheetData sheetId="20583" refreshError="1"/>
      <sheetData sheetId="20584" refreshError="1"/>
      <sheetData sheetId="20585" refreshError="1"/>
      <sheetData sheetId="20586" refreshError="1"/>
      <sheetData sheetId="20587" refreshError="1"/>
      <sheetData sheetId="20588" refreshError="1"/>
      <sheetData sheetId="20589" refreshError="1"/>
      <sheetData sheetId="20590" refreshError="1"/>
      <sheetData sheetId="20591" refreshError="1"/>
      <sheetData sheetId="20592" refreshError="1"/>
      <sheetData sheetId="20593" refreshError="1"/>
      <sheetData sheetId="20594" refreshError="1"/>
      <sheetData sheetId="20595" refreshError="1"/>
      <sheetData sheetId="20596" refreshError="1"/>
      <sheetData sheetId="20597" refreshError="1"/>
      <sheetData sheetId="20598" refreshError="1"/>
      <sheetData sheetId="20599" refreshError="1"/>
      <sheetData sheetId="20600" refreshError="1"/>
      <sheetData sheetId="20601" refreshError="1"/>
      <sheetData sheetId="20602" refreshError="1"/>
      <sheetData sheetId="20603" refreshError="1"/>
      <sheetData sheetId="20604" refreshError="1"/>
      <sheetData sheetId="20605" refreshError="1"/>
      <sheetData sheetId="20606" refreshError="1"/>
      <sheetData sheetId="20607" refreshError="1"/>
      <sheetData sheetId="20608" refreshError="1"/>
      <sheetData sheetId="20609" refreshError="1"/>
      <sheetData sheetId="20610" refreshError="1"/>
      <sheetData sheetId="20611" refreshError="1"/>
      <sheetData sheetId="20612" refreshError="1"/>
      <sheetData sheetId="20613" refreshError="1"/>
      <sheetData sheetId="20614" refreshError="1"/>
      <sheetData sheetId="20615" refreshError="1"/>
      <sheetData sheetId="20616" refreshError="1"/>
      <sheetData sheetId="20617" refreshError="1"/>
      <sheetData sheetId="20618" refreshError="1"/>
      <sheetData sheetId="20619" refreshError="1"/>
      <sheetData sheetId="20620" refreshError="1"/>
      <sheetData sheetId="20621" refreshError="1"/>
      <sheetData sheetId="20622" refreshError="1"/>
      <sheetData sheetId="20623" refreshError="1"/>
      <sheetData sheetId="20624" refreshError="1"/>
      <sheetData sheetId="20625" refreshError="1"/>
      <sheetData sheetId="20626" refreshError="1"/>
      <sheetData sheetId="20627" refreshError="1"/>
      <sheetData sheetId="20628" refreshError="1"/>
      <sheetData sheetId="20629" refreshError="1"/>
      <sheetData sheetId="20630" refreshError="1"/>
      <sheetData sheetId="20631" refreshError="1"/>
      <sheetData sheetId="20632" refreshError="1"/>
      <sheetData sheetId="20633" refreshError="1"/>
      <sheetData sheetId="20634" refreshError="1"/>
      <sheetData sheetId="20635" refreshError="1"/>
      <sheetData sheetId="20636" refreshError="1"/>
      <sheetData sheetId="20637" refreshError="1"/>
      <sheetData sheetId="20638" refreshError="1"/>
      <sheetData sheetId="20639" refreshError="1"/>
      <sheetData sheetId="20640" refreshError="1"/>
      <sheetData sheetId="20641" refreshError="1"/>
      <sheetData sheetId="20642" refreshError="1"/>
      <sheetData sheetId="20643" refreshError="1"/>
      <sheetData sheetId="20644" refreshError="1"/>
      <sheetData sheetId="20645" refreshError="1"/>
      <sheetData sheetId="20646" refreshError="1"/>
      <sheetData sheetId="20647" refreshError="1"/>
      <sheetData sheetId="20648" refreshError="1"/>
      <sheetData sheetId="20649" refreshError="1"/>
      <sheetData sheetId="20650" refreshError="1"/>
      <sheetData sheetId="20651" refreshError="1"/>
      <sheetData sheetId="20652" refreshError="1"/>
      <sheetData sheetId="20653" refreshError="1"/>
      <sheetData sheetId="20654" refreshError="1"/>
      <sheetData sheetId="20655" refreshError="1"/>
      <sheetData sheetId="20656" refreshError="1"/>
      <sheetData sheetId="20657" refreshError="1"/>
      <sheetData sheetId="20658" refreshError="1"/>
      <sheetData sheetId="20659" refreshError="1"/>
      <sheetData sheetId="20660" refreshError="1"/>
      <sheetData sheetId="20661" refreshError="1"/>
      <sheetData sheetId="20662" refreshError="1"/>
      <sheetData sheetId="20663" refreshError="1"/>
      <sheetData sheetId="20664" refreshError="1"/>
      <sheetData sheetId="20665" refreshError="1"/>
      <sheetData sheetId="20666" refreshError="1"/>
      <sheetData sheetId="20667" refreshError="1"/>
      <sheetData sheetId="20668" refreshError="1"/>
      <sheetData sheetId="20669" refreshError="1"/>
      <sheetData sheetId="20670" refreshError="1"/>
      <sheetData sheetId="20671" refreshError="1"/>
      <sheetData sheetId="20672" refreshError="1"/>
      <sheetData sheetId="20673" refreshError="1"/>
      <sheetData sheetId="20674" refreshError="1"/>
      <sheetData sheetId="20675" refreshError="1"/>
      <sheetData sheetId="20676" refreshError="1"/>
      <sheetData sheetId="20677" refreshError="1"/>
      <sheetData sheetId="20678" refreshError="1"/>
      <sheetData sheetId="20679" refreshError="1"/>
      <sheetData sheetId="20680" refreshError="1"/>
      <sheetData sheetId="20681" refreshError="1"/>
      <sheetData sheetId="20682" refreshError="1"/>
      <sheetData sheetId="20683" refreshError="1"/>
      <sheetData sheetId="20684" refreshError="1"/>
      <sheetData sheetId="20685" refreshError="1"/>
      <sheetData sheetId="20686" refreshError="1"/>
      <sheetData sheetId="20687" refreshError="1"/>
      <sheetData sheetId="20688" refreshError="1"/>
      <sheetData sheetId="20689" refreshError="1"/>
      <sheetData sheetId="20690" refreshError="1"/>
      <sheetData sheetId="20691" refreshError="1"/>
      <sheetData sheetId="20692" refreshError="1"/>
      <sheetData sheetId="20693" refreshError="1"/>
      <sheetData sheetId="20694" refreshError="1"/>
      <sheetData sheetId="20695" refreshError="1"/>
      <sheetData sheetId="20696" refreshError="1"/>
      <sheetData sheetId="20697" refreshError="1"/>
      <sheetData sheetId="20698" refreshError="1"/>
      <sheetData sheetId="20699" refreshError="1"/>
      <sheetData sheetId="20700" refreshError="1"/>
      <sheetData sheetId="20701" refreshError="1"/>
      <sheetData sheetId="20702" refreshError="1"/>
      <sheetData sheetId="20703" refreshError="1"/>
      <sheetData sheetId="20704" refreshError="1"/>
      <sheetData sheetId="20705" refreshError="1"/>
      <sheetData sheetId="20706" refreshError="1"/>
      <sheetData sheetId="20707" refreshError="1"/>
      <sheetData sheetId="20708" refreshError="1"/>
      <sheetData sheetId="20709" refreshError="1"/>
      <sheetData sheetId="20710" refreshError="1"/>
      <sheetData sheetId="20711" refreshError="1"/>
      <sheetData sheetId="20712" refreshError="1"/>
      <sheetData sheetId="20713" refreshError="1"/>
      <sheetData sheetId="20714" refreshError="1"/>
      <sheetData sheetId="20715" refreshError="1"/>
      <sheetData sheetId="20716" refreshError="1"/>
      <sheetData sheetId="20717" refreshError="1"/>
      <sheetData sheetId="20718" refreshError="1"/>
      <sheetData sheetId="20719" refreshError="1"/>
      <sheetData sheetId="20720" refreshError="1"/>
      <sheetData sheetId="20721" refreshError="1"/>
      <sheetData sheetId="20722" refreshError="1"/>
      <sheetData sheetId="20723" refreshError="1"/>
      <sheetData sheetId="20724" refreshError="1"/>
      <sheetData sheetId="20725" refreshError="1"/>
      <sheetData sheetId="20726" refreshError="1"/>
      <sheetData sheetId="20727" refreshError="1"/>
      <sheetData sheetId="20728" refreshError="1"/>
      <sheetData sheetId="20729" refreshError="1"/>
      <sheetData sheetId="20730" refreshError="1"/>
      <sheetData sheetId="20731" refreshError="1"/>
      <sheetData sheetId="20732" refreshError="1"/>
      <sheetData sheetId="20733" refreshError="1"/>
      <sheetData sheetId="20734" refreshError="1"/>
      <sheetData sheetId="20735" refreshError="1"/>
      <sheetData sheetId="20736" refreshError="1"/>
      <sheetData sheetId="20737" refreshError="1"/>
      <sheetData sheetId="20738" refreshError="1"/>
      <sheetData sheetId="20739" refreshError="1"/>
      <sheetData sheetId="20740" refreshError="1"/>
      <sheetData sheetId="20741" refreshError="1"/>
      <sheetData sheetId="20742" refreshError="1"/>
      <sheetData sheetId="20743" refreshError="1"/>
      <sheetData sheetId="20744" refreshError="1"/>
      <sheetData sheetId="20745" refreshError="1"/>
      <sheetData sheetId="20746" refreshError="1"/>
      <sheetData sheetId="20747" refreshError="1"/>
      <sheetData sheetId="20748" refreshError="1"/>
      <sheetData sheetId="20749" refreshError="1"/>
      <sheetData sheetId="20750" refreshError="1"/>
      <sheetData sheetId="20751" refreshError="1"/>
      <sheetData sheetId="20752" refreshError="1"/>
      <sheetData sheetId="20753" refreshError="1"/>
      <sheetData sheetId="20754" refreshError="1"/>
      <sheetData sheetId="20755" refreshError="1"/>
      <sheetData sheetId="20756" refreshError="1"/>
      <sheetData sheetId="20757" refreshError="1"/>
      <sheetData sheetId="20758" refreshError="1"/>
      <sheetData sheetId="20759" refreshError="1"/>
      <sheetData sheetId="20760" refreshError="1"/>
      <sheetData sheetId="20761" refreshError="1"/>
      <sheetData sheetId="20762" refreshError="1"/>
      <sheetData sheetId="20763" refreshError="1"/>
      <sheetData sheetId="20764" refreshError="1"/>
      <sheetData sheetId="20765" refreshError="1"/>
      <sheetData sheetId="20766" refreshError="1"/>
      <sheetData sheetId="20767" refreshError="1"/>
      <sheetData sheetId="20768" refreshError="1"/>
      <sheetData sheetId="20769" refreshError="1"/>
      <sheetData sheetId="20770" refreshError="1"/>
      <sheetData sheetId="20771" refreshError="1"/>
      <sheetData sheetId="20772" refreshError="1"/>
      <sheetData sheetId="20773" refreshError="1"/>
      <sheetData sheetId="20774" refreshError="1"/>
      <sheetData sheetId="20775" refreshError="1"/>
      <sheetData sheetId="20776" refreshError="1"/>
      <sheetData sheetId="20777" refreshError="1"/>
      <sheetData sheetId="20778" refreshError="1"/>
      <sheetData sheetId="20779" refreshError="1"/>
      <sheetData sheetId="20780" refreshError="1"/>
      <sheetData sheetId="20781" refreshError="1"/>
      <sheetData sheetId="20782" refreshError="1"/>
      <sheetData sheetId="20783" refreshError="1"/>
      <sheetData sheetId="20784" refreshError="1"/>
      <sheetData sheetId="20785" refreshError="1"/>
      <sheetData sheetId="20786" refreshError="1"/>
      <sheetData sheetId="20787" refreshError="1"/>
      <sheetData sheetId="20788" refreshError="1"/>
      <sheetData sheetId="20789" refreshError="1"/>
      <sheetData sheetId="20790" refreshError="1"/>
      <sheetData sheetId="20791" refreshError="1"/>
      <sheetData sheetId="20792" refreshError="1"/>
      <sheetData sheetId="20793" refreshError="1"/>
      <sheetData sheetId="20794" refreshError="1"/>
      <sheetData sheetId="20795" refreshError="1"/>
      <sheetData sheetId="20796" refreshError="1"/>
      <sheetData sheetId="20797" refreshError="1"/>
      <sheetData sheetId="20798" refreshError="1"/>
      <sheetData sheetId="20799" refreshError="1"/>
      <sheetData sheetId="20800" refreshError="1"/>
      <sheetData sheetId="20801" refreshError="1"/>
      <sheetData sheetId="20802" refreshError="1"/>
      <sheetData sheetId="20803" refreshError="1"/>
      <sheetData sheetId="20804" refreshError="1"/>
      <sheetData sheetId="20805" refreshError="1"/>
      <sheetData sheetId="20806" refreshError="1"/>
      <sheetData sheetId="20807" refreshError="1"/>
      <sheetData sheetId="20808" refreshError="1"/>
      <sheetData sheetId="20809" refreshError="1"/>
      <sheetData sheetId="20810" refreshError="1"/>
      <sheetData sheetId="20811" refreshError="1"/>
      <sheetData sheetId="20812" refreshError="1"/>
      <sheetData sheetId="20813" refreshError="1"/>
      <sheetData sheetId="20814" refreshError="1"/>
      <sheetData sheetId="20815" refreshError="1"/>
      <sheetData sheetId="20816" refreshError="1"/>
      <sheetData sheetId="20817" refreshError="1"/>
      <sheetData sheetId="20818" refreshError="1"/>
      <sheetData sheetId="20819" refreshError="1"/>
      <sheetData sheetId="20820" refreshError="1"/>
      <sheetData sheetId="20821" refreshError="1"/>
      <sheetData sheetId="20822" refreshError="1"/>
      <sheetData sheetId="20823" refreshError="1"/>
      <sheetData sheetId="20824" refreshError="1"/>
      <sheetData sheetId="20825" refreshError="1"/>
      <sheetData sheetId="20826" refreshError="1"/>
      <sheetData sheetId="20827" refreshError="1"/>
      <sheetData sheetId="20828" refreshError="1"/>
      <sheetData sheetId="20829" refreshError="1"/>
      <sheetData sheetId="20830" refreshError="1"/>
      <sheetData sheetId="20831" refreshError="1"/>
      <sheetData sheetId="20832" refreshError="1"/>
      <sheetData sheetId="20833" refreshError="1"/>
      <sheetData sheetId="20834" refreshError="1"/>
      <sheetData sheetId="20835" refreshError="1"/>
      <sheetData sheetId="20836" refreshError="1"/>
      <sheetData sheetId="20837" refreshError="1"/>
      <sheetData sheetId="20838" refreshError="1"/>
      <sheetData sheetId="20839" refreshError="1"/>
      <sheetData sheetId="20840" refreshError="1"/>
      <sheetData sheetId="20841" refreshError="1"/>
      <sheetData sheetId="20842" refreshError="1"/>
      <sheetData sheetId="20843" refreshError="1"/>
      <sheetData sheetId="20844" refreshError="1"/>
      <sheetData sheetId="20845" refreshError="1"/>
      <sheetData sheetId="20846" refreshError="1"/>
      <sheetData sheetId="20847" refreshError="1"/>
      <sheetData sheetId="20848" refreshError="1"/>
      <sheetData sheetId="20849" refreshError="1"/>
      <sheetData sheetId="20850" refreshError="1"/>
      <sheetData sheetId="20851" refreshError="1"/>
      <sheetData sheetId="20852" refreshError="1"/>
      <sheetData sheetId="20853" refreshError="1"/>
      <sheetData sheetId="20854" refreshError="1"/>
      <sheetData sheetId="20855" refreshError="1"/>
      <sheetData sheetId="20856" refreshError="1"/>
      <sheetData sheetId="20857" refreshError="1"/>
      <sheetData sheetId="20858" refreshError="1"/>
      <sheetData sheetId="20859" refreshError="1"/>
      <sheetData sheetId="20860" refreshError="1"/>
      <sheetData sheetId="20861" refreshError="1"/>
      <sheetData sheetId="20862" refreshError="1"/>
      <sheetData sheetId="20863" refreshError="1"/>
      <sheetData sheetId="20864" refreshError="1"/>
      <sheetData sheetId="20865" refreshError="1"/>
      <sheetData sheetId="20866" refreshError="1"/>
      <sheetData sheetId="20867" refreshError="1"/>
      <sheetData sheetId="20868" refreshError="1"/>
      <sheetData sheetId="20869" refreshError="1"/>
      <sheetData sheetId="20870" refreshError="1"/>
      <sheetData sheetId="20871" refreshError="1"/>
      <sheetData sheetId="20872" refreshError="1"/>
      <sheetData sheetId="20873" refreshError="1"/>
      <sheetData sheetId="20874" refreshError="1"/>
      <sheetData sheetId="20875" refreshError="1"/>
      <sheetData sheetId="20876" refreshError="1"/>
      <sheetData sheetId="20877" refreshError="1"/>
      <sheetData sheetId="20878" refreshError="1"/>
      <sheetData sheetId="20879" refreshError="1"/>
      <sheetData sheetId="20880" refreshError="1"/>
      <sheetData sheetId="20881" refreshError="1"/>
      <sheetData sheetId="20882" refreshError="1"/>
      <sheetData sheetId="20883" refreshError="1"/>
      <sheetData sheetId="20884" refreshError="1"/>
      <sheetData sheetId="20885" refreshError="1"/>
      <sheetData sheetId="20886" refreshError="1"/>
      <sheetData sheetId="20887" refreshError="1"/>
      <sheetData sheetId="20888" refreshError="1"/>
      <sheetData sheetId="20889" refreshError="1"/>
      <sheetData sheetId="20890" refreshError="1"/>
      <sheetData sheetId="20891" refreshError="1"/>
      <sheetData sheetId="20892" refreshError="1"/>
      <sheetData sheetId="20893" refreshError="1"/>
      <sheetData sheetId="20894" refreshError="1"/>
      <sheetData sheetId="20895" refreshError="1"/>
      <sheetData sheetId="20896" refreshError="1"/>
      <sheetData sheetId="20897" refreshError="1"/>
      <sheetData sheetId="20898" refreshError="1"/>
      <sheetData sheetId="20899" refreshError="1"/>
      <sheetData sheetId="20900" refreshError="1"/>
      <sheetData sheetId="20901" refreshError="1"/>
      <sheetData sheetId="20902" refreshError="1"/>
      <sheetData sheetId="20903" refreshError="1"/>
      <sheetData sheetId="20904" refreshError="1"/>
      <sheetData sheetId="20905" refreshError="1"/>
      <sheetData sheetId="20906" refreshError="1"/>
      <sheetData sheetId="20907" refreshError="1"/>
      <sheetData sheetId="20908" refreshError="1"/>
      <sheetData sheetId="20909" refreshError="1"/>
      <sheetData sheetId="20910" refreshError="1"/>
      <sheetData sheetId="20911" refreshError="1"/>
      <sheetData sheetId="20912" refreshError="1"/>
      <sheetData sheetId="20913" refreshError="1"/>
      <sheetData sheetId="20914" refreshError="1"/>
      <sheetData sheetId="20915" refreshError="1"/>
      <sheetData sheetId="20916" refreshError="1"/>
      <sheetData sheetId="20917" refreshError="1"/>
      <sheetData sheetId="20918" refreshError="1"/>
      <sheetData sheetId="20919" refreshError="1"/>
      <sheetData sheetId="20920" refreshError="1"/>
      <sheetData sheetId="20921" refreshError="1"/>
      <sheetData sheetId="20922" refreshError="1"/>
      <sheetData sheetId="20923" refreshError="1"/>
      <sheetData sheetId="20924" refreshError="1"/>
      <sheetData sheetId="20925" refreshError="1"/>
      <sheetData sheetId="20926" refreshError="1"/>
      <sheetData sheetId="20927" refreshError="1"/>
      <sheetData sheetId="20928" refreshError="1"/>
      <sheetData sheetId="20929" refreshError="1"/>
      <sheetData sheetId="20930" refreshError="1"/>
      <sheetData sheetId="20931" refreshError="1"/>
      <sheetData sheetId="20932" refreshError="1"/>
      <sheetData sheetId="20933" refreshError="1"/>
      <sheetData sheetId="20934" refreshError="1"/>
      <sheetData sheetId="20935" refreshError="1"/>
      <sheetData sheetId="20936" refreshError="1"/>
      <sheetData sheetId="20937" refreshError="1"/>
      <sheetData sheetId="20938" refreshError="1"/>
      <sheetData sheetId="20939" refreshError="1"/>
      <sheetData sheetId="20940" refreshError="1"/>
      <sheetData sheetId="20941" refreshError="1"/>
      <sheetData sheetId="20942" refreshError="1"/>
      <sheetData sheetId="20943" refreshError="1"/>
      <sheetData sheetId="20944" refreshError="1"/>
      <sheetData sheetId="20945" refreshError="1"/>
      <sheetData sheetId="20946" refreshError="1"/>
      <sheetData sheetId="20947" refreshError="1"/>
      <sheetData sheetId="20948" refreshError="1"/>
      <sheetData sheetId="20949" refreshError="1"/>
      <sheetData sheetId="20950" refreshError="1"/>
      <sheetData sheetId="20951" refreshError="1"/>
      <sheetData sheetId="20952" refreshError="1"/>
      <sheetData sheetId="20953" refreshError="1"/>
      <sheetData sheetId="20954" refreshError="1"/>
      <sheetData sheetId="20955" refreshError="1"/>
      <sheetData sheetId="20956" refreshError="1"/>
      <sheetData sheetId="20957" refreshError="1"/>
      <sheetData sheetId="20958" refreshError="1"/>
      <sheetData sheetId="20959" refreshError="1"/>
      <sheetData sheetId="20960" refreshError="1"/>
      <sheetData sheetId="20961" refreshError="1"/>
      <sheetData sheetId="20962" refreshError="1"/>
      <sheetData sheetId="20963" refreshError="1"/>
      <sheetData sheetId="20964" refreshError="1"/>
      <sheetData sheetId="20965" refreshError="1"/>
      <sheetData sheetId="20966" refreshError="1"/>
      <sheetData sheetId="20967" refreshError="1"/>
      <sheetData sheetId="20968" refreshError="1"/>
      <sheetData sheetId="20969"/>
      <sheetData sheetId="20970"/>
      <sheetData sheetId="20971" refreshError="1"/>
      <sheetData sheetId="20972" refreshError="1"/>
      <sheetData sheetId="20973" refreshError="1"/>
      <sheetData sheetId="20974" refreshError="1"/>
      <sheetData sheetId="20975" refreshError="1"/>
      <sheetData sheetId="20976" refreshError="1"/>
      <sheetData sheetId="20977" refreshError="1"/>
      <sheetData sheetId="20978" refreshError="1"/>
      <sheetData sheetId="20979" refreshError="1"/>
      <sheetData sheetId="20980" refreshError="1"/>
      <sheetData sheetId="20981" refreshError="1"/>
      <sheetData sheetId="20982" refreshError="1"/>
      <sheetData sheetId="20983" refreshError="1"/>
      <sheetData sheetId="20984" refreshError="1"/>
      <sheetData sheetId="20985"/>
      <sheetData sheetId="20986"/>
      <sheetData sheetId="20987"/>
      <sheetData sheetId="20988"/>
      <sheetData sheetId="20989"/>
      <sheetData sheetId="20990"/>
      <sheetData sheetId="20991"/>
      <sheetData sheetId="20992"/>
      <sheetData sheetId="20993"/>
      <sheetData sheetId="20994"/>
      <sheetData sheetId="20995"/>
      <sheetData sheetId="20996"/>
      <sheetData sheetId="20997"/>
      <sheetData sheetId="20998"/>
      <sheetData sheetId="20999"/>
      <sheetData sheetId="21000"/>
      <sheetData sheetId="21001"/>
      <sheetData sheetId="21002"/>
      <sheetData sheetId="21003"/>
      <sheetData sheetId="21004"/>
      <sheetData sheetId="21005"/>
      <sheetData sheetId="21006"/>
      <sheetData sheetId="21007"/>
      <sheetData sheetId="21008"/>
      <sheetData sheetId="21009"/>
      <sheetData sheetId="21010"/>
      <sheetData sheetId="21011"/>
      <sheetData sheetId="21012"/>
      <sheetData sheetId="21013"/>
      <sheetData sheetId="21014"/>
      <sheetData sheetId="21015"/>
      <sheetData sheetId="21016"/>
      <sheetData sheetId="21017"/>
      <sheetData sheetId="21018"/>
      <sheetData sheetId="21019"/>
      <sheetData sheetId="21020"/>
      <sheetData sheetId="21021"/>
      <sheetData sheetId="21022"/>
      <sheetData sheetId="21023"/>
      <sheetData sheetId="21024"/>
      <sheetData sheetId="21025"/>
      <sheetData sheetId="21026"/>
      <sheetData sheetId="21027"/>
      <sheetData sheetId="21028"/>
      <sheetData sheetId="21029"/>
      <sheetData sheetId="21030"/>
      <sheetData sheetId="21031"/>
      <sheetData sheetId="21032"/>
      <sheetData sheetId="21033"/>
      <sheetData sheetId="21034"/>
      <sheetData sheetId="21035"/>
      <sheetData sheetId="21036"/>
      <sheetData sheetId="21037"/>
      <sheetData sheetId="21038"/>
      <sheetData sheetId="21039"/>
      <sheetData sheetId="21040"/>
      <sheetData sheetId="21041"/>
      <sheetData sheetId="21042"/>
      <sheetData sheetId="21043"/>
      <sheetData sheetId="21044"/>
      <sheetData sheetId="21045"/>
      <sheetData sheetId="21046"/>
      <sheetData sheetId="21047"/>
      <sheetData sheetId="21048"/>
      <sheetData sheetId="21049"/>
      <sheetData sheetId="21050"/>
      <sheetData sheetId="21051"/>
      <sheetData sheetId="21052"/>
      <sheetData sheetId="21053"/>
      <sheetData sheetId="21054" refreshError="1"/>
      <sheetData sheetId="21055" refreshError="1"/>
      <sheetData sheetId="21056" refreshError="1"/>
      <sheetData sheetId="21057" refreshError="1"/>
      <sheetData sheetId="21058" refreshError="1"/>
      <sheetData sheetId="21059" refreshError="1"/>
      <sheetData sheetId="2106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C"/>
      <sheetName val="Shuttering"/>
      <sheetName val="Misc. points"/>
      <sheetName val="qty abst"/>
      <sheetName val="Programe"/>
      <sheetName val="boq"/>
      <sheetName val="P&amp;M"/>
      <sheetName val="LABOUR"/>
      <sheetName val="histogram"/>
      <sheetName val="basic "/>
      <sheetName val="bua"/>
      <sheetName val="topsheet"/>
      <sheetName val="Rate Analysis"/>
      <sheetName val="Iron Steel &amp; handrails"/>
      <sheetName val="ANALYSIS"/>
      <sheetName val="Top Sheet"/>
      <sheetName val="Publicbuilding"/>
      <sheetName val="STRUC"/>
      <sheetName val="DOOR-WIND"/>
      <sheetName val="STEEL"/>
      <sheetName val="ROOFING"/>
      <sheetName val="FLOORING"/>
      <sheetName val="MR"/>
      <sheetName val="Civil Boq"/>
      <sheetName val="WPR-IV"/>
      <sheetName val="S1BOQ"/>
      <sheetName val="VENDOR CODE WO NO"/>
      <sheetName val="Master Item List"/>
      <sheetName val="VENDER DETAIL"/>
      <sheetName val="Misc__points"/>
      <sheetName val="qty_abst"/>
      <sheetName val="basic_"/>
      <sheetName val="Rate_Analysis"/>
      <sheetName val="Top_Sheet"/>
      <sheetName val="Misc__points2"/>
      <sheetName val="qty_abst2"/>
      <sheetName val="basic_2"/>
      <sheetName val="Rate_Analysis2"/>
      <sheetName val="Top_Sheet2"/>
      <sheetName val="Iron_Steel_&amp;_handrails2"/>
      <sheetName val="Iron_Steel_&amp;_handrails"/>
      <sheetName val="Misc__points1"/>
      <sheetName val="qty_abst1"/>
      <sheetName val="basic_1"/>
      <sheetName val="Rate_Analysis1"/>
      <sheetName val="Top_Sheet1"/>
      <sheetName val="Iron_Steel_&amp;_handrails1"/>
      <sheetName val="WAGES"/>
      <sheetName val="1-BOQ_Civil"/>
      <sheetName val="Concrete"/>
      <sheetName val="Reinf"/>
      <sheetName val="Main Summary"/>
      <sheetName val="Summary (G.H.Bachlor C)"/>
      <sheetName val="General preliminaries"/>
      <sheetName val="Work Done Bill (2)"/>
      <sheetName val="IS Summary"/>
      <sheetName val="BASIC"/>
      <sheetName val="Drain Work"/>
      <sheetName val="Non-BOQ summary"/>
      <sheetName val="Curing Bund for Sep'13"/>
      <sheetName val="GBW"/>
      <sheetName val="Basic Rate"/>
      <sheetName val="INFLUENCES ON GM"/>
      <sheetName val="acevsSp (ABC)"/>
      <sheetName val="Main_Summary"/>
      <sheetName val="Summary_(G_H_Bachlor_C)"/>
      <sheetName val="BOQ_(2)"/>
      <sheetName val="SPT_vs_PHI1"/>
      <sheetName val="Stress_Calculation"/>
      <sheetName val="CABLERET"/>
      <sheetName val="FINOLEX"/>
      <sheetName val="TBAL9697_-group_wise__sdpl"/>
      <sheetName val="PRECAST_lightconc-II2"/>
      <sheetName val="main"/>
      <sheetName val="switch"/>
      <sheetName val="Civil_Boq1"/>
      <sheetName val="Monthly Format.ATH (ro)revised"/>
      <sheetName val="ASCE"/>
      <sheetName val="DBCA"/>
      <sheetName val="BPL"/>
      <sheetName val="경비공통"/>
      <sheetName val="Abs Sheet(Fuel oil area)JAN"/>
      <sheetName val="WDA_Sept'13"/>
      <sheetName val="Data"/>
      <sheetName val="Site Dev BOQ"/>
      <sheetName val="Steel Summary"/>
      <sheetName val="int hire"/>
      <sheetName val="Drop Down (Fixed)"/>
      <sheetName val="Master"/>
      <sheetName val="Drop Down"/>
      <sheetName val="BOQ_Direct_selling cost"/>
      <sheetName val="Basis"/>
      <sheetName val="STAFFSCHED "/>
      <sheetName val="Assumptions"/>
      <sheetName val="girder"/>
      <sheetName val="sept-plan"/>
      <sheetName val="Ref_Lists_SER"/>
      <sheetName val="pol-60"/>
      <sheetName val="BLK2"/>
      <sheetName val="BLK3"/>
      <sheetName val="E &amp; R"/>
      <sheetName val="radar"/>
      <sheetName val="UG"/>
      <sheetName val="Misc__points3"/>
      <sheetName val="qty_abst3"/>
      <sheetName val="basic_3"/>
      <sheetName val="Rate_Analysis3"/>
      <sheetName val="Iron_Steel_&amp;_handrails3"/>
      <sheetName val="Top_Sheet3"/>
      <sheetName val="Main_Summary1"/>
      <sheetName val="Summary_(G_H_Bachlor_C)1"/>
      <sheetName val="Monthly_Format_ATH_(ro)revised"/>
      <sheetName val="General_preliminaries"/>
      <sheetName val="Civil_Boq"/>
      <sheetName val="VENDOR_CODE_WO_NO"/>
      <sheetName val="Master_Item_List"/>
      <sheetName val="Abs_Sheet(Fuel_oil_area)JAN"/>
      <sheetName val="Steel_Summary"/>
      <sheetName val="Site_Dev_BOQ"/>
      <sheetName val="IS_Summary"/>
      <sheetName val="VENDER_DETAIL"/>
      <sheetName val="Work_Done_Bill_(2)"/>
      <sheetName val="Basic_Rate"/>
      <sheetName val="INFLUENCES_ON_GM"/>
      <sheetName val="acevsSp_(ABC)"/>
      <sheetName val="ABSTRACT"/>
      <sheetName val="Legal Risk Analysis"/>
      <sheetName val="Stress Calculation"/>
      <sheetName val="MORGACTS"/>
      <sheetName val="PRECAST lightconc-II"/>
      <sheetName val="IO List"/>
      <sheetName val="Progress"/>
      <sheetName val="#REF"/>
      <sheetName val="RA Format"/>
      <sheetName val="Measurement-ID works"/>
      <sheetName val="1"/>
      <sheetName val="Ph 1 -ESM Pipe, Bitumen"/>
      <sheetName val="Shuttering Abstract"/>
      <sheetName val="ISRO"/>
      <sheetName val="IIST (2)"/>
      <sheetName val="IRIS"/>
      <sheetName val="spre"/>
      <sheetName val="TMLB-II"/>
      <sheetName val="IIST (3)"/>
      <sheetName val="IRISMAY13"/>
      <sheetName val="TMLB II MAY13"/>
      <sheetName val="isro JUL13"/>
      <sheetName val="IRIS Jul13"/>
      <sheetName val="IRS 2 jul13"/>
      <sheetName val="isro aug13"/>
      <sheetName val="IRIS augg13"/>
      <sheetName val="SPRE WORKING"/>
      <sheetName val="IRS 2augg 13"/>
      <sheetName val="iist sept13"/>
      <sheetName val="IRIS SEPT13"/>
      <sheetName val="SPRE SEPT"/>
      <sheetName val="IRS2 SEPT 13"/>
      <sheetName val="iist OCT 13"/>
      <sheetName val="IRIS OCT13"/>
      <sheetName val="IRIS2 OCT13"/>
      <sheetName val="iist nov13"/>
      <sheetName val="iris nov13"/>
      <sheetName val="spre nov13"/>
      <sheetName val="isro dec13"/>
      <sheetName val="IRIS DEC13"/>
      <sheetName val="isro jan 14"/>
      <sheetName val="isro feb14"/>
      <sheetName val="IRIS FEB-14"/>
      <sheetName val="TMLB-II FEB-14"/>
      <sheetName val="PointNo.5"/>
      <sheetName val="Sheet1"/>
      <sheetName val="Dropdown"/>
      <sheetName val="CORRECTION"/>
      <sheetName val="major qty"/>
      <sheetName val="Major P&amp;M deployment"/>
      <sheetName val="p&amp;m L&amp;T Hire"/>
      <sheetName val="Data 1"/>
      <sheetName val="A6"/>
      <sheetName val="dummy"/>
      <sheetName val="Unit Rate"/>
      <sheetName val="Rates"/>
      <sheetName val="Lead"/>
      <sheetName val="SPT vs PHI"/>
      <sheetName val="Rehab podium footing"/>
      <sheetName val="Sheet2"/>
      <sheetName val="ETC Panorama"/>
      <sheetName val="Input"/>
      <sheetName val="omm-add"/>
      <sheetName val="Breakdown"/>
      <sheetName val="Cover"/>
      <sheetName val="Total Amount"/>
      <sheetName val="Fill this out first..."/>
      <sheetName val="Misc__points4"/>
      <sheetName val="qty_abst4"/>
      <sheetName val="basic_4"/>
      <sheetName val="Rate_Analysis4"/>
      <sheetName val="Iron_Steel_&amp;_handrails4"/>
      <sheetName val="Top_Sheet4"/>
      <sheetName val="Monthly_Format_ATH_(ro)revised1"/>
      <sheetName val="Main_Summary2"/>
      <sheetName val="Summary_(G_H_Bachlor_C)2"/>
      <sheetName val="General_preliminaries1"/>
      <sheetName val="Abs_Sheet(Fuel_oil_area)JAN1"/>
      <sheetName val="Civil_Boq2"/>
      <sheetName val="VENDOR_CODE_WO_NO1"/>
      <sheetName val="Master_Item_List1"/>
      <sheetName val="VENDER_DETAIL1"/>
      <sheetName val="BOQ_Direct_selling_cost"/>
      <sheetName val="Site_Dev_BOQ1"/>
      <sheetName val="Drain_Work"/>
      <sheetName val="Non-BOQ_summary"/>
      <sheetName val="Curing_Bund_for_Sep'13"/>
      <sheetName val="IS_Summary1"/>
      <sheetName val="int_hire"/>
      <sheetName val="Steel_Summary1"/>
      <sheetName val="Basic_Rate1"/>
      <sheetName val="INFLUENCES_ON_GM1"/>
      <sheetName val="acevsSp_(ABC)1"/>
      <sheetName val="Work_Done_Bill_(2)1"/>
      <sheetName val="Drop_Down_(Fixed)"/>
      <sheetName val="Drop_Down"/>
      <sheetName val="STAFFSCHED_"/>
      <sheetName val="E_&amp;_R"/>
      <sheetName val="Legal_Risk_Analysis"/>
      <sheetName val="PointNo_5"/>
      <sheetName val="IIST_(2)"/>
      <sheetName val="IIST_(3)"/>
      <sheetName val="TMLB_II_MAY13"/>
      <sheetName val="isro_JUL13"/>
      <sheetName val="IRIS_Jul13"/>
      <sheetName val="IRS_2_jul13"/>
      <sheetName val="isro_aug13"/>
      <sheetName val="IRIS_augg13"/>
      <sheetName val="SPRE_WORKING"/>
      <sheetName val="IRS_2augg_13"/>
      <sheetName val="iist_sept13"/>
      <sheetName val="IRIS_SEPT13"/>
      <sheetName val="SPRE_SEPT"/>
      <sheetName val="IRS2_SEPT_13"/>
      <sheetName val="iist_OCT_13"/>
      <sheetName val="IRIS_OCT13"/>
      <sheetName val="IRIS2_OCT13"/>
      <sheetName val="iist_nov13"/>
      <sheetName val="iris_nov13"/>
      <sheetName val="spre_nov13"/>
      <sheetName val="isro_dec13"/>
      <sheetName val="IRIS_DEC13"/>
      <sheetName val="isro_jan_14"/>
      <sheetName val="isro_feb14"/>
      <sheetName val="IRIS_FEB-14"/>
      <sheetName val="TMLB-II_FEB-14"/>
      <sheetName val="Fill_this_out_first___"/>
      <sheetName val="Misc__points5"/>
      <sheetName val="qty_abst5"/>
      <sheetName val="basic_5"/>
      <sheetName val="Rate_Analysis5"/>
      <sheetName val="Iron_Steel_&amp;_handrails5"/>
      <sheetName val="Top_Sheet5"/>
      <sheetName val="Monthly_Format_ATH_(ro)revised2"/>
      <sheetName val="Main_Summary3"/>
      <sheetName val="Summary_(G_H_Bachlor_C)3"/>
      <sheetName val="General_preliminaries2"/>
      <sheetName val="Abs_Sheet(Fuel_oil_area)JAN2"/>
      <sheetName val="Civil_Boq3"/>
      <sheetName val="VENDOR_CODE_WO_NO2"/>
      <sheetName val="Master_Item_List2"/>
      <sheetName val="VENDER_DETAIL2"/>
      <sheetName val="BOQ_Direct_selling_cost1"/>
      <sheetName val="Site_Dev_BOQ2"/>
      <sheetName val="Drain_Work1"/>
      <sheetName val="Non-BOQ_summary1"/>
      <sheetName val="Curing_Bund_for_Sep'131"/>
      <sheetName val="IS_Summary2"/>
      <sheetName val="int_hire1"/>
      <sheetName val="Steel_Summary2"/>
      <sheetName val="Basic_Rate2"/>
      <sheetName val="INFLUENCES_ON_GM2"/>
      <sheetName val="acevsSp_(ABC)2"/>
      <sheetName val="Work_Done_Bill_(2)2"/>
      <sheetName val="Drop_Down_(Fixed)1"/>
      <sheetName val="Drop_Down1"/>
      <sheetName val="STAFFSCHED_1"/>
      <sheetName val="E_&amp;_R1"/>
      <sheetName val="Legal_Risk_Analysis1"/>
      <sheetName val="PointNo_51"/>
      <sheetName val="IIST_(2)1"/>
      <sheetName val="IIST_(3)1"/>
      <sheetName val="TMLB_II_MAY131"/>
      <sheetName val="isro_JUL131"/>
      <sheetName val="IRIS_Jul131"/>
      <sheetName val="IRS_2_jul131"/>
      <sheetName val="isro_aug131"/>
      <sheetName val="IRIS_augg131"/>
      <sheetName val="SPRE_WORKING1"/>
      <sheetName val="IRS_2augg_131"/>
      <sheetName val="iist_sept131"/>
      <sheetName val="IRIS_SEPT131"/>
      <sheetName val="SPRE_SEPT1"/>
      <sheetName val="IRS2_SEPT_131"/>
      <sheetName val="iist_OCT_131"/>
      <sheetName val="IRIS_OCT131"/>
      <sheetName val="IRIS2_OCT131"/>
      <sheetName val="iist_nov131"/>
      <sheetName val="iris_nov131"/>
      <sheetName val="spre_nov131"/>
      <sheetName val="isro_dec131"/>
      <sheetName val="IRIS_DEC131"/>
      <sheetName val="isro_jan_141"/>
      <sheetName val="isro_feb141"/>
      <sheetName val="IRIS_FEB-141"/>
      <sheetName val="TMLB-II_FEB-141"/>
      <sheetName val="Fill_this_out_first___1"/>
      <sheetName val="Staff Forecast spread"/>
      <sheetName val="Calc_ISC"/>
      <sheetName val="Misc__points6"/>
      <sheetName val="qty_abst6"/>
      <sheetName val="basic_6"/>
      <sheetName val="Rate_Analysis6"/>
      <sheetName val="Iron_Steel_&amp;_handrails6"/>
      <sheetName val="Top_Sheet6"/>
      <sheetName val="Abs_Sheet(Fuel_oil_area)JAN3"/>
      <sheetName val="Monthly_Format_ATH_(ro)revised3"/>
      <sheetName val="Main_Summary4"/>
      <sheetName val="Summary_(G_H_Bachlor_C)4"/>
      <sheetName val="General_preliminaries3"/>
      <sheetName val="Site_Dev_BOQ3"/>
      <sheetName val="Civil_Boq4"/>
      <sheetName val="VENDOR_CODE_WO_NO3"/>
      <sheetName val="Master_Item_List3"/>
      <sheetName val="VENDER_DETAIL3"/>
      <sheetName val="BOQ_Direct_selling_cost2"/>
      <sheetName val="Drain_Work2"/>
      <sheetName val="Non-BOQ_summary2"/>
      <sheetName val="Curing_Bund_for_Sep'132"/>
      <sheetName val="IS_Summary3"/>
      <sheetName val="int_hire2"/>
      <sheetName val="Steel_Summary3"/>
      <sheetName val="Work_Done_Bill_(2)3"/>
      <sheetName val="Basic_Rate3"/>
      <sheetName val="INFLUENCES_ON_GM3"/>
      <sheetName val="acevsSp_(ABC)3"/>
      <sheetName val="Drop_Down2"/>
      <sheetName val="Drop_Down_(Fixed)2"/>
      <sheetName val="STAFFSCHED_2"/>
      <sheetName val="E_&amp;_R2"/>
      <sheetName val="Legal_Risk_Analysis2"/>
      <sheetName val="PointNo_52"/>
      <sheetName val="IIST_(2)2"/>
      <sheetName val="IIST_(3)2"/>
      <sheetName val="TMLB_II_MAY132"/>
      <sheetName val="isro_JUL132"/>
      <sheetName val="IRIS_Jul132"/>
      <sheetName val="IRS_2_jul132"/>
      <sheetName val="isro_aug132"/>
      <sheetName val="IRIS_augg132"/>
      <sheetName val="SPRE_WORKING2"/>
      <sheetName val="IRS_2augg_132"/>
      <sheetName val="iist_sept132"/>
      <sheetName val="IRIS_SEPT132"/>
      <sheetName val="SPRE_SEPT2"/>
      <sheetName val="IRS2_SEPT_132"/>
      <sheetName val="iist_OCT_132"/>
      <sheetName val="IRIS_OCT132"/>
      <sheetName val="IRIS2_OCT132"/>
      <sheetName val="iist_nov132"/>
      <sheetName val="iris_nov132"/>
      <sheetName val="spre_nov132"/>
      <sheetName val="isro_dec132"/>
      <sheetName val="IRIS_DEC132"/>
      <sheetName val="isro_jan_142"/>
      <sheetName val="isro_feb142"/>
      <sheetName val="IRIS_FEB-142"/>
      <sheetName val="TMLB-II_FEB-142"/>
      <sheetName val="Fill_this_out_first___2"/>
      <sheetName val="Ph_1_-ESM_Pipe,_Bitumen"/>
      <sheetName val="RA_Format"/>
      <sheetName val="Measurement-ID_works"/>
      <sheetName val="MLAP"/>
      <sheetName val="Misc__points7"/>
      <sheetName val="qty_abst7"/>
      <sheetName val="basic_7"/>
      <sheetName val="Rate_Analysis7"/>
      <sheetName val="Iron_Steel_&amp;_handrails7"/>
      <sheetName val="Top_Sheet7"/>
      <sheetName val="Abs_Sheet(Fuel_oil_area)JAN4"/>
      <sheetName val="Monthly_Format_ATH_(ro)revised4"/>
      <sheetName val="Main_Summary5"/>
      <sheetName val="Summary_(G_H_Bachlor_C)5"/>
      <sheetName val="General_preliminaries4"/>
      <sheetName val="Site_Dev_BOQ4"/>
      <sheetName val="Civil_Boq5"/>
      <sheetName val="VENDOR_CODE_WO_NO4"/>
      <sheetName val="Master_Item_List4"/>
      <sheetName val="VENDER_DETAIL4"/>
      <sheetName val="BOQ_Direct_selling_cost3"/>
      <sheetName val="Drain_Work3"/>
      <sheetName val="Non-BOQ_summary3"/>
      <sheetName val="Curing_Bund_for_Sep'133"/>
      <sheetName val="IS_Summary4"/>
      <sheetName val="int_hire3"/>
      <sheetName val="Steel_Summary4"/>
      <sheetName val="Work_Done_Bill_(2)4"/>
      <sheetName val="Basic_Rate4"/>
      <sheetName val="INFLUENCES_ON_GM4"/>
      <sheetName val="acevsSp_(ABC)4"/>
      <sheetName val="Drop_Down3"/>
      <sheetName val="Drop_Down_(Fixed)3"/>
      <sheetName val="STAFFSCHED_3"/>
      <sheetName val="E_&amp;_R3"/>
      <sheetName val="Legal_Risk_Analysis3"/>
      <sheetName val="PointNo_53"/>
      <sheetName val="IIST_(2)3"/>
      <sheetName val="IIST_(3)3"/>
      <sheetName val="TMLB_II_MAY133"/>
      <sheetName val="isro_JUL133"/>
      <sheetName val="IRIS_Jul133"/>
      <sheetName val="IRS_2_jul133"/>
      <sheetName val="isro_aug133"/>
      <sheetName val="IRIS_augg133"/>
      <sheetName val="SPRE_WORKING3"/>
      <sheetName val="IRS_2augg_133"/>
      <sheetName val="iist_sept133"/>
      <sheetName val="IRIS_SEPT133"/>
      <sheetName val="SPRE_SEPT3"/>
      <sheetName val="IRS2_SEPT_133"/>
      <sheetName val="iist_OCT_133"/>
      <sheetName val="IRIS_OCT133"/>
      <sheetName val="IRIS2_OCT133"/>
      <sheetName val="iist_nov133"/>
      <sheetName val="iris_nov133"/>
      <sheetName val="spre_nov133"/>
      <sheetName val="isro_dec133"/>
      <sheetName val="IRIS_DEC133"/>
      <sheetName val="isro_jan_143"/>
      <sheetName val="isro_feb143"/>
      <sheetName val="IRIS_FEB-143"/>
      <sheetName val="TMLB-II_FEB-143"/>
      <sheetName val="Fill_this_out_first___3"/>
      <sheetName val="Ph_1_-ESM_Pipe,_Bitumen1"/>
      <sheetName val="RA_Format1"/>
      <sheetName val="Measurement-ID_works1"/>
      <sheetName val="Staff_Forecast_spread"/>
      <sheetName val="A.O.R r1Str"/>
      <sheetName val="A.O.R r1"/>
      <sheetName val="A.O.R (2)"/>
      <sheetName val="2gii"/>
      <sheetName val="Assumption Inputs"/>
      <sheetName val="입찰내역 발주처 양식"/>
      <sheetName val="Boulevard I Summary"/>
      <sheetName val="B-I Blockwork "/>
      <sheetName val="B-II-summary sheet "/>
      <sheetName val="B-II Blockwork  (2)"/>
      <sheetName val="B - III - Summary Sheet (2)"/>
      <sheetName val="B - III - Blockwork"/>
      <sheetName val="Hold Amount"/>
      <sheetName val="V-I Summary Sheet "/>
      <sheetName val="V-I Blockwork"/>
      <sheetName val="V-II Blockwork"/>
      <sheetName val="V-III- Blockwork"/>
      <sheetName val="Panorama -Summary-dwg"/>
      <sheetName val="NTA - 02 summary sheet (2)"/>
      <sheetName val="NTA-12-Summary"/>
      <sheetName val="NTA-13-Summary "/>
      <sheetName val="NTA-14-Summary "/>
      <sheetName val="NTA-21-Summary (2)"/>
      <sheetName val="Sludge Cal"/>
      <sheetName val="合成単価作成表-BLDG"/>
      <sheetName val="RATE ANALYSIS."/>
      <sheetName val="COMPLEXALL"/>
      <sheetName val=""/>
      <sheetName val="Design"/>
      <sheetName val="gen"/>
      <sheetName val="ABP inputs"/>
      <sheetName val="Synergy Sales Budget"/>
      <sheetName val="FitOutConfCentre"/>
      <sheetName val="P4-B"/>
      <sheetName val="d-safe DELUXE"/>
      <sheetName val="Main-Material"/>
      <sheetName val="TAV ANALIZ"/>
      <sheetName val="IO_List"/>
      <sheetName val="major_qty"/>
      <sheetName val="Major_P&amp;M_deployment"/>
      <sheetName val="p&amp;m_L&amp;T_Hire"/>
      <sheetName val="Data_1"/>
      <sheetName val="Rehab_podium_footing"/>
      <sheetName val="11-hsd"/>
      <sheetName val="13-septic"/>
      <sheetName val="7-ug"/>
      <sheetName val="2-utility"/>
      <sheetName val="18-misc"/>
      <sheetName val="5-pipe"/>
      <sheetName val="Build-up"/>
      <sheetName val="REL"/>
      <sheetName val="Process"/>
      <sheetName val="On-Costs"/>
      <sheetName val="77S(O)"/>
      <sheetName val="Vendor"/>
      <sheetName val="std.wt."/>
      <sheetName val="BOQ FORM FOR INQUIRY"/>
      <sheetName val="FORM OF PROPOSAL RFP-003"/>
      <sheetName val="뜃맟뭁돽띿맟?-BLDG"/>
      <sheetName val="合成??作成表-BLDG"/>
      <sheetName val="合成単価作成表_BLDG"/>
      <sheetName val="Recon"/>
      <sheetName val="Revised Summary"/>
      <sheetName val="Assumption_Inputs"/>
      <sheetName val="Code"/>
      <sheetName val="upa"/>
      <sheetName val="Exp. Villa  R2B 216"/>
      <sheetName val="RMC April 16"/>
      <sheetName val="LMR PF"/>
      <sheetName val="AoR Finishing"/>
      <sheetName val="P+M - Tower Crane"/>
      <sheetName val="Civil Works"/>
      <sheetName val="Assumption_Inputs1"/>
      <sheetName val="Stress_Calculation1"/>
      <sheetName val="PNTEXT"/>
      <sheetName val="MASONARY"/>
      <sheetName val="Working"/>
      <sheetName val="Assumption_Inputs2"/>
      <sheetName val="Stress_Calculation2"/>
      <sheetName val="Assumption_Inputs3"/>
      <sheetName val="Stress_Calculation3"/>
      <sheetName val="STAFFSCHED_4"/>
      <sheetName val="Drain_Work4"/>
      <sheetName val="Non-BOQ_summary4"/>
      <sheetName val="Curing_Bund_for_Sep'134"/>
      <sheetName val="Assumption_Inputs4"/>
      <sheetName val="Stress_Calculation4"/>
      <sheetName val="PRECAST_lightconc-II"/>
      <sheetName val="Unit_Rate"/>
      <sheetName val="d-safe_DELUXE"/>
      <sheetName val="ABP_inputs"/>
      <sheetName val="Synergy_Sales_Budget"/>
      <sheetName val="Misc__points8"/>
      <sheetName val="qty_abst8"/>
      <sheetName val="basic_8"/>
      <sheetName val="Rate_Analysis8"/>
      <sheetName val="Top_Sheet8"/>
      <sheetName val="Iron_Steel_&amp;_handrails8"/>
      <sheetName val="STAFFSCHED_5"/>
      <sheetName val="IS_Summary5"/>
      <sheetName val="Work_Done_Bill_(2)5"/>
      <sheetName val="VENDOR_CODE_WO_NO5"/>
      <sheetName val="Master_Item_List5"/>
      <sheetName val="VENDER_DETAIL5"/>
      <sheetName val="General_preliminaries5"/>
      <sheetName val="Drain_Work5"/>
      <sheetName val="Non-BOQ_summary5"/>
      <sheetName val="Curing_Bund_for_Sep'135"/>
      <sheetName val="Site_Dev_BOQ5"/>
      <sheetName val="Assumption_Inputs5"/>
      <sheetName val="Stress_Calculation5"/>
      <sheetName val="IO_List1"/>
      <sheetName val="major_qty1"/>
      <sheetName val="Major_P&amp;M_deployment1"/>
      <sheetName val="p&amp;m_L&amp;T_Hire1"/>
      <sheetName val="PRECAST_lightconc-II1"/>
      <sheetName val="Unit_Rate1"/>
      <sheetName val="d-safe_DELUXE1"/>
      <sheetName val="ABP_inputs1"/>
      <sheetName val="Synergy_Sales_Budget1"/>
      <sheetName val="Misc__points9"/>
      <sheetName val="qty_abst9"/>
      <sheetName val="basic_9"/>
      <sheetName val="Rate_Analysis9"/>
      <sheetName val="Top_Sheet9"/>
      <sheetName val="Iron_Steel_&amp;_handrails9"/>
      <sheetName val="STAFFSCHED_6"/>
      <sheetName val="IS_Summary6"/>
      <sheetName val="Civil_Boq6"/>
      <sheetName val="Work_Done_Bill_(2)6"/>
      <sheetName val="VENDOR_CODE_WO_NO6"/>
      <sheetName val="Master_Item_List6"/>
      <sheetName val="VENDER_DETAIL6"/>
      <sheetName val="Main_Summary6"/>
      <sheetName val="Summary_(G_H_Bachlor_C)6"/>
      <sheetName val="General_preliminaries6"/>
      <sheetName val="Drain_Work6"/>
      <sheetName val="Non-BOQ_summary6"/>
      <sheetName val="Curing_Bund_for_Sep'136"/>
      <sheetName val="Site_Dev_BOQ6"/>
      <sheetName val="Assumption_Inputs6"/>
      <sheetName val="Stress_Calculation6"/>
      <sheetName val="Ph_1_-ESM_Pipe,_Bitumen2"/>
      <sheetName val="RA_Format2"/>
      <sheetName val="Measurement-ID_works2"/>
      <sheetName val="IO_List2"/>
      <sheetName val="major_qty2"/>
      <sheetName val="Major_P&amp;M_deployment2"/>
      <sheetName val="p&amp;m_L&amp;T_Hire2"/>
      <sheetName val="PRECAST_lightconc-II3"/>
      <sheetName val="Unit_Rate2"/>
      <sheetName val="d-safe_DELUXE2"/>
      <sheetName val="ABP_inputs2"/>
      <sheetName val="Synergy_Sales_Budget2"/>
      <sheetName val="Cement Price Variation"/>
      <sheetName val="beam-reinft-IIInd floor"/>
      <sheetName val="Basic_Rate5"/>
      <sheetName val="INFLUENCES_ON_GM5"/>
      <sheetName val="acevsSp_(ABC)5"/>
      <sheetName val="Monthly_Format_ATH_(ro)revised5"/>
      <sheetName val="Abs_Sheet(Fuel_oil_area)JAN5"/>
      <sheetName val="Steel_Summary5"/>
      <sheetName val="int_hire4"/>
      <sheetName val="Drop_Down_(Fixed)4"/>
      <sheetName val="Drop_Down4"/>
      <sheetName val="BOQ_Direct_selling_cost4"/>
      <sheetName val="E_&amp;_R4"/>
      <sheetName val="Legal_Risk_Analysis4"/>
      <sheetName val="Data_11"/>
      <sheetName val="Rehab_podium_footing1"/>
      <sheetName val="PointNo_54"/>
      <sheetName val="Staff_Forecast_spread1"/>
      <sheetName val="IIST_(2)4"/>
      <sheetName val="IIST_(3)4"/>
      <sheetName val="TMLB_II_MAY134"/>
      <sheetName val="isro_JUL134"/>
      <sheetName val="IRIS_Jul134"/>
      <sheetName val="IRS_2_jul134"/>
      <sheetName val="isro_aug134"/>
      <sheetName val="IRIS_augg134"/>
      <sheetName val="SPRE_WORKING4"/>
      <sheetName val="IRS_2augg_134"/>
      <sheetName val="iist_sept134"/>
      <sheetName val="IRIS_SEPT134"/>
      <sheetName val="SPRE_SEPT4"/>
      <sheetName val="IRS2_SEPT_134"/>
      <sheetName val="iist_OCT_134"/>
      <sheetName val="IRIS_OCT134"/>
      <sheetName val="IRIS2_OCT134"/>
      <sheetName val="iist_nov134"/>
      <sheetName val="iris_nov134"/>
      <sheetName val="spre_nov134"/>
      <sheetName val="isro_dec134"/>
      <sheetName val="IRIS_DEC134"/>
      <sheetName val="isro_jan_144"/>
      <sheetName val="isro_feb144"/>
      <sheetName val="IRIS_FEB-144"/>
      <sheetName val="TMLB-II_FEB-144"/>
      <sheetName val="ETC_Panorama"/>
      <sheetName val="TAV_ANALIZ"/>
      <sheetName val="Sludge_Cal"/>
      <sheetName val="Shuttering_Abstract"/>
      <sheetName val="SPT_vs_PHI"/>
      <sheetName val="Total_Amount"/>
      <sheetName val="Fill_this_out_first___4"/>
      <sheetName val="A_O_R_r1Str"/>
      <sheetName val="A_O_R_r1"/>
      <sheetName val="A_O_R_(2)"/>
      <sheetName val="입찰내역_발주처_양식"/>
      <sheetName val="Boulevard_I_Summary"/>
      <sheetName val="B-I_Blockwork_"/>
      <sheetName val="B-II-summary_sheet_"/>
      <sheetName val="B-II_Blockwork__(2)"/>
      <sheetName val="B_-_III_-_Summary_Sheet_(2)"/>
      <sheetName val="B_-_III_-_Blockwork"/>
      <sheetName val="Hold_Amount"/>
      <sheetName val="V-I_Summary_Sheet_"/>
      <sheetName val="V-I_Blockwork"/>
      <sheetName val="V-II_Blockwork"/>
      <sheetName val="V-III-_Blockwork"/>
      <sheetName val="Panorama_-Summary-dwg"/>
      <sheetName val="NTA_-_02_summary_sheet_(2)"/>
      <sheetName val="NTA-13-Summary_"/>
      <sheetName val="NTA-14-Summary_"/>
      <sheetName val="NTA-21-Summary_(2)"/>
      <sheetName val="std_wt_"/>
      <sheetName val="BOQ_FORM_FOR_INQUIRY"/>
      <sheetName val="FORM_OF_PROPOSAL_RFP-003"/>
      <sheetName val="Revised_Summary"/>
      <sheetName val="RATE_ANALYSIS_"/>
      <sheetName val="Civil_Boq7"/>
      <sheetName val="Main_Summary7"/>
      <sheetName val="Summary_(G_H_Bachlor_C)7"/>
      <sheetName val="Basic_Rate6"/>
      <sheetName val="INFLUENCES_ON_GM6"/>
      <sheetName val="acevsSp_(ABC)6"/>
      <sheetName val="Monthly_Format_ATH_(ro)revised6"/>
      <sheetName val="Abs_Sheet(Fuel_oil_area)JAN6"/>
      <sheetName val="Steel_Summary6"/>
      <sheetName val="int_hire5"/>
      <sheetName val="Drop_Down_(Fixed)5"/>
      <sheetName val="Drop_Down5"/>
      <sheetName val="BOQ_Direct_selling_cost5"/>
      <sheetName val="E_&amp;_R5"/>
      <sheetName val="Legal_Risk_Analysis5"/>
      <sheetName val="RA_Format3"/>
      <sheetName val="Measurement-ID_works3"/>
      <sheetName val="Ph_1_-ESM_Pipe,_Bitumen3"/>
      <sheetName val="Data_12"/>
      <sheetName val="Rehab_podium_footing2"/>
      <sheetName val="PointNo_55"/>
      <sheetName val="Staff_Forecast_spread2"/>
      <sheetName val="IIST_(2)5"/>
      <sheetName val="IIST_(3)5"/>
      <sheetName val="TMLB_II_MAY135"/>
      <sheetName val="isro_JUL135"/>
      <sheetName val="IRIS_Jul135"/>
      <sheetName val="IRS_2_jul135"/>
      <sheetName val="isro_aug135"/>
      <sheetName val="IRIS_augg135"/>
      <sheetName val="SPRE_WORKING5"/>
      <sheetName val="IRS_2augg_135"/>
      <sheetName val="iist_sept135"/>
      <sheetName val="IRIS_SEPT135"/>
      <sheetName val="SPRE_SEPT5"/>
      <sheetName val="IRS2_SEPT_135"/>
      <sheetName val="iist_OCT_135"/>
      <sheetName val="IRIS_OCT135"/>
      <sheetName val="IRIS2_OCT135"/>
      <sheetName val="iist_nov135"/>
      <sheetName val="iris_nov135"/>
      <sheetName val="spre_nov135"/>
      <sheetName val="isro_dec135"/>
      <sheetName val="IRIS_DEC135"/>
      <sheetName val="isro_jan_145"/>
      <sheetName val="isro_feb145"/>
      <sheetName val="IRIS_FEB-145"/>
      <sheetName val="TMLB-II_FEB-145"/>
      <sheetName val="ETC_Panorama1"/>
      <sheetName val="TAV_ANALIZ1"/>
      <sheetName val="Sludge_Cal1"/>
      <sheetName val="Shuttering_Abstract1"/>
      <sheetName val="SPT_vs_PHI2"/>
      <sheetName val="Total_Amount1"/>
      <sheetName val="Fill_this_out_first___5"/>
      <sheetName val="A_O_R_r1Str1"/>
      <sheetName val="A_O_R_r11"/>
      <sheetName val="A_O_R_(2)1"/>
      <sheetName val="입찰내역_발주처_양식1"/>
      <sheetName val="Boulevard_I_Summary1"/>
      <sheetName val="B-I_Blockwork_1"/>
      <sheetName val="B-II-summary_sheet_1"/>
      <sheetName val="B-II_Blockwork__(2)1"/>
      <sheetName val="B_-_III_-_Summary_Sheet_(2)1"/>
      <sheetName val="B_-_III_-_Blockwork1"/>
      <sheetName val="Hold_Amount1"/>
      <sheetName val="V-I_Summary_Sheet_1"/>
      <sheetName val="V-I_Blockwork1"/>
      <sheetName val="V-II_Blockwork1"/>
      <sheetName val="V-III-_Blockwork1"/>
      <sheetName val="Panorama_-Summary-dwg1"/>
      <sheetName val="NTA_-_02_summary_sheet_(2)1"/>
      <sheetName val="NTA-13-Summary_1"/>
      <sheetName val="NTA-14-Summary_1"/>
      <sheetName val="NTA-21-Summary_(2)1"/>
      <sheetName val="std_wt_1"/>
      <sheetName val="BOQ_FORM_FOR_INQUIRY1"/>
      <sheetName val="FORM_OF_PROPOSAL_RFP-0031"/>
      <sheetName val="Revised_Summary1"/>
      <sheetName val="RATE_ANALYSIS_1"/>
      <sheetName val="Misc__points11"/>
      <sheetName val="qty_abst11"/>
      <sheetName val="basic_11"/>
      <sheetName val="Rate_Analysis11"/>
      <sheetName val="Top_Sheet11"/>
      <sheetName val="Iron_Steel_&amp;_handrails11"/>
      <sheetName val="Civil_Boq9"/>
      <sheetName val="VENDOR_CODE_WO_NO8"/>
      <sheetName val="Master_Item_List8"/>
      <sheetName val="VENDER_DETAIL8"/>
      <sheetName val="Main_Summary9"/>
      <sheetName val="Summary_(G_H_Bachlor_C)9"/>
      <sheetName val="General_preliminaries8"/>
      <sheetName val="Work_Done_Bill_(2)8"/>
      <sheetName val="Drain_Work7"/>
      <sheetName val="Non-BOQ_summary7"/>
      <sheetName val="Curing_Bund_for_Sep'137"/>
      <sheetName val="IS_Summary8"/>
      <sheetName val="Basic_Rate8"/>
      <sheetName val="INFLUENCES_ON_GM8"/>
      <sheetName val="acevsSp_(ABC)8"/>
      <sheetName val="Monthly_Format_ATH_(ro)revised8"/>
      <sheetName val="Abs_Sheet(Fuel_oil_area)JAN8"/>
      <sheetName val="Site_Dev_BOQ8"/>
      <sheetName val="Steel_Summary8"/>
      <sheetName val="int_hire7"/>
      <sheetName val="Drop_Down_(Fixed)7"/>
      <sheetName val="Drop_Down7"/>
      <sheetName val="BOQ_Direct_selling_cost7"/>
      <sheetName val="STAFFSCHED_7"/>
      <sheetName val="E_&amp;_R7"/>
      <sheetName val="Legal_Risk_Analysis7"/>
      <sheetName val="RA_Format5"/>
      <sheetName val="Measurement-ID_works5"/>
      <sheetName val="IO_List4"/>
      <sheetName val="Ph_1_-ESM_Pipe,_Bitumen5"/>
      <sheetName val="major_qty4"/>
      <sheetName val="Major_P&amp;M_deployment4"/>
      <sheetName val="p&amp;m_L&amp;T_Hire4"/>
      <sheetName val="Data_14"/>
      <sheetName val="Rehab_podium_footing4"/>
      <sheetName val="PointNo_57"/>
      <sheetName val="Staff_Forecast_spread4"/>
      <sheetName val="IIST_(2)7"/>
      <sheetName val="IIST_(3)7"/>
      <sheetName val="TMLB_II_MAY137"/>
      <sheetName val="isro_JUL137"/>
      <sheetName val="IRIS_Jul137"/>
      <sheetName val="IRS_2_jul137"/>
      <sheetName val="isro_aug137"/>
      <sheetName val="IRIS_augg137"/>
      <sheetName val="SPRE_WORKING7"/>
      <sheetName val="IRS_2augg_137"/>
      <sheetName val="iist_sept137"/>
      <sheetName val="IRIS_SEPT137"/>
      <sheetName val="SPRE_SEPT7"/>
      <sheetName val="IRS2_SEPT_137"/>
      <sheetName val="iist_OCT_137"/>
      <sheetName val="IRIS_OCT137"/>
      <sheetName val="IRIS2_OCT137"/>
      <sheetName val="iist_nov137"/>
      <sheetName val="iris_nov137"/>
      <sheetName val="spre_nov137"/>
      <sheetName val="isro_dec137"/>
      <sheetName val="IRIS_DEC137"/>
      <sheetName val="isro_jan_147"/>
      <sheetName val="isro_feb147"/>
      <sheetName val="IRIS_FEB-147"/>
      <sheetName val="TMLB-II_FEB-147"/>
      <sheetName val="Unit_Rate3"/>
      <sheetName val="ETC_Panorama3"/>
      <sheetName val="PRECAST_lightconc-II4"/>
      <sheetName val="TAV_ANALIZ3"/>
      <sheetName val="Sludge_Cal3"/>
      <sheetName val="Shuttering_Abstract3"/>
      <sheetName val="SPT_vs_PHI4"/>
      <sheetName val="Total_Amount3"/>
      <sheetName val="Fill_this_out_first___7"/>
      <sheetName val="A_O_R_r1Str3"/>
      <sheetName val="A_O_R_r13"/>
      <sheetName val="A_O_R_(2)3"/>
      <sheetName val="입찰내역_발주처_양식3"/>
      <sheetName val="ABP_inputs3"/>
      <sheetName val="Synergy_Sales_Budget3"/>
      <sheetName val="Boulevard_I_Summary3"/>
      <sheetName val="B-I_Blockwork_3"/>
      <sheetName val="B-II-summary_sheet_3"/>
      <sheetName val="B-II_Blockwork__(2)3"/>
      <sheetName val="B_-_III_-_Summary_Sheet_(2)3"/>
      <sheetName val="B_-_III_-_Blockwork3"/>
      <sheetName val="Hold_Amount3"/>
      <sheetName val="V-I_Summary_Sheet_3"/>
      <sheetName val="V-I_Blockwork3"/>
      <sheetName val="V-II_Blockwork3"/>
      <sheetName val="V-III-_Blockwork3"/>
      <sheetName val="Panorama_-Summary-dwg3"/>
      <sheetName val="NTA_-_02_summary_sheet_(2)3"/>
      <sheetName val="NTA-13-Summary_3"/>
      <sheetName val="NTA-14-Summary_3"/>
      <sheetName val="NTA-21-Summary_(2)3"/>
      <sheetName val="std_wt_3"/>
      <sheetName val="BOQ_FORM_FOR_INQUIRY3"/>
      <sheetName val="FORM_OF_PROPOSAL_RFP-0033"/>
      <sheetName val="Revised_Summary3"/>
      <sheetName val="d-safe_DELUXE3"/>
      <sheetName val="RATE_ANALYSIS_3"/>
      <sheetName val="Misc__points10"/>
      <sheetName val="qty_abst10"/>
      <sheetName val="basic_10"/>
      <sheetName val="Rate_Analysis10"/>
      <sheetName val="Top_Sheet10"/>
      <sheetName val="Iron_Steel_&amp;_handrails10"/>
      <sheetName val="Civil_Boq8"/>
      <sheetName val="VENDOR_CODE_WO_NO7"/>
      <sheetName val="Master_Item_List7"/>
      <sheetName val="VENDER_DETAIL7"/>
      <sheetName val="Main_Summary8"/>
      <sheetName val="Summary_(G_H_Bachlor_C)8"/>
      <sheetName val="General_preliminaries7"/>
      <sheetName val="Work_Done_Bill_(2)7"/>
      <sheetName val="IS_Summary7"/>
      <sheetName val="Basic_Rate7"/>
      <sheetName val="INFLUENCES_ON_GM7"/>
      <sheetName val="acevsSp_(ABC)7"/>
      <sheetName val="Monthly_Format_ATH_(ro)revised7"/>
      <sheetName val="Abs_Sheet(Fuel_oil_area)JAN7"/>
      <sheetName val="Site_Dev_BOQ7"/>
      <sheetName val="Steel_Summary7"/>
      <sheetName val="int_hire6"/>
      <sheetName val="Drop_Down_(Fixed)6"/>
      <sheetName val="Drop_Down6"/>
      <sheetName val="BOQ_Direct_selling_cost6"/>
      <sheetName val="E_&amp;_R6"/>
      <sheetName val="Legal_Risk_Analysis6"/>
      <sheetName val="RA_Format4"/>
      <sheetName val="Measurement-ID_works4"/>
      <sheetName val="IO_List3"/>
      <sheetName val="Ph_1_-ESM_Pipe,_Bitumen4"/>
      <sheetName val="major_qty3"/>
      <sheetName val="Major_P&amp;M_deployment3"/>
      <sheetName val="p&amp;m_L&amp;T_Hire3"/>
      <sheetName val="Data_13"/>
      <sheetName val="Rehab_podium_footing3"/>
      <sheetName val="PointNo_56"/>
      <sheetName val="Staff_Forecast_spread3"/>
      <sheetName val="IIST_(2)6"/>
      <sheetName val="IIST_(3)6"/>
      <sheetName val="TMLB_II_MAY136"/>
      <sheetName val="isro_JUL136"/>
      <sheetName val="IRIS_Jul136"/>
      <sheetName val="IRS_2_jul136"/>
      <sheetName val="isro_aug136"/>
      <sheetName val="IRIS_augg136"/>
      <sheetName val="SPRE_WORKING6"/>
      <sheetName val="IRS_2augg_136"/>
      <sheetName val="iist_sept136"/>
      <sheetName val="IRIS_SEPT136"/>
      <sheetName val="SPRE_SEPT6"/>
      <sheetName val="IRS2_SEPT_136"/>
      <sheetName val="iist_OCT_136"/>
      <sheetName val="IRIS_OCT136"/>
      <sheetName val="IRIS2_OCT136"/>
      <sheetName val="iist_nov136"/>
      <sheetName val="iris_nov136"/>
      <sheetName val="spre_nov136"/>
      <sheetName val="isro_dec136"/>
      <sheetName val="IRIS_DEC136"/>
      <sheetName val="isro_jan_146"/>
      <sheetName val="isro_feb146"/>
      <sheetName val="IRIS_FEB-146"/>
      <sheetName val="TMLB-II_FEB-146"/>
      <sheetName val="ETC_Panorama2"/>
      <sheetName val="TAV_ANALIZ2"/>
      <sheetName val="Sludge_Cal2"/>
      <sheetName val="Shuttering_Abstract2"/>
      <sheetName val="SPT_vs_PHI3"/>
      <sheetName val="Total_Amount2"/>
      <sheetName val="Fill_this_out_first___6"/>
      <sheetName val="A_O_R_r1Str2"/>
      <sheetName val="A_O_R_r12"/>
      <sheetName val="A_O_R_(2)2"/>
      <sheetName val="입찰내역_발주처_양식2"/>
      <sheetName val="Boulevard_I_Summary2"/>
      <sheetName val="B-I_Blockwork_2"/>
      <sheetName val="B-II-summary_sheet_2"/>
      <sheetName val="B-II_Blockwork__(2)2"/>
      <sheetName val="B_-_III_-_Summary_Sheet_(2)2"/>
      <sheetName val="B_-_III_-_Blockwork2"/>
      <sheetName val="Hold_Amount2"/>
      <sheetName val="V-I_Summary_Sheet_2"/>
      <sheetName val="V-I_Blockwork2"/>
      <sheetName val="V-II_Blockwork2"/>
      <sheetName val="V-III-_Blockwork2"/>
      <sheetName val="Panorama_-Summary-dwg2"/>
      <sheetName val="NTA_-_02_summary_sheet_(2)2"/>
      <sheetName val="NTA-13-Summary_2"/>
      <sheetName val="NTA-14-Summary_2"/>
      <sheetName val="NTA-21-Summary_(2)2"/>
      <sheetName val="std_wt_2"/>
      <sheetName val="BOQ_FORM_FOR_INQUIRY2"/>
      <sheetName val="FORM_OF_PROPOSAL_RFP-0032"/>
      <sheetName val="Revised_Summary2"/>
      <sheetName val="RATE_ANALYSIS_2"/>
      <sheetName val="Stress_Calculation7"/>
      <sheetName val="Assumption_Inputs7"/>
      <sheetName val="AoR_Finishing"/>
      <sheetName val="P+M_-_Tower_Crane"/>
      <sheetName val="RMC_April_16"/>
      <sheetName val="beam-reinft-IIInd_floor"/>
      <sheetName val="LMR_PF"/>
      <sheetName val="Cement_Price_Variation"/>
      <sheetName val="Name Manager"/>
      <sheetName val="Input Rates"/>
      <sheetName val="Detailed Areas"/>
      <sheetName val="Drop-Downs"/>
      <sheetName val="major_qty5"/>
      <sheetName val="장비"/>
      <sheetName val="노무"/>
      <sheetName val="HS"/>
      <sheetName val="RW"/>
      <sheetName val="Area"/>
      <sheetName val="FINISH"/>
      <sheetName val="MFR"/>
      <sheetName val="james's"/>
      <sheetName val="nÁuknÁu"/>
      <sheetName val="Bill No. 3"/>
      <sheetName val="SUMMARY"/>
      <sheetName val="Voucher"/>
      <sheetName val="20 mm aggregates "/>
      <sheetName val="3cd Annexure"/>
      <sheetName val="Detail"/>
      <sheetName val="factors"/>
      <sheetName val="DEPOT WBS"/>
      <sheetName val="List"/>
      <sheetName val="???? ??? ??"/>
      <sheetName val="TTL"/>
      <sheetName val="石炭性状"/>
      <sheetName val="예가표"/>
      <sheetName val="손익현황"/>
      <sheetName val="현황CODE"/>
      <sheetName val="제출계산서"/>
      <sheetName val="당초"/>
      <sheetName val="Joints"/>
      <sheetName val="具志川H社"/>
      <sheetName val="자재단가"/>
      <sheetName val="수량 총괄표"/>
      <sheetName val="품질관리비 산출"/>
      <sheetName val="BQMPALOC"/>
      <sheetName val="Waste Wtr Drg"/>
      <sheetName val="BOQ-Sum"/>
      <sheetName val="목표세부명세"/>
      <sheetName val="Sheet5"/>
      <sheetName val="jyp"/>
      <sheetName val="Lup"/>
      <sheetName val="Onerous Terms"/>
      <sheetName val="가격분석@1100(990104)"/>
      <sheetName val="Escalation"/>
      <sheetName val="ELECTRICAL"/>
      <sheetName val="A"/>
      <sheetName val="AB.SOW"/>
      <sheetName val="Valid Data"/>
      <sheetName val="Sheet3"/>
      <sheetName val="갑지(추정)"/>
      <sheetName val="WORK"/>
      <sheetName val="horizontal"/>
      <sheetName val="Item Master"/>
      <sheetName val="Misc__points12"/>
      <sheetName val="qty_abst12"/>
      <sheetName val="basic_12"/>
      <sheetName val="Rate_Analysis12"/>
      <sheetName val="Iron_Steel_&amp;_handrails12"/>
      <sheetName val="Top_Sheet12"/>
      <sheetName val="VENDOR_CODE_WO_NO9"/>
      <sheetName val="Master_Item_List9"/>
      <sheetName val="Steel_Summary9"/>
      <sheetName val="General_preliminaries9"/>
      <sheetName val="VENDER_DETAIL9"/>
      <sheetName val="Misc__points13"/>
      <sheetName val="qty_abst13"/>
      <sheetName val="basic_13"/>
      <sheetName val="Rate_Analysis13"/>
      <sheetName val="Iron_Steel_&amp;_handrails13"/>
      <sheetName val="Top_Sheet13"/>
      <sheetName val="VENDOR_CODE_WO_NO10"/>
      <sheetName val="Master_Item_List10"/>
      <sheetName val="Steel_Summary10"/>
      <sheetName val="Civil_Boq10"/>
      <sheetName val="Main_Summary10"/>
      <sheetName val="Summary_(G_H_Bachlor_C)10"/>
      <sheetName val="General_preliminaries10"/>
      <sheetName val="VENDER_DETAIL10"/>
      <sheetName val="Misc__points14"/>
      <sheetName val="qty_abst14"/>
      <sheetName val="basic_14"/>
      <sheetName val="Rate_Analysis14"/>
      <sheetName val="Iron_Steel_&amp;_handrails14"/>
      <sheetName val="Top_Sheet14"/>
      <sheetName val="VENDOR_CODE_WO_NO11"/>
      <sheetName val="Master_Item_List11"/>
      <sheetName val="Steel_Summary11"/>
      <sheetName val="Civil_Boq11"/>
      <sheetName val="Main_Summary11"/>
      <sheetName val="Summary_(G_H_Bachlor_C)11"/>
      <sheetName val="General_preliminaries11"/>
      <sheetName val="VENDER_DETAIL11"/>
      <sheetName val="Misc__points15"/>
      <sheetName val="qty_abst15"/>
      <sheetName val="basic_15"/>
      <sheetName val="Rate_Analysis15"/>
      <sheetName val="Iron_Steel_&amp;_handrails15"/>
      <sheetName val="Top_Sheet15"/>
      <sheetName val="VENDOR_CODE_WO_NO12"/>
      <sheetName val="Master_Item_List12"/>
      <sheetName val="Steel_Summary12"/>
      <sheetName val="Civil_Boq12"/>
      <sheetName val="Main_Summary12"/>
      <sheetName val="Summary_(G_H_Bachlor_C)12"/>
      <sheetName val="General_preliminaries12"/>
      <sheetName val="VENDER_DETAIL12"/>
      <sheetName val="Misc__points16"/>
      <sheetName val="qty_abst16"/>
      <sheetName val="basic_16"/>
      <sheetName val="Rate_Analysis16"/>
      <sheetName val="Iron_Steel_&amp;_handrails16"/>
      <sheetName val="Top_Sheet16"/>
      <sheetName val="VENDOR_CODE_WO_NO13"/>
      <sheetName val="Master_Item_List13"/>
      <sheetName val="Steel_Summary13"/>
      <sheetName val="Civil_Boq13"/>
      <sheetName val="Main_Summary13"/>
      <sheetName val="Summary_(G_H_Bachlor_C)13"/>
      <sheetName val="General_preliminaries13"/>
      <sheetName val="VENDER_DETAIL13"/>
      <sheetName val="Misc__points17"/>
      <sheetName val="qty_abst17"/>
      <sheetName val="basic_17"/>
      <sheetName val="Rate_Analysis17"/>
      <sheetName val="Iron_Steel_&amp;_handrails17"/>
      <sheetName val="Top_Sheet17"/>
      <sheetName val="VENDOR_CODE_WO_NO14"/>
      <sheetName val="Master_Item_List14"/>
      <sheetName val="Steel_Summary14"/>
      <sheetName val="Civil_Boq14"/>
      <sheetName val="Main_Summary14"/>
      <sheetName val="Summary_(G_H_Bachlor_C)14"/>
      <sheetName val="General_preliminaries14"/>
      <sheetName val="VENDER_DETAIL14"/>
      <sheetName val="Misc__points18"/>
      <sheetName val="qty_abst18"/>
      <sheetName val="basic_18"/>
      <sheetName val="Rate_Analysis18"/>
      <sheetName val="Iron_Steel_&amp;_handrails18"/>
      <sheetName val="Top_Sheet18"/>
      <sheetName val="VENDOR_CODE_WO_NO15"/>
      <sheetName val="Master_Item_List15"/>
      <sheetName val="Steel_Summary15"/>
      <sheetName val="Civil_Boq15"/>
      <sheetName val="Main_Summary15"/>
      <sheetName val="Summary_(G_H_Bachlor_C)15"/>
      <sheetName val="General_preliminaries15"/>
      <sheetName val="VENDER_DETAIL15"/>
      <sheetName val="Misc__points19"/>
      <sheetName val="qty_abst19"/>
      <sheetName val="basic_19"/>
      <sheetName val="Rate_Analysis19"/>
      <sheetName val="Iron_Steel_&amp;_handrails19"/>
      <sheetName val="Top_Sheet19"/>
      <sheetName val="VENDOR_CODE_WO_NO16"/>
      <sheetName val="Master_Item_List16"/>
      <sheetName val="Steel_Summary16"/>
      <sheetName val="Civil_Boq16"/>
      <sheetName val="Main_Summary16"/>
      <sheetName val="Summary_(G_H_Bachlor_C)16"/>
      <sheetName val="General_preliminaries16"/>
      <sheetName val="VENDER_DETAIL16"/>
      <sheetName val="Misc__points20"/>
      <sheetName val="qty_abst20"/>
      <sheetName val="basic_20"/>
      <sheetName val="Rate_Analysis20"/>
      <sheetName val="Iron_Steel_&amp;_handrails20"/>
      <sheetName val="Top_Sheet20"/>
      <sheetName val="VENDOR_CODE_WO_NO17"/>
      <sheetName val="Master_Item_List17"/>
      <sheetName val="Steel_Summary17"/>
      <sheetName val="Civil_Boq17"/>
      <sheetName val="Main_Summary17"/>
      <sheetName val="Summary_(G_H_Bachlor_C)17"/>
      <sheetName val="General_preliminaries17"/>
      <sheetName val="VENDER_DETAIL17"/>
      <sheetName val="Misc__points21"/>
      <sheetName val="qty_abst21"/>
      <sheetName val="basic_21"/>
      <sheetName val="Rate_Analysis21"/>
      <sheetName val="Iron_Steel_&amp;_handrails21"/>
      <sheetName val="Top_Sheet21"/>
      <sheetName val="VENDOR_CODE_WO_NO18"/>
      <sheetName val="Master_Item_List18"/>
      <sheetName val="Steel_Summary18"/>
      <sheetName val="Civil_Boq18"/>
      <sheetName val="Main_Summary18"/>
      <sheetName val="Summary_(G_H_Bachlor_C)18"/>
      <sheetName val="General_preliminaries18"/>
      <sheetName val="VENDER_DETAIL18"/>
      <sheetName val="Misc__points22"/>
      <sheetName val="qty_abst22"/>
      <sheetName val="basic_22"/>
      <sheetName val="Rate_Analysis22"/>
      <sheetName val="Iron_Steel_&amp;_handrails22"/>
      <sheetName val="Top_Sheet22"/>
      <sheetName val="VENDOR_CODE_WO_NO19"/>
      <sheetName val="Master_Item_List19"/>
      <sheetName val="Steel_Summary19"/>
      <sheetName val="Civil_Boq19"/>
      <sheetName val="Main_Summary19"/>
      <sheetName val="Summary_(G_H_Bachlor_C)19"/>
      <sheetName val="General_preliminaries19"/>
      <sheetName val="VENDER_DETAIL19"/>
      <sheetName val="Misc__points23"/>
      <sheetName val="qty_abst23"/>
      <sheetName val="basic_23"/>
      <sheetName val="Rate_Analysis23"/>
      <sheetName val="Iron_Steel_&amp;_handrails23"/>
      <sheetName val="Top_Sheet23"/>
      <sheetName val="VENDOR_CODE_WO_NO20"/>
      <sheetName val="Master_Item_List20"/>
      <sheetName val="Steel_Summary20"/>
      <sheetName val="Civil_Boq20"/>
      <sheetName val="Main_Summary20"/>
      <sheetName val="Summary_(G_H_Bachlor_C)20"/>
      <sheetName val="General_preliminaries20"/>
      <sheetName val="VENDER_DETAIL20"/>
      <sheetName val="Misc__points24"/>
      <sheetName val="qty_abst24"/>
      <sheetName val="basic_24"/>
      <sheetName val="Rate_Analysis24"/>
      <sheetName val="Iron_Steel_&amp;_handrails24"/>
      <sheetName val="Top_Sheet24"/>
      <sheetName val="VENDOR_CODE_WO_NO21"/>
      <sheetName val="Master_Item_List21"/>
      <sheetName val="Steel_Summary21"/>
      <sheetName val="Civil_Boq21"/>
      <sheetName val="Main_Summary21"/>
      <sheetName val="Summary_(G_H_Bachlor_C)21"/>
      <sheetName val="General_preliminaries21"/>
      <sheetName val="VENDER_DETAIL21"/>
      <sheetName val="Misc__points25"/>
      <sheetName val="qty_abst25"/>
      <sheetName val="basic_25"/>
      <sheetName val="Rate_Analysis25"/>
      <sheetName val="Iron_Steel_&amp;_handrails25"/>
      <sheetName val="Top_Sheet25"/>
      <sheetName val="VENDOR_CODE_WO_NO22"/>
      <sheetName val="Master_Item_List22"/>
      <sheetName val="Steel_Summary22"/>
      <sheetName val="Civil_Boq22"/>
      <sheetName val="Main_Summary22"/>
      <sheetName val="Summary_(G_H_Bachlor_C)22"/>
      <sheetName val="General_preliminaries22"/>
      <sheetName val="VENDER_DETAIL22"/>
      <sheetName val="Misc__points26"/>
      <sheetName val="qty_abst26"/>
      <sheetName val="basic_26"/>
      <sheetName val="Rate_Analysis26"/>
      <sheetName val="Iron_Steel_&amp;_handrails26"/>
      <sheetName val="Top_Sheet26"/>
      <sheetName val="VENDOR_CODE_WO_NO23"/>
      <sheetName val="Master_Item_List23"/>
      <sheetName val="Steel_Summary23"/>
      <sheetName val="Civil_Boq23"/>
      <sheetName val="Main_Summary23"/>
      <sheetName val="Summary_(G_H_Bachlor_C)23"/>
      <sheetName val="General_preliminaries23"/>
      <sheetName val="VENDER_DETAIL23"/>
      <sheetName val="Misc__points27"/>
      <sheetName val="qty_abst27"/>
      <sheetName val="basic_27"/>
      <sheetName val="Rate_Analysis27"/>
      <sheetName val="Iron_Steel_&amp;_handrails27"/>
      <sheetName val="Top_Sheet27"/>
      <sheetName val="VENDOR_CODE_WO_NO24"/>
      <sheetName val="Master_Item_List24"/>
      <sheetName val="Steel_Summary24"/>
      <sheetName val="Civil_Boq24"/>
      <sheetName val="Main_Summary24"/>
      <sheetName val="Summary_(G_H_Bachlor_C)24"/>
      <sheetName val="General_preliminaries24"/>
      <sheetName val="VENDER_DETAIL24"/>
      <sheetName val="13. Steel - Ratio"/>
      <sheetName val="Administrative Prices"/>
      <sheetName val="para"/>
      <sheetName val="kppl pl"/>
      <sheetName val="Settings"/>
      <sheetName val="HWDG"/>
      <sheetName val="Démol."/>
      <sheetName val="Productivity"/>
      <sheetName val="Material"/>
      <sheetName val="Labour rate"/>
      <sheetName val="Reinforcement"/>
      <sheetName val="Formwork"/>
      <sheetName val="Block work"/>
      <sheetName val="Plaster"/>
      <sheetName val="RR masonry"/>
      <sheetName val="Concrete for arch."/>
      <sheetName val="뜃맟뭁돽띿맟_-BLDG"/>
      <sheetName val="CASH-FLOW"/>
      <sheetName val="Cash Flow Input Data_ISC"/>
      <sheetName val="Interface_SC"/>
      <sheetName val="Calc_SC"/>
      <sheetName val="Interface_ISC"/>
      <sheetName val="GD"/>
      <sheetName val="beam-reinft-IIInd_floor1"/>
      <sheetName val="beam-reinft-IIInd_floor2"/>
      <sheetName val="beam-reinft-IIInd_floor3"/>
      <sheetName val="beam-reinft-IIInd_floor4"/>
      <sheetName val="beam-reinft-IIInd_floor5"/>
      <sheetName val="beam-reinft-IIInd_floor6"/>
      <sheetName val="beam-reinft-machine rm"/>
      <sheetName val="Material List "/>
      <sheetName val="Labour Rate "/>
      <sheetName val="(M+L)"/>
      <sheetName val="Labour productivity"/>
      <sheetName val="level"/>
      <sheetName val="Shor &amp; Shuter"/>
      <sheetName val="2 BHK"/>
      <sheetName val="CASHFLOWS"/>
      <sheetName val="Sec-I"/>
      <sheetName val="Back"/>
      <sheetName val="22-SHUTTERING"/>
      <sheetName val="Activity List"/>
      <sheetName val="SUMM_ACTI. DISTRIBUTION"/>
      <sheetName val="PO Status"/>
      <sheetName val="Layout"/>
      <sheetName val="dlvoid"/>
      <sheetName val="Set"/>
      <sheetName val="PRL"/>
      <sheetName val="Fee Rate Summary"/>
      <sheetName val="Costing"/>
      <sheetName val="office"/>
      <sheetName val="Lab"/>
      <sheetName val="STEEL STRUCTURE"/>
      <sheetName val="Load Details(B1)"/>
      <sheetName val="Wall"/>
      <sheetName val="Pile cap"/>
      <sheetName val="loadcal"/>
      <sheetName val="合成__作成表-BLDG"/>
      <sheetName val="MG"/>
      <sheetName val="India F&amp;S Template"/>
      <sheetName val="Bank Guarantee"/>
      <sheetName val="Demand"/>
      <sheetName val="Occ"/>
      <sheetName val="Headings"/>
      <sheetName val="Schedule(4)"/>
      <sheetName val="DetEst"/>
      <sheetName val="hist&amp;proj"/>
      <sheetName val="TABLO-3"/>
      <sheetName val="AC"/>
      <sheetName val="Assumption For Collection"/>
      <sheetName val="col-reinft1"/>
      <sheetName val="Sump"/>
      <sheetName val="Electrical "/>
      <sheetName val="sheet6"/>
      <sheetName val="Form 6"/>
      <sheetName val="FORM7"/>
      <sheetName val="3M_WP"/>
      <sheetName val="Input Data R"/>
      <sheetName val="Input Data70+100MSA"/>
      <sheetName val="Input Data F"/>
      <sheetName val="ENCL9"/>
      <sheetName val="3. Elemental Summary"/>
      <sheetName val="ETC Plant Cost"/>
      <sheetName val="Piling - Winch"/>
      <sheetName val="Basic Rates"/>
      <sheetName val="Qty. Abs"/>
      <sheetName val="Pile Liner &amp; Rebar"/>
      <sheetName val="BP"/>
      <sheetName val="Pile Conc."/>
      <sheetName val="Deck - Insitu Conc."/>
      <sheetName val="Precast Placing"/>
      <sheetName val="SS Rein"/>
      <sheetName val="Casting Yard"/>
      <sheetName val="Shutter"/>
      <sheetName val="Piling - Rig"/>
      <sheetName val="P&amp;M List"/>
      <sheetName val="Pile Cycle Time"/>
      <sheetName val="Enabling Structure"/>
      <sheetName val="BQ202 -App. Bridge"/>
      <sheetName val="BOQ 201&amp;203-Cont. Berth"/>
      <sheetName val="Lists"/>
      <sheetName val="Total Debtors Ageing Sheet"/>
      <sheetName val="SCHEDULE"/>
      <sheetName val="Database"/>
      <sheetName val="schedule nos"/>
      <sheetName val="PLUMBING &amp; SANITORY"/>
      <sheetName val="VCH-SLC"/>
      <sheetName val="Item- Compact"/>
      <sheetName val="Supplier"/>
      <sheetName val="Ins &amp; Bonds"/>
      <sheetName val="YN"/>
      <sheetName val="banilad"/>
      <sheetName val="inWords"/>
      <sheetName val="dBase"/>
      <sheetName val="labour_coeff"/>
      <sheetName val="item"/>
      <sheetName val="Material&amp;equipment"/>
      <sheetName val="Mactan"/>
      <sheetName val="Mandaue"/>
      <sheetName val="AOR"/>
      <sheetName val="RateAnalysis"/>
      <sheetName val="Wordsdata"/>
      <sheetName val="細目"/>
      <sheetName val="Day work"/>
      <sheetName val="Intro"/>
      <sheetName val="HQ-TO"/>
      <sheetName val="WD"/>
      <sheetName val="Customize Your Purchase Order"/>
      <sheetName val="Customize Your Invoice"/>
      <sheetName val="Architect"/>
      <sheetName val="PE"/>
      <sheetName val="Wag&amp;Sal"/>
      <sheetName val="bill 2"/>
      <sheetName val="총괄표"/>
      <sheetName val="Micro"/>
      <sheetName val="Macro"/>
      <sheetName val="Scaff-Rose"/>
      <sheetName val="SSR _ NSSR Market final"/>
      <sheetName val="CSC"/>
      <sheetName val="Truss Section"/>
      <sheetName val="cusions"/>
      <sheetName val="qty schedule"/>
      <sheetName val="Prelim_Summ"/>
      <sheetName val="VOP_June_07"/>
      <sheetName val="VOP_June_07 _rev1_"/>
      <sheetName val="VOP_Sept_07"/>
      <sheetName val="FEVA"/>
      <sheetName val="HO Costs"/>
      <sheetName val="Timesheet"/>
      <sheetName val="MP"/>
      <sheetName val="Benchmark Data"/>
      <sheetName val="C1ㅇ"/>
      <sheetName val="Apx AA"/>
      <sheetName val="Calendar"/>
      <sheetName val="총괄표 (2)"/>
      <sheetName val="ESTIMATE"/>
      <sheetName val="Application 03"/>
      <sheetName val="GenSummary"/>
      <sheetName val="F-Adv.Pay."/>
      <sheetName val="Gen.SUMMARY "/>
      <sheetName val="H-Ret."/>
      <sheetName val="K-Prev. Pay"/>
      <sheetName val="PRELIMS"/>
      <sheetName val="Bill 5"/>
      <sheetName val="Bill 6"/>
      <sheetName val="Bill 05 Mech. W. "/>
      <sheetName val="Bill 06 Elec. W."/>
      <sheetName val="Material On Site"/>
      <sheetName val="Payment Applicationold"/>
      <sheetName val="Bill 01"/>
      <sheetName val=" As built"/>
      <sheetName val="As Built Summary"/>
      <sheetName val="FENCE"/>
      <sheetName val="Fence Work"/>
      <sheetName val="finshes"/>
      <sheetName val="Hollowcore study"/>
      <sheetName val="FinishesType-Code"/>
      <sheetName val="DATABASE(MASONRY)"/>
      <sheetName val="DATABASE(STRUCTURAL)"/>
      <sheetName val="Benchmark Data (2)"/>
      <sheetName val="Material Price List"/>
      <sheetName val="Initial Data"/>
      <sheetName val="Reference"/>
      <sheetName val="major_qty6"/>
      <sheetName val="Major_P&amp;M_deployment5"/>
      <sheetName val="p&amp;m_L&amp;T_Hire5"/>
      <sheetName val="Drain_Work8"/>
      <sheetName val="Non-BOQ_summary8"/>
      <sheetName val="Curing_Bund_for_Sep'138"/>
      <sheetName val="Work_Done_Bill_(2)9"/>
      <sheetName val="IS_Summary9"/>
      <sheetName val="Basic_Rate9"/>
      <sheetName val="INFLUENCES_ON_GM9"/>
      <sheetName val="acevsSp_(ABC)9"/>
      <sheetName val="Monthly_Format_ATH_(ro)revised9"/>
      <sheetName val="Abs_Sheet(Fuel_oil_area)JAN9"/>
      <sheetName val="Site_Dev_BOQ9"/>
      <sheetName val="int_hire8"/>
      <sheetName val="Drop_Down_(Fixed)8"/>
      <sheetName val="Drop_Down8"/>
      <sheetName val="BOQ_Direct_selling_cost8"/>
      <sheetName val="STAFFSCHED_8"/>
      <sheetName val="E_&amp;_R8"/>
      <sheetName val="Legal_Risk_Analysis8"/>
      <sheetName val="RA_Format6"/>
      <sheetName val="Measurement-ID_works6"/>
      <sheetName val="IO_List5"/>
      <sheetName val="Ph_1_-ESM_Pipe,_Bitumen6"/>
      <sheetName val="Data_15"/>
      <sheetName val="Rehab_podium_footing5"/>
      <sheetName val="PointNo_58"/>
      <sheetName val="Staff_Forecast_spread5"/>
      <sheetName val="IIST_(2)8"/>
      <sheetName val="IIST_(3)8"/>
      <sheetName val="TMLB_II_MAY138"/>
      <sheetName val="isro_JUL138"/>
      <sheetName val="IRIS_Jul138"/>
      <sheetName val="IRS_2_jul138"/>
      <sheetName val="isro_aug138"/>
      <sheetName val="IRIS_augg138"/>
      <sheetName val="SPRE_WORKING8"/>
      <sheetName val="IRS_2augg_138"/>
      <sheetName val="iist_sept138"/>
      <sheetName val="IRIS_SEPT138"/>
      <sheetName val="SPRE_SEPT8"/>
      <sheetName val="IRS2_SEPT_138"/>
      <sheetName val="iist_OCT_138"/>
      <sheetName val="IRIS_OCT138"/>
      <sheetName val="IRIS2_OCT138"/>
      <sheetName val="iist_nov138"/>
      <sheetName val="iris_nov138"/>
      <sheetName val="spre_nov138"/>
      <sheetName val="isro_dec138"/>
      <sheetName val="IRIS_DEC138"/>
      <sheetName val="isro_jan_148"/>
      <sheetName val="isro_feb148"/>
      <sheetName val="IRIS_FEB-148"/>
      <sheetName val="TMLB-II_FEB-148"/>
      <sheetName val="Unit_Rate4"/>
      <sheetName val="ETC_Panorama4"/>
      <sheetName val="PRECAST_lightconc-II5"/>
      <sheetName val="TAV_ANALIZ4"/>
      <sheetName val="Sludge_Cal4"/>
      <sheetName val="Stress_Calculation8"/>
      <sheetName val="Shuttering_Abstract4"/>
      <sheetName val="SPT_vs_PHI5"/>
      <sheetName val="Total_Amount4"/>
      <sheetName val="Fill_this_out_first___8"/>
      <sheetName val="A_O_R_r1Str4"/>
      <sheetName val="A_O_R_r14"/>
      <sheetName val="A_O_R_(2)4"/>
      <sheetName val="Assumption_Inputs8"/>
      <sheetName val="입찰내역_발주처_양식4"/>
      <sheetName val="ABP_inputs4"/>
      <sheetName val="Synergy_Sales_Budget4"/>
      <sheetName val="Boulevard_I_Summary4"/>
      <sheetName val="B-I_Blockwork_4"/>
      <sheetName val="B-II-summary_sheet_4"/>
      <sheetName val="B-II_Blockwork__(2)4"/>
      <sheetName val="B_-_III_-_Summary_Sheet_(2)4"/>
      <sheetName val="B_-_III_-_Blockwork4"/>
      <sheetName val="Hold_Amount4"/>
      <sheetName val="V-I_Summary_Sheet_4"/>
      <sheetName val="V-I_Blockwork4"/>
      <sheetName val="V-II_Blockwork4"/>
      <sheetName val="V-III-_Blockwork4"/>
      <sheetName val="Panorama_-Summary-dwg4"/>
      <sheetName val="NTA_-_02_summary_sheet_(2)4"/>
      <sheetName val="NTA-13-Summary_4"/>
      <sheetName val="NTA-14-Summary_4"/>
      <sheetName val="NTA-21-Summary_(2)4"/>
      <sheetName val="std_wt_4"/>
      <sheetName val="BOQ_FORM_FOR_INQUIRY4"/>
      <sheetName val="FORM_OF_PROPOSAL_RFP-0034"/>
      <sheetName val="Revised_Summary4"/>
      <sheetName val="d-safe_DELUXE4"/>
      <sheetName val="RATE_ANALYSIS_4"/>
      <sheetName val="AoR_Finishing1"/>
      <sheetName val="P+M_-_Tower_Crane1"/>
      <sheetName val="RMC_April_161"/>
      <sheetName val="LMR_PF1"/>
      <sheetName val="Cement_Price_Variation1"/>
      <sheetName val="Civil_Works"/>
      <sheetName val="Name_Manager"/>
      <sheetName val="Input_Rates"/>
      <sheetName val="Detailed_Areas"/>
      <sheetName val="Exp__Villa__R2B_216"/>
      <sheetName val="수량_총괄표"/>
      <sheetName val="품질관리비_산출"/>
      <sheetName val="Waste_Wtr_Drg"/>
      <sheetName val="Onerous_Terms"/>
      <sheetName val="AB_SOW"/>
      <sheetName val="Valid_Data"/>
      <sheetName val="20_mm_aggregates_"/>
      <sheetName val="3cd_Annexure"/>
      <sheetName val="Item_Master"/>
      <sheetName val="????_???_??"/>
      <sheetName val="Planned"/>
      <sheetName val="PriceSummary"/>
      <sheetName val="Entry"/>
      <sheetName val="Mp-team 1"/>
      <sheetName val="F4.13"/>
      <sheetName val="TOTAL"/>
      <sheetName val="Architectural"/>
      <sheetName val="External"/>
      <sheetName val="Lift"/>
      <sheetName val=" Structural"/>
      <sheetName val="Travel.Cranes"/>
      <sheetName val="Recap Architect"/>
      <sheetName val="Recap External"/>
      <sheetName val="Recap Struct"/>
      <sheetName val="Recap Travel.Crane"/>
      <sheetName val="Package 1"/>
      <sheetName val="Recap Lift"/>
      <sheetName val="PAYWORK"/>
      <sheetName val="MOS"/>
      <sheetName val="Work_Done_Bill_(2)10"/>
      <sheetName val="IS_Summary10"/>
      <sheetName val="Drain_Work9"/>
      <sheetName val="Non-BOQ_summary9"/>
      <sheetName val="Curing_Bund_for_Sep'139"/>
      <sheetName val="Basic_Rate10"/>
      <sheetName val="INFLUENCES_ON_GM10"/>
      <sheetName val="acevsSp_(ABC)10"/>
      <sheetName val="Monthly_Format_ATH_(ro)revise10"/>
      <sheetName val="Legal_Risk_Analysis9"/>
      <sheetName val="STAFFSCHED_9"/>
      <sheetName val="Stress_Calculation9"/>
      <sheetName val="Site_Dev_BOQ10"/>
      <sheetName val="PRECAST_lightconc-II6"/>
      <sheetName val="IO_List6"/>
      <sheetName val="Abs_Sheet(Fuel_oil_area)JAN10"/>
      <sheetName val="int_hire9"/>
      <sheetName val="Drop_Down_(Fixed)9"/>
      <sheetName val="Drop_Down9"/>
      <sheetName val="BOQ_Direct_selling_cost9"/>
      <sheetName val="E_&amp;_R9"/>
      <sheetName val="RA_Format7"/>
      <sheetName val="Measurement-ID_works7"/>
      <sheetName val="Ph_1_-ESM_Pipe,_Bitumen7"/>
      <sheetName val="Shuttering_Abstract5"/>
      <sheetName val="IIST_(2)9"/>
      <sheetName val="IIST_(3)9"/>
      <sheetName val="TMLB_II_MAY139"/>
      <sheetName val="isro_JUL139"/>
      <sheetName val="IRIS_Jul139"/>
      <sheetName val="IRS_2_jul139"/>
      <sheetName val="isro_aug139"/>
      <sheetName val="IRIS_augg139"/>
      <sheetName val="SPRE_WORKING9"/>
      <sheetName val="IRS_2augg_139"/>
      <sheetName val="iist_sept139"/>
      <sheetName val="IRIS_SEPT139"/>
      <sheetName val="SPRE_SEPT9"/>
      <sheetName val="IRS2_SEPT_139"/>
      <sheetName val="iist_OCT_139"/>
      <sheetName val="IRIS_OCT139"/>
      <sheetName val="IRIS2_OCT139"/>
      <sheetName val="iist_nov139"/>
      <sheetName val="iris_nov139"/>
      <sheetName val="spre_nov139"/>
      <sheetName val="isro_dec139"/>
      <sheetName val="IRIS_DEC139"/>
      <sheetName val="isro_jan_149"/>
      <sheetName val="isro_feb149"/>
      <sheetName val="IRIS_FEB-149"/>
      <sheetName val="TMLB-II_FEB-149"/>
      <sheetName val="PointNo_59"/>
      <sheetName val="major_qty7"/>
      <sheetName val="Major_P&amp;M_deployment6"/>
      <sheetName val="p&amp;m_L&amp;T_Hire6"/>
      <sheetName val="Data_16"/>
      <sheetName val="Unit_Rate5"/>
      <sheetName val="SPT_vs_PHI6"/>
      <sheetName val="Rehab_podium_footing6"/>
      <sheetName val="ETC_Panorama5"/>
      <sheetName val="Total_Amount5"/>
      <sheetName val="Fill_this_out_first___9"/>
      <sheetName val="Staff_Forecast_spread6"/>
      <sheetName val="A_O_R_r1Str5"/>
      <sheetName val="A_O_R_r15"/>
      <sheetName val="A_O_R_(2)5"/>
      <sheetName val="Assumption_Inputs9"/>
      <sheetName val="입찰내역_발주처_양식5"/>
      <sheetName val="Sludge_Cal5"/>
      <sheetName val="ABP_inputs5"/>
      <sheetName val="Synergy_Sales_Budget5"/>
      <sheetName val="Boulevard_I_Summary5"/>
      <sheetName val="B-I_Blockwork_5"/>
      <sheetName val="B-II-summary_sheet_5"/>
      <sheetName val="B-II_Blockwork__(2)5"/>
      <sheetName val="B_-_III_-_Summary_Sheet_(2)5"/>
      <sheetName val="B_-_III_-_Blockwork5"/>
      <sheetName val="Hold_Amount5"/>
      <sheetName val="V-I_Summary_Sheet_5"/>
      <sheetName val="V-I_Blockwork5"/>
      <sheetName val="V-II_Blockwork5"/>
      <sheetName val="V-III-_Blockwork5"/>
      <sheetName val="Panorama_-Summary-dwg5"/>
      <sheetName val="NTA_-_02_summary_sheet_(2)5"/>
      <sheetName val="NTA-13-Summary_5"/>
      <sheetName val="NTA-14-Summary_5"/>
      <sheetName val="NTA-21-Summary_(2)5"/>
      <sheetName val="std_wt_5"/>
      <sheetName val="BOQ_FORM_FOR_INQUIRY5"/>
      <sheetName val="FORM_OF_PROPOSAL_RFP-0035"/>
      <sheetName val="Revised_Summary5"/>
      <sheetName val="d-safe_DELUXE5"/>
      <sheetName val="RATE_ANALYSIS_5"/>
      <sheetName val="Exp__Villa__R2B_2161"/>
      <sheetName val="RMC_April_162"/>
      <sheetName val="LMR_PF2"/>
      <sheetName val="AoR_Finishing2"/>
      <sheetName val="P+M_-_Tower_Crane2"/>
      <sheetName val="Civil_Works1"/>
      <sheetName val="Cement_Price_Variation2"/>
      <sheetName val="beam-reinft-IIInd_floor7"/>
      <sheetName val="TAV_ANALIZ5"/>
      <sheetName val="????_???_??1"/>
      <sheetName val="Name_Manager1"/>
      <sheetName val="Input_Rates1"/>
      <sheetName val="Detailed_Areas1"/>
      <sheetName val="Bill_No__31"/>
      <sheetName val="수량_총괄표1"/>
      <sheetName val="품질관리비_산출1"/>
      <sheetName val="Waste_Wtr_Drg1"/>
      <sheetName val="Onerous_Terms1"/>
      <sheetName val="AB_SOW1"/>
      <sheetName val="Valid_Data1"/>
      <sheetName val="20_mm_aggregates_1"/>
      <sheetName val="3cd_Annexure1"/>
      <sheetName val="Item_Master1"/>
      <sheetName val="Labour_productivity1"/>
      <sheetName val="Cash_Flow_Input_Data_ISC1"/>
      <sheetName val="Labour_rate"/>
      <sheetName val="Block_work"/>
      <sheetName val="RR_masonry"/>
      <sheetName val="Concrete_for_arch_"/>
      <sheetName val="beam-reinft-machine_rm"/>
      <sheetName val="kppl_pl"/>
      <sheetName val="13__Steel_-_Ratio"/>
      <sheetName val="Material_List_"/>
      <sheetName val="Labour_Rate_"/>
      <sheetName val="Truss_Section"/>
      <sheetName val="Bill_No__3"/>
      <sheetName val="Labour_productivity"/>
      <sheetName val="Cash_Flow_Input_Data_ISC"/>
      <sheetName val="CIF COST ITEM"/>
      <sheetName val="Struct-Grass root"/>
      <sheetName val="KPI"/>
      <sheetName val="Cov"/>
      <sheetName val="cost summary"/>
      <sheetName val="Elec Summ"/>
      <sheetName val="ELEC BOQ"/>
      <sheetName val="TRACK BUSWAY"/>
      <sheetName val="BBT"/>
      <sheetName val="LIGHTING"/>
      <sheetName val="LMS"/>
      <sheetName val="Cash2"/>
      <sheetName val="Z"/>
      <sheetName val=" "/>
      <sheetName val="sheeet7"/>
      <sheetName val="MASTER COMPONENT VIEW"/>
      <sheetName val="INDEX"/>
      <sheetName val="AREAS"/>
      <sheetName val="XL4Test5"/>
      <sheetName val="Internet"/>
      <sheetName val="BILL-6"/>
      <sheetName val="BILL-5"/>
      <sheetName val="DIV.3"/>
      <sheetName val="CTC - Projection"/>
      <sheetName val="FY wise - 1"/>
      <sheetName val="Turn Over &amp; Target - FY18-19"/>
      <sheetName val="Staff cost"/>
      <sheetName val="Labour cost"/>
      <sheetName val="Forex"/>
      <sheetName val="Asset Details"/>
      <sheetName val="BG as on 31.12.18"/>
      <sheetName val="Detailed Billed Status"/>
      <sheetName val="FINA"/>
      <sheetName val="Raw Data"/>
      <sheetName val="Misc__points28"/>
      <sheetName val="qty_abst28"/>
      <sheetName val="basic_28"/>
      <sheetName val="Rate_Analysis28"/>
      <sheetName val="Top_Sheet28"/>
      <sheetName val="Iron_Steel_&amp;_handrails28"/>
      <sheetName val="VENDOR_CODE_WO_NO25"/>
      <sheetName val="Master_Item_List25"/>
      <sheetName val="VENDER_DETAIL25"/>
      <sheetName val="Civil_Boq25"/>
      <sheetName val="Main_Summary25"/>
      <sheetName val="Summary_(G_H_Bachlor_C)25"/>
      <sheetName val="General_preliminaries25"/>
      <sheetName val="Steel_Summary25"/>
      <sheetName val="qty_schedule"/>
      <sheetName val="VOP_June_07__rev1_"/>
      <sheetName val="HO_Costs"/>
      <sheetName val="Benchmark_Data"/>
      <sheetName val="Apx_AA"/>
      <sheetName val="총괄표_(2)"/>
      <sheetName val="Application_03"/>
      <sheetName val="F-Adv_Pay_"/>
      <sheetName val="Gen_SUMMARY_"/>
      <sheetName val="H-Ret_"/>
      <sheetName val="K-Prev__Pay"/>
      <sheetName val="Bill_5"/>
      <sheetName val="Bill_6"/>
      <sheetName val="Bill_05_Mech__W__"/>
      <sheetName val="Bill_06_Elec__W_"/>
      <sheetName val="Material_On_Site"/>
      <sheetName val="Payment_Applicationold"/>
      <sheetName val="Bill_01"/>
      <sheetName val="_As_built"/>
      <sheetName val="As_Built_Summary"/>
      <sheetName val="Fence_Work"/>
      <sheetName val="Hollowcore_study"/>
      <sheetName val="Benchmark_Data_(2)"/>
      <sheetName val="Material_Price_List"/>
      <sheetName val="Initial_Data"/>
      <sheetName val="DEPOT_WBS"/>
      <sheetName val="Customize_Your_Purchase_Order"/>
      <sheetName val="Customize_Your_Invoice"/>
      <sheetName val="Day_work"/>
      <sheetName val="BQLIST"/>
      <sheetName val="Summ"/>
      <sheetName val="Misc__points29"/>
      <sheetName val="qty_abst29"/>
      <sheetName val="basic_29"/>
      <sheetName val="Rate_Analysis29"/>
      <sheetName val="Iron_Steel_&amp;_handrails29"/>
      <sheetName val="Top_Sheet29"/>
      <sheetName val="VENDOR_CODE_WO_NO26"/>
      <sheetName val="Master_Item_List26"/>
      <sheetName val="Steel_Summary26"/>
      <sheetName val="Civil_Boq26"/>
      <sheetName val="Main_Summary26"/>
      <sheetName val="Summary_(G_H_Bachlor_C)26"/>
      <sheetName val="General_preliminaries26"/>
      <sheetName val="VENDER_DETAIL26"/>
      <sheetName val="11"/>
      <sheetName val="Contents"/>
      <sheetName val="Misc__points33"/>
      <sheetName val="qty_abst33"/>
      <sheetName val="basic_33"/>
      <sheetName val="Rate_Analysis33"/>
      <sheetName val="Iron_Steel_&amp;_handrails33"/>
      <sheetName val="Top_Sheet33"/>
      <sheetName val="VENDOR_CODE_WO_NO30"/>
      <sheetName val="Master_Item_List30"/>
      <sheetName val="Steel_Summary30"/>
      <sheetName val="Civil_Boq30"/>
      <sheetName val="Main_Summary30"/>
      <sheetName val="Summary_(G_H_Bachlor_C)30"/>
      <sheetName val="General_preliminaries30"/>
      <sheetName val="VENDER_DETAIL30"/>
      <sheetName val="IS_Summary14"/>
      <sheetName val="Work_Done_Bill_(2)14"/>
      <sheetName val="Basic_Rate14"/>
      <sheetName val="INFLUENCES_ON_GM14"/>
      <sheetName val="acevsSp_(ABC)14"/>
      <sheetName val="Drain_Work13"/>
      <sheetName val="Non-BOQ_summary13"/>
      <sheetName val="Curing_Bund_for_Sep'1313"/>
      <sheetName val="Legal_Risk_Analysis13"/>
      <sheetName val="Monthly_Format_ATH_(ro)revise14"/>
      <sheetName val="Abs_Sheet(Fuel_oil_area)JAN14"/>
      <sheetName val="STAFFSCHED_13"/>
      <sheetName val="int_hire13"/>
      <sheetName val="Site_Dev_BOQ14"/>
      <sheetName val="Drop_Down_(Fixed)13"/>
      <sheetName val="Drop_Down13"/>
      <sheetName val="BOQ_Direct_selling_cost13"/>
      <sheetName val="E_&amp;_R13"/>
      <sheetName val="RA_Format11"/>
      <sheetName val="Measurement-ID_works11"/>
      <sheetName val="IO_List10"/>
      <sheetName val="Ph_1_-ESM_Pipe,_Bitumen11"/>
      <sheetName val="major_qty10"/>
      <sheetName val="Major_P&amp;M_deployment10"/>
      <sheetName val="p&amp;m_L&amp;T_Hire10"/>
      <sheetName val="Data_110"/>
      <sheetName val="Rehab_podium_footing10"/>
      <sheetName val="PointNo_513"/>
      <sheetName val="Staff_Forecast_spread10"/>
      <sheetName val="IIST_(2)13"/>
      <sheetName val="IIST_(3)13"/>
      <sheetName val="TMLB_II_MAY1313"/>
      <sheetName val="isro_JUL1313"/>
      <sheetName val="IRIS_Jul1313"/>
      <sheetName val="IRS_2_jul1313"/>
      <sheetName val="isro_aug1313"/>
      <sheetName val="IRIS_augg1313"/>
      <sheetName val="SPRE_WORKING13"/>
      <sheetName val="IRS_2augg_1313"/>
      <sheetName val="iist_sept1313"/>
      <sheetName val="IRIS_SEPT1313"/>
      <sheetName val="SPRE_SEPT13"/>
      <sheetName val="IRS2_SEPT_1313"/>
      <sheetName val="iist_OCT_1313"/>
      <sheetName val="IRIS_OCT1313"/>
      <sheetName val="IRIS2_OCT1313"/>
      <sheetName val="iist_nov1313"/>
      <sheetName val="iris_nov1313"/>
      <sheetName val="spre_nov1313"/>
      <sheetName val="isro_dec1313"/>
      <sheetName val="IRIS_DEC1313"/>
      <sheetName val="isro_jan_1413"/>
      <sheetName val="isro_feb1413"/>
      <sheetName val="IRIS_FEB-1413"/>
      <sheetName val="TMLB-II_FEB-1413"/>
      <sheetName val="Unit_Rate9"/>
      <sheetName val="ETC_Panorama9"/>
      <sheetName val="PRECAST_lightconc-II10"/>
      <sheetName val="Stress_Calculation13"/>
      <sheetName val="Shuttering_Abstract9"/>
      <sheetName val="SPT_vs_PHI10"/>
      <sheetName val="Total_Amount9"/>
      <sheetName val="Fill_this_out_first___13"/>
      <sheetName val="A_O_R_r1Str9"/>
      <sheetName val="A_O_R_r19"/>
      <sheetName val="A_O_R_(2)9"/>
      <sheetName val="Assumption_Inputs13"/>
      <sheetName val="d-safe_DELUXE9"/>
      <sheetName val="ABP_inputs9"/>
      <sheetName val="Synergy_Sales_Budget9"/>
      <sheetName val="TAV_ANALIZ9"/>
      <sheetName val="Sludge_Cal9"/>
      <sheetName val="입찰내역_발주처_양식9"/>
      <sheetName val="Boulevard_I_Summary9"/>
      <sheetName val="B-I_Blockwork_9"/>
      <sheetName val="B-II-summary_sheet_9"/>
      <sheetName val="B-II_Blockwork__(2)9"/>
      <sheetName val="B_-_III_-_Summary_Sheet_(2)9"/>
      <sheetName val="B_-_III_-_Blockwork9"/>
      <sheetName val="Hold_Amount9"/>
      <sheetName val="V-I_Summary_Sheet_9"/>
      <sheetName val="V-I_Blockwork9"/>
      <sheetName val="V-II_Blockwork9"/>
      <sheetName val="V-III-_Blockwork9"/>
      <sheetName val="Panorama_-Summary-dwg9"/>
      <sheetName val="NTA_-_02_summary_sheet_(2)9"/>
      <sheetName val="NTA-13-Summary_9"/>
      <sheetName val="NTA-14-Summary_9"/>
      <sheetName val="NTA-21-Summary_(2)9"/>
      <sheetName val="std_wt_9"/>
      <sheetName val="BOQ_FORM_FOR_INQUIRY9"/>
      <sheetName val="FORM_OF_PROPOSAL_RFP-0039"/>
      <sheetName val="Revised_Summary9"/>
      <sheetName val="RATE_ANALYSIS_9"/>
      <sheetName val="AoR_Finishing6"/>
      <sheetName val="P+M_-_Tower_Crane6"/>
      <sheetName val="RMC_April_166"/>
      <sheetName val="LMR_PF6"/>
      <sheetName val="Cement_Price_Variation6"/>
      <sheetName val="Civil_Works5"/>
      <sheetName val="Name_Manager5"/>
      <sheetName val="Input_Rates5"/>
      <sheetName val="Detailed_Areas5"/>
      <sheetName val="Misc__points31"/>
      <sheetName val="qty_abst31"/>
      <sheetName val="basic_31"/>
      <sheetName val="Rate_Analysis31"/>
      <sheetName val="Iron_Steel_&amp;_handrails31"/>
      <sheetName val="Top_Sheet31"/>
      <sheetName val="VENDOR_CODE_WO_NO28"/>
      <sheetName val="Master_Item_List28"/>
      <sheetName val="Steel_Summary28"/>
      <sheetName val="Civil_Boq28"/>
      <sheetName val="Main_Summary28"/>
      <sheetName val="Summary_(G_H_Bachlor_C)28"/>
      <sheetName val="General_preliminaries28"/>
      <sheetName val="VENDER_DETAIL28"/>
      <sheetName val="IS_Summary12"/>
      <sheetName val="Work_Done_Bill_(2)12"/>
      <sheetName val="Basic_Rate12"/>
      <sheetName val="INFLUENCES_ON_GM12"/>
      <sheetName val="acevsSp_(ABC)12"/>
      <sheetName val="Drain_Work11"/>
      <sheetName val="Non-BOQ_summary11"/>
      <sheetName val="Curing_Bund_for_Sep'1311"/>
      <sheetName val="Legal_Risk_Analysis11"/>
      <sheetName val="Monthly_Format_ATH_(ro)revise12"/>
      <sheetName val="Abs_Sheet(Fuel_oil_area)JAN12"/>
      <sheetName val="STAFFSCHED_11"/>
      <sheetName val="int_hire11"/>
      <sheetName val="Site_Dev_BOQ12"/>
      <sheetName val="Drop_Down_(Fixed)11"/>
      <sheetName val="Drop_Down11"/>
      <sheetName val="BOQ_Direct_selling_cost11"/>
      <sheetName val="E_&amp;_R11"/>
      <sheetName val="RA_Format9"/>
      <sheetName val="Measurement-ID_works9"/>
      <sheetName val="IO_List8"/>
      <sheetName val="Ph_1_-ESM_Pipe,_Bitumen9"/>
      <sheetName val="major_qty8"/>
      <sheetName val="Major_P&amp;M_deployment8"/>
      <sheetName val="p&amp;m_L&amp;T_Hire8"/>
      <sheetName val="Data_18"/>
      <sheetName val="Rehab_podium_footing8"/>
      <sheetName val="PointNo_511"/>
      <sheetName val="Staff_Forecast_spread8"/>
      <sheetName val="IIST_(2)11"/>
      <sheetName val="IIST_(3)11"/>
      <sheetName val="TMLB_II_MAY1311"/>
      <sheetName val="isro_JUL1311"/>
      <sheetName val="IRIS_Jul1311"/>
      <sheetName val="IRS_2_jul1311"/>
      <sheetName val="isro_aug1311"/>
      <sheetName val="IRIS_augg1311"/>
      <sheetName val="SPRE_WORKING11"/>
      <sheetName val="IRS_2augg_1311"/>
      <sheetName val="iist_sept1311"/>
      <sheetName val="IRIS_SEPT1311"/>
      <sheetName val="SPRE_SEPT11"/>
      <sheetName val="IRS2_SEPT_1311"/>
      <sheetName val="iist_OCT_1311"/>
      <sheetName val="IRIS_OCT1311"/>
      <sheetName val="IRIS2_OCT1311"/>
      <sheetName val="iist_nov1311"/>
      <sheetName val="iris_nov1311"/>
      <sheetName val="spre_nov1311"/>
      <sheetName val="isro_dec1311"/>
      <sheetName val="IRIS_DEC1311"/>
      <sheetName val="isro_jan_1411"/>
      <sheetName val="isro_feb1411"/>
      <sheetName val="IRIS_FEB-1411"/>
      <sheetName val="TMLB-II_FEB-1411"/>
      <sheetName val="Unit_Rate7"/>
      <sheetName val="ETC_Panorama7"/>
      <sheetName val="PRECAST_lightconc-II8"/>
      <sheetName val="Stress_Calculation11"/>
      <sheetName val="Shuttering_Abstract7"/>
      <sheetName val="SPT_vs_PHI8"/>
      <sheetName val="Total_Amount7"/>
      <sheetName val="Fill_this_out_first___11"/>
      <sheetName val="A_O_R_r1Str7"/>
      <sheetName val="A_O_R_r17"/>
      <sheetName val="A_O_R_(2)7"/>
      <sheetName val="Assumption_Inputs11"/>
      <sheetName val="d-safe_DELUXE7"/>
      <sheetName val="ABP_inputs7"/>
      <sheetName val="Synergy_Sales_Budget7"/>
      <sheetName val="TAV_ANALIZ7"/>
      <sheetName val="Sludge_Cal7"/>
      <sheetName val="입찰내역_발주처_양식7"/>
      <sheetName val="Boulevard_I_Summary7"/>
      <sheetName val="B-I_Blockwork_7"/>
      <sheetName val="B-II-summary_sheet_7"/>
      <sheetName val="B-II_Blockwork__(2)7"/>
      <sheetName val="B_-_III_-_Summary_Sheet_(2)7"/>
      <sheetName val="B_-_III_-_Blockwork7"/>
      <sheetName val="Hold_Amount7"/>
      <sheetName val="V-I_Summary_Sheet_7"/>
      <sheetName val="V-I_Blockwork7"/>
      <sheetName val="V-II_Blockwork7"/>
      <sheetName val="V-III-_Blockwork7"/>
      <sheetName val="Panorama_-Summary-dwg7"/>
      <sheetName val="NTA_-_02_summary_sheet_(2)7"/>
      <sheetName val="NTA-13-Summary_7"/>
      <sheetName val="NTA-14-Summary_7"/>
      <sheetName val="NTA-21-Summary_(2)7"/>
      <sheetName val="std_wt_7"/>
      <sheetName val="BOQ_FORM_FOR_INQUIRY7"/>
      <sheetName val="FORM_OF_PROPOSAL_RFP-0037"/>
      <sheetName val="Revised_Summary7"/>
      <sheetName val="RATE_ANALYSIS_7"/>
      <sheetName val="AoR_Finishing4"/>
      <sheetName val="P+M_-_Tower_Crane4"/>
      <sheetName val="RMC_April_164"/>
      <sheetName val="LMR_PF4"/>
      <sheetName val="Cement_Price_Variation4"/>
      <sheetName val="Civil_Works3"/>
      <sheetName val="Name_Manager3"/>
      <sheetName val="Input_Rates3"/>
      <sheetName val="Detailed_Areas3"/>
      <sheetName val="Misc__points30"/>
      <sheetName val="qty_abst30"/>
      <sheetName val="basic_30"/>
      <sheetName val="Rate_Analysis30"/>
      <sheetName val="Iron_Steel_&amp;_handrails30"/>
      <sheetName val="Top_Sheet30"/>
      <sheetName val="VENDOR_CODE_WO_NO27"/>
      <sheetName val="Master_Item_List27"/>
      <sheetName val="Steel_Summary27"/>
      <sheetName val="Civil_Boq27"/>
      <sheetName val="Main_Summary27"/>
      <sheetName val="Summary_(G_H_Bachlor_C)27"/>
      <sheetName val="General_preliminaries27"/>
      <sheetName val="VENDER_DETAIL27"/>
      <sheetName val="IS_Summary11"/>
      <sheetName val="Work_Done_Bill_(2)11"/>
      <sheetName val="Basic_Rate11"/>
      <sheetName val="INFLUENCES_ON_GM11"/>
      <sheetName val="acevsSp_(ABC)11"/>
      <sheetName val="Drain_Work10"/>
      <sheetName val="Non-BOQ_summary10"/>
      <sheetName val="Curing_Bund_for_Sep'1310"/>
      <sheetName val="Legal_Risk_Analysis10"/>
      <sheetName val="Monthly_Format_ATH_(ro)revise11"/>
      <sheetName val="Abs_Sheet(Fuel_oil_area)JAN11"/>
      <sheetName val="STAFFSCHED_10"/>
      <sheetName val="int_hire10"/>
      <sheetName val="Site_Dev_BOQ11"/>
      <sheetName val="Drop_Down_(Fixed)10"/>
      <sheetName val="Drop_Down10"/>
      <sheetName val="BOQ_Direct_selling_cost10"/>
      <sheetName val="E_&amp;_R10"/>
      <sheetName val="RA_Format8"/>
      <sheetName val="Measurement-ID_works8"/>
      <sheetName val="IO_List7"/>
      <sheetName val="Ph_1_-ESM_Pipe,_Bitumen8"/>
      <sheetName val="Major_P&amp;M_deployment7"/>
      <sheetName val="p&amp;m_L&amp;T_Hire7"/>
      <sheetName val="Data_17"/>
      <sheetName val="Rehab_podium_footing7"/>
      <sheetName val="PointNo_510"/>
      <sheetName val="Staff_Forecast_spread7"/>
      <sheetName val="IIST_(2)10"/>
      <sheetName val="IIST_(3)10"/>
      <sheetName val="TMLB_II_MAY1310"/>
      <sheetName val="isro_JUL1310"/>
      <sheetName val="IRIS_Jul1310"/>
      <sheetName val="IRS_2_jul1310"/>
      <sheetName val="isro_aug1310"/>
      <sheetName val="IRIS_augg1310"/>
      <sheetName val="SPRE_WORKING10"/>
      <sheetName val="IRS_2augg_1310"/>
      <sheetName val="iist_sept1310"/>
      <sheetName val="IRIS_SEPT1310"/>
      <sheetName val="SPRE_SEPT10"/>
      <sheetName val="IRS2_SEPT_1310"/>
      <sheetName val="iist_OCT_1310"/>
      <sheetName val="IRIS_OCT1310"/>
      <sheetName val="IRIS2_OCT1310"/>
      <sheetName val="iist_nov1310"/>
      <sheetName val="iris_nov1310"/>
      <sheetName val="spre_nov1310"/>
      <sheetName val="isro_dec1310"/>
      <sheetName val="IRIS_DEC1310"/>
      <sheetName val="isro_jan_1410"/>
      <sheetName val="isro_feb1410"/>
      <sheetName val="IRIS_FEB-1410"/>
      <sheetName val="TMLB-II_FEB-1410"/>
      <sheetName val="Unit_Rate6"/>
      <sheetName val="ETC_Panorama6"/>
      <sheetName val="PRECAST_lightconc-II7"/>
      <sheetName val="Stress_Calculation10"/>
      <sheetName val="Shuttering_Abstract6"/>
      <sheetName val="SPT_vs_PHI7"/>
      <sheetName val="Total_Amount6"/>
      <sheetName val="Fill_this_out_first___10"/>
      <sheetName val="A_O_R_r1Str6"/>
      <sheetName val="A_O_R_r16"/>
      <sheetName val="A_O_R_(2)6"/>
      <sheetName val="Assumption_Inputs10"/>
      <sheetName val="d-safe_DELUXE6"/>
      <sheetName val="ABP_inputs6"/>
      <sheetName val="Synergy_Sales_Budget6"/>
      <sheetName val="TAV_ANALIZ6"/>
      <sheetName val="Sludge_Cal6"/>
      <sheetName val="입찰내역_발주처_양식6"/>
      <sheetName val="Boulevard_I_Summary6"/>
      <sheetName val="B-I_Blockwork_6"/>
      <sheetName val="B-II-summary_sheet_6"/>
      <sheetName val="B-II_Blockwork__(2)6"/>
      <sheetName val="B_-_III_-_Summary_Sheet_(2)6"/>
      <sheetName val="B_-_III_-_Blockwork6"/>
      <sheetName val="Hold_Amount6"/>
      <sheetName val="V-I_Summary_Sheet_6"/>
      <sheetName val="V-I_Blockwork6"/>
      <sheetName val="V-II_Blockwork6"/>
      <sheetName val="V-III-_Blockwork6"/>
      <sheetName val="Panorama_-Summary-dwg6"/>
      <sheetName val="NTA_-_02_summary_sheet_(2)6"/>
      <sheetName val="NTA-13-Summary_6"/>
      <sheetName val="NTA-14-Summary_6"/>
      <sheetName val="NTA-21-Summary_(2)6"/>
      <sheetName val="std_wt_6"/>
      <sheetName val="BOQ_FORM_FOR_INQUIRY6"/>
      <sheetName val="FORM_OF_PROPOSAL_RFP-0036"/>
      <sheetName val="Revised_Summary6"/>
      <sheetName val="RATE_ANALYSIS_6"/>
      <sheetName val="AoR_Finishing3"/>
      <sheetName val="P+M_-_Tower_Crane3"/>
      <sheetName val="RMC_April_163"/>
      <sheetName val="LMR_PF3"/>
      <sheetName val="Cement_Price_Variation3"/>
      <sheetName val="Civil_Works2"/>
      <sheetName val="Name_Manager2"/>
      <sheetName val="Input_Rates2"/>
      <sheetName val="Detailed_Areas2"/>
      <sheetName val="DEPOT_WBS1"/>
      <sheetName val="Misc__points32"/>
      <sheetName val="qty_abst32"/>
      <sheetName val="basic_32"/>
      <sheetName val="Rate_Analysis32"/>
      <sheetName val="Iron_Steel_&amp;_handrails32"/>
      <sheetName val="Top_Sheet32"/>
      <sheetName val="VENDOR_CODE_WO_NO29"/>
      <sheetName val="Master_Item_List29"/>
      <sheetName val="Steel_Summary29"/>
      <sheetName val="Civil_Boq29"/>
      <sheetName val="Main_Summary29"/>
      <sheetName val="Summary_(G_H_Bachlor_C)29"/>
      <sheetName val="General_preliminaries29"/>
      <sheetName val="VENDER_DETAIL29"/>
      <sheetName val="IS_Summary13"/>
      <sheetName val="Work_Done_Bill_(2)13"/>
      <sheetName val="Basic_Rate13"/>
      <sheetName val="INFLUENCES_ON_GM13"/>
      <sheetName val="acevsSp_(ABC)13"/>
      <sheetName val="Drain_Work12"/>
      <sheetName val="Non-BOQ_summary12"/>
      <sheetName val="Curing_Bund_for_Sep'1312"/>
      <sheetName val="Legal_Risk_Analysis12"/>
      <sheetName val="Monthly_Format_ATH_(ro)revise13"/>
      <sheetName val="Abs_Sheet(Fuel_oil_area)JAN13"/>
      <sheetName val="STAFFSCHED_12"/>
      <sheetName val="int_hire12"/>
      <sheetName val="Site_Dev_BOQ13"/>
      <sheetName val="Drop_Down_(Fixed)12"/>
      <sheetName val="Drop_Down12"/>
      <sheetName val="BOQ_Direct_selling_cost12"/>
      <sheetName val="E_&amp;_R12"/>
      <sheetName val="RA_Format10"/>
      <sheetName val="Measurement-ID_works10"/>
      <sheetName val="IO_List9"/>
      <sheetName val="Ph_1_-ESM_Pipe,_Bitumen10"/>
      <sheetName val="major_qty9"/>
      <sheetName val="Major_P&amp;M_deployment9"/>
      <sheetName val="p&amp;m_L&amp;T_Hire9"/>
      <sheetName val="Data_19"/>
      <sheetName val="Rehab_podium_footing9"/>
      <sheetName val="PointNo_512"/>
      <sheetName val="Staff_Forecast_spread9"/>
      <sheetName val="IIST_(2)12"/>
      <sheetName val="IIST_(3)12"/>
      <sheetName val="TMLB_II_MAY1312"/>
      <sheetName val="isro_JUL1312"/>
      <sheetName val="IRIS_Jul1312"/>
      <sheetName val="IRS_2_jul1312"/>
      <sheetName val="isro_aug1312"/>
      <sheetName val="IRIS_augg1312"/>
      <sheetName val="SPRE_WORKING12"/>
      <sheetName val="IRS_2augg_1312"/>
      <sheetName val="iist_sept1312"/>
      <sheetName val="IRIS_SEPT1312"/>
      <sheetName val="SPRE_SEPT12"/>
      <sheetName val="IRS2_SEPT_1312"/>
      <sheetName val="iist_OCT_1312"/>
      <sheetName val="IRIS_OCT1312"/>
      <sheetName val="IRIS2_OCT1312"/>
      <sheetName val="iist_nov1312"/>
      <sheetName val="iris_nov1312"/>
      <sheetName val="spre_nov1312"/>
      <sheetName val="isro_dec1312"/>
      <sheetName val="IRIS_DEC1312"/>
      <sheetName val="isro_jan_1412"/>
      <sheetName val="isro_feb1412"/>
      <sheetName val="IRIS_FEB-1412"/>
      <sheetName val="TMLB-II_FEB-1412"/>
      <sheetName val="Unit_Rate8"/>
      <sheetName val="ETC_Panorama8"/>
      <sheetName val="PRECAST_lightconc-II9"/>
      <sheetName val="Stress_Calculation12"/>
      <sheetName val="Shuttering_Abstract8"/>
      <sheetName val="SPT_vs_PHI9"/>
      <sheetName val="Total_Amount8"/>
      <sheetName val="Fill_this_out_first___12"/>
      <sheetName val="A_O_R_r1Str8"/>
      <sheetName val="A_O_R_r18"/>
      <sheetName val="A_O_R_(2)8"/>
      <sheetName val="Assumption_Inputs12"/>
      <sheetName val="d-safe_DELUXE8"/>
      <sheetName val="ABP_inputs8"/>
      <sheetName val="Synergy_Sales_Budget8"/>
      <sheetName val="TAV_ANALIZ8"/>
      <sheetName val="Sludge_Cal8"/>
      <sheetName val="입찰내역_발주처_양식8"/>
      <sheetName val="Boulevard_I_Summary8"/>
      <sheetName val="B-I_Blockwork_8"/>
      <sheetName val="B-II-summary_sheet_8"/>
      <sheetName val="B-II_Blockwork__(2)8"/>
      <sheetName val="B_-_III_-_Summary_Sheet_(2)8"/>
      <sheetName val="B_-_III_-_Blockwork8"/>
      <sheetName val="Hold_Amount8"/>
      <sheetName val="V-I_Summary_Sheet_8"/>
      <sheetName val="V-I_Blockwork8"/>
      <sheetName val="V-II_Blockwork8"/>
      <sheetName val="V-III-_Blockwork8"/>
      <sheetName val="Panorama_-Summary-dwg8"/>
      <sheetName val="NTA_-_02_summary_sheet_(2)8"/>
      <sheetName val="NTA-13-Summary_8"/>
      <sheetName val="NTA-14-Summary_8"/>
      <sheetName val="NTA-21-Summary_(2)8"/>
      <sheetName val="std_wt_8"/>
      <sheetName val="BOQ_FORM_FOR_INQUIRY8"/>
      <sheetName val="FORM_OF_PROPOSAL_RFP-0038"/>
      <sheetName val="Revised_Summary8"/>
      <sheetName val="RATE_ANALYSIS_8"/>
      <sheetName val="AoR_Finishing5"/>
      <sheetName val="P+M_-_Tower_Crane5"/>
      <sheetName val="RMC_April_165"/>
      <sheetName val="LMR_PF5"/>
      <sheetName val="Cement_Price_Variation5"/>
      <sheetName val="Civil_Works4"/>
      <sheetName val="Name_Manager4"/>
      <sheetName val="Input_Rates4"/>
      <sheetName val="Detailed_Areas4"/>
      <sheetName val="Misc__points34"/>
      <sheetName val="qty_abst34"/>
      <sheetName val="basic_34"/>
      <sheetName val="Rate_Analysis34"/>
      <sheetName val="Iron_Steel_&amp;_handrails34"/>
      <sheetName val="Top_Sheet34"/>
      <sheetName val="VENDOR_CODE_WO_NO31"/>
      <sheetName val="Master_Item_List31"/>
      <sheetName val="Steel_Summary31"/>
      <sheetName val="Civil_Boq31"/>
      <sheetName val="Main_Summary31"/>
      <sheetName val="Summary_(G_H_Bachlor_C)31"/>
      <sheetName val="General_preliminaries31"/>
      <sheetName val="VENDER_DETAIL31"/>
      <sheetName val="IS_Summary15"/>
      <sheetName val="Work_Done_Bill_(2)15"/>
      <sheetName val="Basic_Rate15"/>
      <sheetName val="INFLUENCES_ON_GM15"/>
      <sheetName val="acevsSp_(ABC)15"/>
      <sheetName val="Drain_Work14"/>
      <sheetName val="Non-BOQ_summary14"/>
      <sheetName val="Curing_Bund_for_Sep'1314"/>
      <sheetName val="Legal_Risk_Analysis14"/>
      <sheetName val="Monthly_Format_ATH_(ro)revise15"/>
      <sheetName val="Abs_Sheet(Fuel_oil_area)JAN15"/>
      <sheetName val="STAFFSCHED_14"/>
      <sheetName val="int_hire14"/>
      <sheetName val="Site_Dev_BOQ15"/>
      <sheetName val="Drop_Down_(Fixed)14"/>
      <sheetName val="Drop_Down14"/>
      <sheetName val="BOQ_Direct_selling_cost14"/>
      <sheetName val="E_&amp;_R14"/>
      <sheetName val="RA_Format12"/>
      <sheetName val="Measurement-ID_works12"/>
      <sheetName val="IO_List11"/>
      <sheetName val="Ph_1_-ESM_Pipe,_Bitumen12"/>
      <sheetName val="major_qty11"/>
      <sheetName val="Major_P&amp;M_deployment11"/>
      <sheetName val="p&amp;m_L&amp;T_Hire11"/>
      <sheetName val="Data_111"/>
      <sheetName val="Rehab_podium_footing11"/>
      <sheetName val="PointNo_514"/>
      <sheetName val="Staff_Forecast_spread11"/>
      <sheetName val="IIST_(2)14"/>
      <sheetName val="IIST_(3)14"/>
      <sheetName val="TMLB_II_MAY1314"/>
      <sheetName val="isro_JUL1314"/>
      <sheetName val="IRIS_Jul1314"/>
      <sheetName val="IRS_2_jul1314"/>
      <sheetName val="isro_aug1314"/>
      <sheetName val="IRIS_augg1314"/>
      <sheetName val="SPRE_WORKING14"/>
      <sheetName val="IRS_2augg_1314"/>
      <sheetName val="iist_sept1314"/>
      <sheetName val="IRIS_SEPT1314"/>
      <sheetName val="SPRE_SEPT14"/>
      <sheetName val="IRS2_SEPT_1314"/>
      <sheetName val="iist_OCT_1314"/>
      <sheetName val="IRIS_OCT1314"/>
      <sheetName val="IRIS2_OCT1314"/>
      <sheetName val="iist_nov1314"/>
      <sheetName val="iris_nov1314"/>
      <sheetName val="spre_nov1314"/>
      <sheetName val="isro_dec1314"/>
      <sheetName val="IRIS_DEC1314"/>
      <sheetName val="isro_jan_1414"/>
      <sheetName val="isro_feb1414"/>
      <sheetName val="IRIS_FEB-1414"/>
      <sheetName val="TMLB-II_FEB-1414"/>
      <sheetName val="Unit_Rate10"/>
      <sheetName val="ETC_Panorama10"/>
      <sheetName val="PRECAST_lightconc-II11"/>
      <sheetName val="Stress_Calculation14"/>
      <sheetName val="Shuttering_Abstract10"/>
      <sheetName val="SPT_vs_PHI11"/>
      <sheetName val="Total_Amount10"/>
      <sheetName val="Fill_this_out_first___14"/>
      <sheetName val="A_O_R_r1Str10"/>
      <sheetName val="A_O_R_r110"/>
      <sheetName val="A_O_R_(2)10"/>
      <sheetName val="Assumption_Inputs14"/>
      <sheetName val="d-safe_DELUXE10"/>
      <sheetName val="ABP_inputs10"/>
      <sheetName val="Synergy_Sales_Budget10"/>
      <sheetName val="TAV_ANALIZ10"/>
      <sheetName val="Sludge_Cal10"/>
      <sheetName val="입찰내역_발주처_양식10"/>
      <sheetName val="Boulevard_I_Summary10"/>
      <sheetName val="B-I_Blockwork_10"/>
      <sheetName val="B-II-summary_sheet_10"/>
      <sheetName val="B-II_Blockwork__(2)10"/>
      <sheetName val="B_-_III_-_Summary_Sheet_(2)10"/>
      <sheetName val="B_-_III_-_Blockwork10"/>
      <sheetName val="Hold_Amount10"/>
      <sheetName val="V-I_Summary_Sheet_10"/>
      <sheetName val="V-I_Blockwork10"/>
      <sheetName val="V-II_Blockwork10"/>
      <sheetName val="V-III-_Blockwork10"/>
      <sheetName val="Panorama_-Summary-dwg10"/>
      <sheetName val="NTA_-_02_summary_sheet_(2)10"/>
      <sheetName val="NTA-13-Summary_10"/>
      <sheetName val="NTA-14-Summary_10"/>
      <sheetName val="NTA-21-Summary_(2)10"/>
      <sheetName val="std_wt_10"/>
      <sheetName val="BOQ_FORM_FOR_INQUIRY10"/>
      <sheetName val="FORM_OF_PROPOSAL_RFP-00310"/>
      <sheetName val="Revised_Summary10"/>
      <sheetName val="RATE_ANALYSIS_10"/>
      <sheetName val="AoR_Finishing7"/>
      <sheetName val="P+M_-_Tower_Crane7"/>
      <sheetName val="RMC_April_167"/>
      <sheetName val="LMR_PF7"/>
      <sheetName val="Cement_Price_Variation7"/>
      <sheetName val="Civil_Works6"/>
      <sheetName val="Name_Manager6"/>
      <sheetName val="Input_Rates6"/>
      <sheetName val="Detailed_Areas6"/>
      <sheetName val="Exp__Villa__R2B_2162"/>
      <sheetName val="????_???_??2"/>
      <sheetName val="수량_총괄표2"/>
      <sheetName val="품질관리비_산출2"/>
      <sheetName val="Waste_Wtr_Drg2"/>
      <sheetName val="Onerous_Terms2"/>
      <sheetName val="AB_SOW2"/>
      <sheetName val="Valid_Data2"/>
      <sheetName val="20_mm_aggregates_2"/>
      <sheetName val="3cd_Annexure2"/>
      <sheetName val="Item_Master2"/>
      <sheetName val="DEPOT_WBS2"/>
      <sheetName val="Administrative_Prices"/>
      <sheetName val="Misc__points35"/>
      <sheetName val="qty_abst35"/>
      <sheetName val="basic_35"/>
      <sheetName val="Rate_Analysis35"/>
      <sheetName val="Iron_Steel_&amp;_handrails35"/>
      <sheetName val="Top_Sheet35"/>
      <sheetName val="VENDOR_CODE_WO_NO32"/>
      <sheetName val="Master_Item_List32"/>
      <sheetName val="Steel_Summary32"/>
      <sheetName val="Civil_Boq32"/>
      <sheetName val="Main_Summary32"/>
      <sheetName val="Summary_(G_H_Bachlor_C)32"/>
      <sheetName val="General_preliminaries32"/>
      <sheetName val="VENDER_DETAIL32"/>
      <sheetName val="IS_Summary16"/>
      <sheetName val="Work_Done_Bill_(2)16"/>
      <sheetName val="Basic_Rate16"/>
      <sheetName val="INFLUENCES_ON_GM16"/>
      <sheetName val="acevsSp_(ABC)16"/>
      <sheetName val="Drain_Work15"/>
      <sheetName val="Non-BOQ_summary15"/>
      <sheetName val="Curing_Bund_for_Sep'1315"/>
      <sheetName val="Legal_Risk_Analysis15"/>
      <sheetName val="Monthly_Format_ATH_(ro)revise16"/>
      <sheetName val="Abs_Sheet(Fuel_oil_area)JAN16"/>
      <sheetName val="STAFFSCHED_15"/>
      <sheetName val="int_hire15"/>
      <sheetName val="Site_Dev_BOQ16"/>
      <sheetName val="Drop_Down_(Fixed)15"/>
      <sheetName val="Drop_Down15"/>
      <sheetName val="BOQ_Direct_selling_cost15"/>
      <sheetName val="E_&amp;_R15"/>
      <sheetName val="RA_Format13"/>
      <sheetName val="Measurement-ID_works13"/>
      <sheetName val="IO_List12"/>
      <sheetName val="Ph_1_-ESM_Pipe,_Bitumen13"/>
      <sheetName val="major_qty12"/>
      <sheetName val="Major_P&amp;M_deployment12"/>
      <sheetName val="p&amp;m_L&amp;T_Hire12"/>
      <sheetName val="Data_112"/>
      <sheetName val="Rehab_podium_footing12"/>
      <sheetName val="PointNo_515"/>
      <sheetName val="Staff_Forecast_spread12"/>
      <sheetName val="IIST_(2)15"/>
      <sheetName val="IIST_(3)15"/>
      <sheetName val="TMLB_II_MAY1315"/>
      <sheetName val="isro_JUL1315"/>
      <sheetName val="IRIS_Jul1315"/>
      <sheetName val="IRS_2_jul1315"/>
      <sheetName val="isro_aug1315"/>
      <sheetName val="IRIS_augg1315"/>
      <sheetName val="SPRE_WORKING15"/>
      <sheetName val="IRS_2augg_1315"/>
      <sheetName val="iist_sept1315"/>
      <sheetName val="IRIS_SEPT1315"/>
      <sheetName val="SPRE_SEPT15"/>
      <sheetName val="IRS2_SEPT_1315"/>
      <sheetName val="iist_OCT_1315"/>
      <sheetName val="IRIS_OCT1315"/>
      <sheetName val="IRIS2_OCT1315"/>
      <sheetName val="iist_nov1315"/>
      <sheetName val="iris_nov1315"/>
      <sheetName val="spre_nov1315"/>
      <sheetName val="isro_dec1315"/>
      <sheetName val="IRIS_DEC1315"/>
      <sheetName val="isro_jan_1415"/>
      <sheetName val="isro_feb1415"/>
      <sheetName val="IRIS_FEB-1415"/>
      <sheetName val="TMLB-II_FEB-1415"/>
      <sheetName val="Unit_Rate11"/>
      <sheetName val="ETC_Panorama11"/>
      <sheetName val="PRECAST_lightconc-II12"/>
      <sheetName val="Stress_Calculation15"/>
      <sheetName val="Shuttering_Abstract11"/>
      <sheetName val="SPT_vs_PHI12"/>
      <sheetName val="Total_Amount11"/>
      <sheetName val="Fill_this_out_first___15"/>
      <sheetName val="A_O_R_r1Str11"/>
      <sheetName val="A_O_R_r111"/>
      <sheetName val="A_O_R_(2)11"/>
      <sheetName val="Assumption_Inputs15"/>
      <sheetName val="d-safe_DELUXE11"/>
      <sheetName val="ABP_inputs11"/>
      <sheetName val="Synergy_Sales_Budget11"/>
      <sheetName val="TAV_ANALIZ11"/>
      <sheetName val="Sludge_Cal11"/>
      <sheetName val="입찰내역_발주처_양식11"/>
      <sheetName val="Boulevard_I_Summary11"/>
      <sheetName val="B-I_Blockwork_11"/>
      <sheetName val="B-II-summary_sheet_11"/>
      <sheetName val="B-II_Blockwork__(2)11"/>
      <sheetName val="B_-_III_-_Summary_Sheet_(2)11"/>
      <sheetName val="B_-_III_-_Blockwork11"/>
      <sheetName val="Hold_Amount11"/>
      <sheetName val="V-I_Summary_Sheet_11"/>
      <sheetName val="V-I_Blockwork11"/>
      <sheetName val="V-II_Blockwork11"/>
      <sheetName val="V-III-_Blockwork11"/>
      <sheetName val="Panorama_-Summary-dwg11"/>
      <sheetName val="NTA_-_02_summary_sheet_(2)11"/>
      <sheetName val="NTA-13-Summary_11"/>
      <sheetName val="NTA-14-Summary_11"/>
      <sheetName val="NTA-21-Summary_(2)11"/>
      <sheetName val="std_wt_11"/>
      <sheetName val="BOQ_FORM_FOR_INQUIRY11"/>
      <sheetName val="FORM_OF_PROPOSAL_RFP-00311"/>
      <sheetName val="Revised_Summary11"/>
      <sheetName val="RATE_ANALYSIS_11"/>
      <sheetName val="AoR_Finishing8"/>
      <sheetName val="P+M_-_Tower_Crane8"/>
      <sheetName val="RMC_April_168"/>
      <sheetName val="beam-reinft-IIInd_floor8"/>
      <sheetName val="LMR_PF8"/>
      <sheetName val="Cement_Price_Variation8"/>
      <sheetName val="Civil_Works7"/>
      <sheetName val="Name_Manager7"/>
      <sheetName val="Input_Rates7"/>
      <sheetName val="Detailed_Areas7"/>
      <sheetName val="Exp__Villa__R2B_2163"/>
      <sheetName val="????_???_??3"/>
      <sheetName val="수량_총괄표3"/>
      <sheetName val="품질관리비_산출3"/>
      <sheetName val="Waste_Wtr_Drg3"/>
      <sheetName val="Onerous_Terms3"/>
      <sheetName val="AB_SOW3"/>
      <sheetName val="Valid_Data3"/>
      <sheetName val="20_mm_aggregates_3"/>
      <sheetName val="3cd_Annexure3"/>
      <sheetName val="Item_Master3"/>
      <sheetName val="DEPOT_WBS3"/>
      <sheetName val="13__Steel_-_Ratio1"/>
      <sheetName val="Administrative_Prices1"/>
      <sheetName val="kppl_pl1"/>
      <sheetName val="Notes"/>
      <sheetName val="DIV_3"/>
      <sheetName val="DIV_31"/>
      <sheetName val="Cul_detail"/>
      <sheetName val="Sheet3 (2)"/>
      <sheetName val="cul-invSUBMITTED"/>
      <sheetName val="BHANDUP"/>
      <sheetName val="qty_schedule1"/>
      <sheetName val="VOP_June_07__rev1_1"/>
      <sheetName val="HO_Costs1"/>
      <sheetName val="Benchmark_Data1"/>
      <sheetName val="qty_schedule2"/>
      <sheetName val="VOP_June_07__rev1_2"/>
      <sheetName val="HO_Costs2"/>
      <sheetName val="Bill_No__32"/>
      <sheetName val="Benchmark_Data2"/>
      <sheetName val="mw"/>
      <sheetName val="Vehicles"/>
      <sheetName val="Sub Cont. Comp."/>
      <sheetName val="Harewood"/>
      <sheetName val="GULF"/>
      <sheetName val="1 Summary"/>
      <sheetName val="PC"/>
      <sheetName val="GRSummary"/>
      <sheetName val="Amortization"/>
      <sheetName val="RCC,Ret. Wall"/>
      <sheetName val="crews"/>
      <sheetName val="Ceiling"/>
      <sheetName val="Main Summary- Contractor"/>
      <sheetName val="Apx_AA1"/>
      <sheetName val="총괄표_(2)1"/>
      <sheetName val="Benchmark_Data_(2)1"/>
      <sheetName val="Application_031"/>
      <sheetName val="F-Adv_Pay_1"/>
      <sheetName val="Gen_SUMMARY_1"/>
      <sheetName val="H-Ret_1"/>
      <sheetName val="K-Prev__Pay1"/>
      <sheetName val="Bill_51"/>
      <sheetName val="Bill_61"/>
      <sheetName val="Bill_05_Mech__W__1"/>
      <sheetName val="Bill_06_Elec__W_1"/>
      <sheetName val="Material_On_Site1"/>
      <sheetName val="Payment_Applicationold1"/>
      <sheetName val="Bill_011"/>
      <sheetName val="_As_built1"/>
      <sheetName val="As_Built_Summary1"/>
      <sheetName val="Fence_Work1"/>
      <sheetName val="Hollowcore_study1"/>
      <sheetName val="Material_Price_List1"/>
      <sheetName val="Initial_Data1"/>
      <sheetName val="Site Summary"/>
      <sheetName val="Apx_AA2"/>
      <sheetName val="Benchmark_Data_(2)2"/>
      <sheetName val="총괄표_(2)2"/>
      <sheetName val="Application_032"/>
      <sheetName val="F-Adv_Pay_2"/>
      <sheetName val="Gen_SUMMARY_2"/>
      <sheetName val="H-Ret_2"/>
      <sheetName val="K-Prev__Pay2"/>
      <sheetName val="Bill_52"/>
      <sheetName val="Bill_62"/>
      <sheetName val="Bill_05_Mech__W__2"/>
      <sheetName val="Bill_06_Elec__W_2"/>
      <sheetName val="Material_On_Site2"/>
      <sheetName val="Payment_Applicationold2"/>
      <sheetName val="Bill_012"/>
      <sheetName val="_As_built2"/>
      <sheetName val="As_Built_Summary2"/>
      <sheetName val="Fence_Work2"/>
      <sheetName val="Hollowcore_study2"/>
      <sheetName val="Material_Price_List2"/>
      <sheetName val="Initial_Data2"/>
      <sheetName val="Démol_"/>
      <sheetName val="2_BHK"/>
      <sheetName val="Activity_List"/>
      <sheetName val="SUMM_ACTI__DISTRIBUTION"/>
      <sheetName val="PO_Status"/>
      <sheetName val="Fee_Rate_Summary"/>
      <sheetName val="STEEL_STRUCTURE"/>
      <sheetName val="Load_Details(B1)"/>
      <sheetName val="Shor_&amp;_Shuter"/>
      <sheetName val="India_F&amp;S_Template"/>
      <sheetName val="Bank_Guarantee"/>
      <sheetName val="Pile_cap"/>
      <sheetName val="Assumption_For_Collection"/>
      <sheetName val="Electrical_"/>
      <sheetName val="Form_6"/>
      <sheetName val="Input_Data_R"/>
      <sheetName val="Input_Data70+100MSA"/>
      <sheetName val="Input_Data_F"/>
      <sheetName val="3__Elemental_Summary"/>
      <sheetName val="ETC_Plant_Cost"/>
      <sheetName val="Piling_-_Winch"/>
      <sheetName val="Basic_Rates"/>
      <sheetName val="Qty__Abs"/>
      <sheetName val="Pile_Liner_&amp;_Rebar"/>
      <sheetName val="Pile_Conc_"/>
      <sheetName val="Deck_-_Insitu_Conc_"/>
      <sheetName val="Precast_Placing"/>
      <sheetName val="SS_Rein"/>
      <sheetName val="Casting_Yard"/>
      <sheetName val="Piling_-_Rig"/>
      <sheetName val="P&amp;M_List"/>
      <sheetName val="Pile_Cycle_Time"/>
      <sheetName val="Enabling_Structure"/>
      <sheetName val="BQ202_-App__Bridge"/>
      <sheetName val="BOQ_201&amp;203-Cont__Berth"/>
      <sheetName val="Total_Debtors_Ageing_Sheet"/>
      <sheetName val="schedule_nos"/>
      <sheetName val="PLUMBING_&amp;_SANITORY"/>
      <sheetName val="Item-_Compact"/>
      <sheetName val="Ins_&amp;_Bonds"/>
      <sheetName val="MECH-1"/>
      <sheetName val="Equip"/>
      <sheetName val="Proposal"/>
      <sheetName val="CPA7-31"/>
      <sheetName val="WBS"/>
      <sheetName val="MATER._FUEL_SUB"/>
      <sheetName val="CEILING WORKS"/>
      <sheetName val="DRYWALL PARTITIONS"/>
      <sheetName val="GF"/>
      <sheetName val="1ST"/>
      <sheetName val="2ND"/>
      <sheetName val="3RD"/>
      <sheetName val="4TH"/>
      <sheetName val="EO Area"/>
      <sheetName val="Calc"/>
      <sheetName val="UNP-NCW "/>
      <sheetName val="]ain_Summary2"/>
      <sheetName val="QTAFFSCHED_"/>
      <sheetName val="QPRE_WORKING"/>
      <sheetName val="aist_sept13"/>
      <sheetName val="HRIS_OCT13"/>
      <sheetName val="DMLB-II_FEB-14"/>
      <sheetName val="산근"/>
      <sheetName val="GM &amp; TA"/>
      <sheetName val="NPV"/>
      <sheetName val="Core Data"/>
      <sheetName val="MFG"/>
      <sheetName val="DATI_CONS"/>
      <sheetName val="GulfDuraElectroProductRange"/>
      <sheetName val="EA Sum"/>
      <sheetName val="Co-ef"/>
      <sheetName val="Appendix A"/>
      <sheetName val="TPR"/>
      <sheetName val="Civil-Mat."/>
      <sheetName val="FORM5"/>
      <sheetName val="SAMPLE"/>
      <sheetName val="LOCAL RATES"/>
      <sheetName val="New Lines"/>
      <sheetName val="CERTIFICATE"/>
      <sheetName val="dw evln-temp"/>
      <sheetName val="Equipment"/>
      <sheetName val="Labor"/>
      <sheetName val="Materials"/>
      <sheetName val="BOQ건축"/>
      <sheetName val="Sch. Areas"/>
      <sheetName val="Construction"/>
      <sheetName val="K"/>
      <sheetName val="Sheet9"/>
      <sheetName val="P1926-H2B Pkg 2A&amp;2B"/>
      <sheetName val="P1940-H2B Pkg 1 Guestrooms"/>
      <sheetName val="P1929-DHCT"/>
      <sheetName val="1.1 Cost Breakdown"/>
      <sheetName val="1.1 Cost Breakdown (2)"/>
      <sheetName val="HITS"/>
      <sheetName val="TBAL9697 -group wise  sdpl"/>
      <sheetName val="billrate"/>
      <sheetName val="newsales"/>
      <sheetName val="Data Lists"/>
      <sheetName val="Activities"/>
      <sheetName val="MATCAT.BOQ"/>
      <sheetName val="____ ___ __"/>
      <sheetName val="___________"/>
      <sheetName val="___________1"/>
      <sheetName val="___________2"/>
      <sheetName val="___________3"/>
      <sheetName val="BM Data"/>
      <sheetName val="Data Validation"/>
      <sheetName val="Mp-team_1"/>
      <sheetName val="F4_13"/>
      <sheetName val="_Structural"/>
      <sheetName val="Travel_Cranes"/>
      <sheetName val="Recap_Architect"/>
      <sheetName val="Recap_External"/>
      <sheetName val="Recap_Struct"/>
      <sheetName val="Recap_Travel_Crane"/>
      <sheetName val="Package_1"/>
      <sheetName val="Recap_Lift"/>
      <sheetName val="Sub_Cont__Comp_"/>
      <sheetName val="1_Summary"/>
      <sheetName val="RCC,Ret__Wall"/>
      <sheetName val="Main_Summary-_Contractor"/>
      <sheetName val="qty_schedule3"/>
      <sheetName val="VOP_June_07__rev1_3"/>
      <sheetName val="HO_Costs3"/>
      <sheetName val="Bill_No__33"/>
      <sheetName val="Benchmark_Data3"/>
      <sheetName val="Apx_AA3"/>
      <sheetName val="Benchmark_Data_(2)3"/>
      <sheetName val="총괄표_(2)3"/>
      <sheetName val="Application_033"/>
      <sheetName val="F-Adv_Pay_3"/>
      <sheetName val="Gen_SUMMARY_3"/>
      <sheetName val="H-Ret_3"/>
      <sheetName val="K-Prev__Pay3"/>
      <sheetName val="Bill_53"/>
      <sheetName val="Bill_63"/>
      <sheetName val="Bill_05_Mech__W__3"/>
      <sheetName val="Bill_06_Elec__W_3"/>
      <sheetName val="Material_On_Site3"/>
      <sheetName val="Payment_Applicationold3"/>
      <sheetName val="Bill_013"/>
      <sheetName val="_As_built3"/>
      <sheetName val="As_Built_Summary3"/>
      <sheetName val="Fence_Work3"/>
      <sheetName val="Hollowcore_study3"/>
      <sheetName val="Material_Price_List3"/>
      <sheetName val="Initial_Data3"/>
      <sheetName val="Mp-team_11"/>
      <sheetName val="F4_131"/>
      <sheetName val="_Structural1"/>
      <sheetName val="Travel_Cranes1"/>
      <sheetName val="Recap_Architect1"/>
      <sheetName val="Recap_External1"/>
      <sheetName val="Recap_Struct1"/>
      <sheetName val="Recap_Travel_Crane1"/>
      <sheetName val="Package_11"/>
      <sheetName val="Recap_Lift1"/>
      <sheetName val="Sub_Cont__Comp_1"/>
      <sheetName val="1_Summary1"/>
      <sheetName val="RCC,Ret__Wall1"/>
      <sheetName val="Main_Summary-_Contractor1"/>
      <sheetName val="beam-reinft-machine_rm1"/>
      <sheetName val="Material_List_1"/>
      <sheetName val="Labour_Rate_1"/>
      <sheetName val="Labour_rate1"/>
      <sheetName val="Block_work1"/>
      <sheetName val="RR_masonry1"/>
      <sheetName val="Concrete_for_arch_1"/>
      <sheetName val="Activity_List1"/>
      <sheetName val="SUMM_ACTI__DISTRIBUTION1"/>
      <sheetName val="PO_Status1"/>
      <sheetName val="2_BHK1"/>
      <sheetName val="Shor_&amp;_Shuter1"/>
      <sheetName val="Assumption_For_Collection1"/>
      <sheetName val="schedule_nos1"/>
      <sheetName val="qty_schedule4"/>
      <sheetName val="VOP_June_07__rev1_4"/>
      <sheetName val="HO_Costs4"/>
      <sheetName val="Bill_No__34"/>
      <sheetName val="Benchmark_Data4"/>
      <sheetName val="Apx_AA4"/>
      <sheetName val="Benchmark_Data_(2)4"/>
      <sheetName val="총괄표_(2)4"/>
      <sheetName val="Application_034"/>
      <sheetName val="F-Adv_Pay_4"/>
      <sheetName val="Gen_SUMMARY_4"/>
      <sheetName val="H-Ret_4"/>
      <sheetName val="K-Prev__Pay4"/>
      <sheetName val="Bill_54"/>
      <sheetName val="Bill_64"/>
      <sheetName val="Bill_05_Mech__W__4"/>
      <sheetName val="Bill_06_Elec__W_4"/>
      <sheetName val="Material_On_Site4"/>
      <sheetName val="Payment_Applicationold4"/>
      <sheetName val="Bill_014"/>
      <sheetName val="_As_built4"/>
      <sheetName val="As_Built_Summary4"/>
      <sheetName val="Fence_Work4"/>
      <sheetName val="Hollowcore_study4"/>
      <sheetName val="Material_Price_List4"/>
      <sheetName val="Initial_Data4"/>
      <sheetName val="Mp-team_12"/>
      <sheetName val="F4_132"/>
      <sheetName val="_Structural2"/>
      <sheetName val="Travel_Cranes2"/>
      <sheetName val="Recap_Architect2"/>
      <sheetName val="Recap_External2"/>
      <sheetName val="Recap_Struct2"/>
      <sheetName val="Recap_Travel_Crane2"/>
      <sheetName val="Package_12"/>
      <sheetName val="Recap_Lift2"/>
      <sheetName val="Sub_Cont__Comp_2"/>
      <sheetName val="1_Summary2"/>
      <sheetName val="RCC,Ret__Wall2"/>
      <sheetName val="Main_Summary-_Contractor2"/>
      <sheetName val="beam-reinft-IIInd_floor9"/>
      <sheetName val="Cash_Flow_Input_Data_ISC2"/>
      <sheetName val="13__Steel_-_Ratio2"/>
      <sheetName val="beam-reinft-machine_rm2"/>
      <sheetName val="kppl_pl2"/>
      <sheetName val="Administrative_Prices2"/>
      <sheetName val="Material_List_2"/>
      <sheetName val="Labour_Rate_2"/>
      <sheetName val="Labour_productivity2"/>
      <sheetName val="Labour_rate2"/>
      <sheetName val="Block_work2"/>
      <sheetName val="RR_masonry2"/>
      <sheetName val="Concrete_for_arch_2"/>
      <sheetName val="Activity_List2"/>
      <sheetName val="SUMM_ACTI__DISTRIBUTION2"/>
      <sheetName val="PO_Status2"/>
      <sheetName val="2_BHK2"/>
      <sheetName val="Shor_&amp;_Shuter2"/>
      <sheetName val="Assumption_For_Collection2"/>
      <sheetName val="schedule_nos2"/>
      <sheetName val="qty_schedule5"/>
      <sheetName val="VOP_June_07__rev1_5"/>
      <sheetName val="HO_Costs5"/>
      <sheetName val="Bill_No__35"/>
      <sheetName val="Benchmark_Data5"/>
      <sheetName val="Apx_AA5"/>
      <sheetName val="Benchmark_Data_(2)5"/>
      <sheetName val="총괄표_(2)5"/>
      <sheetName val="Application_035"/>
      <sheetName val="F-Adv_Pay_5"/>
      <sheetName val="Gen_SUMMARY_5"/>
      <sheetName val="H-Ret_5"/>
      <sheetName val="K-Prev__Pay5"/>
      <sheetName val="Bill_55"/>
      <sheetName val="Bill_65"/>
      <sheetName val="Bill_05_Mech__W__5"/>
      <sheetName val="Bill_06_Elec__W_5"/>
      <sheetName val="Material_On_Site5"/>
      <sheetName val="Payment_Applicationold5"/>
      <sheetName val="Bill_015"/>
      <sheetName val="_As_built5"/>
      <sheetName val="As_Built_Summary5"/>
      <sheetName val="Fence_Work5"/>
      <sheetName val="Hollowcore_study5"/>
      <sheetName val="Material_Price_List5"/>
      <sheetName val="Initial_Data5"/>
      <sheetName val="Mp-team_13"/>
      <sheetName val="F4_133"/>
      <sheetName val="_Structural3"/>
      <sheetName val="Travel_Cranes3"/>
      <sheetName val="Recap_Architect3"/>
      <sheetName val="Recap_External3"/>
      <sheetName val="Recap_Struct3"/>
      <sheetName val="Recap_Travel_Crane3"/>
      <sheetName val="Package_13"/>
      <sheetName val="Recap_Lift3"/>
      <sheetName val="Sub_Cont__Comp_3"/>
      <sheetName val="1_Summary3"/>
      <sheetName val="RCC,Ret__Wall3"/>
      <sheetName val="Main_Summary-_Contractor3"/>
      <sheetName val="beam-reinft-IIInd_floor10"/>
      <sheetName val="Cash_Flow_Input_Data_ISC3"/>
      <sheetName val="13__Steel_-_Ratio3"/>
      <sheetName val="beam-reinft-machine_rm3"/>
      <sheetName val="kppl_pl3"/>
      <sheetName val="Administrative_Prices3"/>
      <sheetName val="Material_List_3"/>
      <sheetName val="Labour_Rate_3"/>
      <sheetName val="Labour_productivity3"/>
      <sheetName val="Labour_rate3"/>
      <sheetName val="Block_work3"/>
      <sheetName val="RR_masonry3"/>
      <sheetName val="Concrete_for_arch_3"/>
      <sheetName val="Activity_List3"/>
      <sheetName val="SUMM_ACTI__DISTRIBUTION3"/>
      <sheetName val="PO_Status3"/>
      <sheetName val="2_BHK3"/>
      <sheetName val="Shor_&amp;_Shuter3"/>
      <sheetName val="Assumption_For_Collection3"/>
      <sheetName val="schedule_nos3"/>
      <sheetName val="qty_schedule6"/>
      <sheetName val="VOP_June_07__rev1_6"/>
      <sheetName val="HO_Costs6"/>
      <sheetName val="Bill_No__36"/>
      <sheetName val="Benchmark_Data6"/>
      <sheetName val="Apx_AA6"/>
      <sheetName val="Benchmark_Data_(2)6"/>
      <sheetName val="총괄표_(2)6"/>
      <sheetName val="Application_036"/>
      <sheetName val="F-Adv_Pay_6"/>
      <sheetName val="Gen_SUMMARY_6"/>
      <sheetName val="H-Ret_6"/>
      <sheetName val="K-Prev__Pay6"/>
      <sheetName val="Bill_56"/>
      <sheetName val="Bill_66"/>
      <sheetName val="Bill_05_Mech__W__6"/>
      <sheetName val="Bill_06_Elec__W_6"/>
      <sheetName val="Material_On_Site6"/>
      <sheetName val="Payment_Applicationold6"/>
      <sheetName val="Bill_016"/>
      <sheetName val="_As_built6"/>
      <sheetName val="As_Built_Summary6"/>
      <sheetName val="Fence_Work6"/>
      <sheetName val="Hollowcore_study6"/>
      <sheetName val="Material_Price_List6"/>
      <sheetName val="Initial_Data6"/>
      <sheetName val="Mp-team_14"/>
      <sheetName val="F4_134"/>
      <sheetName val="_Structural4"/>
      <sheetName val="Travel_Cranes4"/>
      <sheetName val="Recap_Architect4"/>
      <sheetName val="Recap_External4"/>
      <sheetName val="Recap_Struct4"/>
      <sheetName val="Recap_Travel_Crane4"/>
      <sheetName val="Package_14"/>
      <sheetName val="Recap_Lift4"/>
      <sheetName val="Sub_Cont__Comp_4"/>
      <sheetName val="1_Summary4"/>
      <sheetName val="RCC,Ret__Wall4"/>
      <sheetName val="Main_Summary-_Contractor4"/>
      <sheetName val="beam-reinft-IIInd_floor11"/>
      <sheetName val="Exp__Villa__R2B_2164"/>
      <sheetName val="20_mm_aggregates_4"/>
      <sheetName val="3cd_Annexure4"/>
      <sheetName val="수량_총괄표4"/>
      <sheetName val="품질관리비_산출4"/>
      <sheetName val="Waste_Wtr_Drg4"/>
      <sheetName val="Onerous_Terms4"/>
      <sheetName val="AB_SOW4"/>
      <sheetName val="Valid_Data4"/>
      <sheetName val="Cash_Flow_Input_Data_ISC4"/>
      <sheetName val="13__Steel_-_Ratio4"/>
      <sheetName val="beam-reinft-machine_rm4"/>
      <sheetName val="kppl_pl4"/>
      <sheetName val="Administrative_Prices4"/>
      <sheetName val="Item_Master4"/>
      <sheetName val="Material_List_4"/>
      <sheetName val="Labour_Rate_4"/>
      <sheetName val="Labour_productivity4"/>
      <sheetName val="Labour_rate4"/>
      <sheetName val="Block_work4"/>
      <sheetName val="RR_masonry4"/>
      <sheetName val="Concrete_for_arch_4"/>
      <sheetName val="Activity_List4"/>
      <sheetName val="SUMM_ACTI__DISTRIBUTION4"/>
      <sheetName val="PO_Status4"/>
      <sheetName val="2_BHK4"/>
      <sheetName val="Shor_&amp;_Shuter4"/>
      <sheetName val="Assumption_For_Collection4"/>
      <sheetName val="schedule_nos4"/>
      <sheetName val="major_qty13"/>
      <sheetName val="qty_schedule7"/>
      <sheetName val="VOP_June_07__rev1_7"/>
      <sheetName val="HO_Costs7"/>
      <sheetName val="Bill_No__37"/>
      <sheetName val="Benchmark_Data7"/>
      <sheetName val="Apx_AA7"/>
      <sheetName val="Benchmark_Data_(2)7"/>
      <sheetName val="총괄표_(2)7"/>
      <sheetName val="Application_037"/>
      <sheetName val="F-Adv_Pay_7"/>
      <sheetName val="Gen_SUMMARY_7"/>
      <sheetName val="H-Ret_7"/>
      <sheetName val="K-Prev__Pay7"/>
      <sheetName val="Bill_57"/>
      <sheetName val="Bill_67"/>
      <sheetName val="Bill_05_Mech__W__7"/>
      <sheetName val="Bill_06_Elec__W_7"/>
      <sheetName val="Material_On_Site7"/>
      <sheetName val="Payment_Applicationold7"/>
      <sheetName val="Bill_017"/>
      <sheetName val="_As_built7"/>
      <sheetName val="As_Built_Summary7"/>
      <sheetName val="Fence_Work7"/>
      <sheetName val="Hollowcore_study7"/>
      <sheetName val="Material_Price_List7"/>
      <sheetName val="Initial_Data7"/>
      <sheetName val="Mp-team_15"/>
      <sheetName val="F4_135"/>
      <sheetName val="_Structural5"/>
      <sheetName val="Travel_Cranes5"/>
      <sheetName val="Recap_Architect5"/>
      <sheetName val="Recap_External5"/>
      <sheetName val="Recap_Struct5"/>
      <sheetName val="Recap_Travel_Crane5"/>
      <sheetName val="Package_15"/>
      <sheetName val="Recap_Lift5"/>
      <sheetName val="Sub_Cont__Comp_5"/>
      <sheetName val="1_Summary5"/>
      <sheetName val="RCC,Ret__Wall5"/>
      <sheetName val="Main_Summary-_Contractor5"/>
      <sheetName val="beam-reinft-IIInd_floor12"/>
      <sheetName val="Exp__Villa__R2B_2165"/>
      <sheetName val="20_mm_aggregates_5"/>
      <sheetName val="3cd_Annexure5"/>
      <sheetName val="수량_총괄표5"/>
      <sheetName val="품질관리비_산출5"/>
      <sheetName val="Waste_Wtr_Drg5"/>
      <sheetName val="Onerous_Terms5"/>
      <sheetName val="AB_SOW5"/>
      <sheetName val="Valid_Data5"/>
      <sheetName val="Cash_Flow_Input_Data_ISC5"/>
      <sheetName val="13__Steel_-_Ratio5"/>
      <sheetName val="beam-reinft-machine_rm5"/>
      <sheetName val="kppl_pl5"/>
      <sheetName val="Administrative_Prices5"/>
      <sheetName val="Item_Master5"/>
      <sheetName val="Material_List_5"/>
      <sheetName val="Labour_Rate_5"/>
      <sheetName val="Labour_productivity5"/>
      <sheetName val="Labour_rate5"/>
      <sheetName val="Block_work5"/>
      <sheetName val="RR_masonry5"/>
      <sheetName val="Concrete_for_arch_5"/>
      <sheetName val="Activity_List5"/>
      <sheetName val="SUMM_ACTI__DISTRIBUTION5"/>
      <sheetName val="PO_Status5"/>
      <sheetName val="2_BHK5"/>
      <sheetName val="Shor_&amp;_Shuter5"/>
      <sheetName val="Assumption_For_Collection5"/>
      <sheetName val="schedule_nos5"/>
      <sheetName val="Site_Summary"/>
      <sheetName val="W"/>
      <sheetName val="Table 1"/>
      <sheetName val="J-7"/>
      <sheetName val="K-7"/>
      <sheetName val="1-H2-WN"/>
      <sheetName val="2-C1-R1-F1-F3"/>
      <sheetName val="3-F4-F5"/>
      <sheetName val="4-B3.1-3"/>
      <sheetName val="5-R2"/>
      <sheetName val="6-F2"/>
      <sheetName val="7-H1"/>
      <sheetName val="8-H3.2,4.2"/>
      <sheetName val="9-H3.1,3.3,4.1"/>
      <sheetName val="10--A15"/>
      <sheetName val="11-A4.1,4.2,4.3,11.1,3"/>
      <sheetName val="12-A5.1-5.3-5.2"/>
      <sheetName val="13-A1.1.1.2.1.3"/>
      <sheetName val="14-A9"/>
      <sheetName val="15-P7"/>
      <sheetName val="16-B4"/>
      <sheetName val="17-A2.2,2.1,2.3"/>
      <sheetName val="18-Traffic Signs"/>
      <sheetName val="19-P1.1,1.2"/>
      <sheetName val="P2.1"/>
      <sheetName val="P2.2"/>
      <sheetName val="P2.3"/>
      <sheetName val="P2.4"/>
      <sheetName val="P4"/>
      <sheetName val="Z8.1-8.6"/>
      <sheetName val="Z9.1-9.7"/>
      <sheetName val="Z5.1-5.7"/>
      <sheetName val="Z2"/>
      <sheetName val="P3"/>
      <sheetName val="P5.2"/>
      <sheetName val="P5.1"/>
      <sheetName val="D1"/>
      <sheetName val="A7"/>
      <sheetName val="P6.1-6.2"/>
      <sheetName val="Z4.1-4.7 "/>
      <sheetName val="Z7"/>
      <sheetName val="Z1.1-1.2"/>
      <sheetName val="Z3"/>
      <sheetName val="A3.1,3.2"/>
      <sheetName val="A3.3"/>
      <sheetName val="A8"/>
      <sheetName val="P8"/>
      <sheetName val="B5-b-6"/>
      <sheetName val="B7"/>
      <sheetName val="Summary Sheet"/>
      <sheetName val="cover letter"/>
      <sheetName val="Sheet3_(2)"/>
      <sheetName val="ETC_Plant_Cost1"/>
      <sheetName val="Steel_Structure1"/>
      <sheetName val="Sheet3_(2)1"/>
      <sheetName val="ETC_Plant_Cost2"/>
      <sheetName val="Steel_Structure2"/>
      <sheetName val="Sheet3_(2)2"/>
      <sheetName val="Site_Summary1"/>
      <sheetName val="sc"/>
      <sheetName val="Benchmark Data (Resi)"/>
      <sheetName val="TG-P-07 (50% CON)"/>
      <sheetName val="TG-P-09 (50% CD)"/>
      <sheetName val="5"/>
      <sheetName val="TG-P-02_Branded Resi"/>
      <sheetName val="Register"/>
      <sheetName val="Dry Cost BOQ"/>
      <sheetName val="P.S contractors Payment sum"/>
      <sheetName val="Summary-f"/>
      <sheetName val="Previous Pay"/>
      <sheetName val="General Summary"/>
      <sheetName val="Retention"/>
      <sheetName val="VAT"/>
      <sheetName val="B1-Preliminaries"/>
      <sheetName val="B2-the Works"/>
      <sheetName val="B3-provisional sums"/>
      <sheetName val="B5-mock up works "/>
      <sheetName val="GWC-UAE"/>
      <sheetName val="M4081-Prov"/>
      <sheetName val="title"/>
      <sheetName val="ValueList_Helper"/>
      <sheetName val="M4701"/>
      <sheetName val="M4701-Watchman"/>
      <sheetName val="COLUMN"/>
      <sheetName val="Navigation"/>
      <sheetName val="Raw_Data"/>
      <sheetName val="Benchmark_Data_(Resi)"/>
      <sheetName val="TG-P-07_(50%_CON)"/>
      <sheetName val="TG-P-09_(50%_CD)"/>
      <sheetName val="Raw_Data1"/>
      <sheetName val="Benchmark_Data_(Resi)1"/>
      <sheetName val="TG-P-07_(50%_CON)1"/>
      <sheetName val="TG-P-09_(50%_CD)1"/>
      <sheetName val="Values"/>
      <sheetName val="Site Findings Status Sheet"/>
      <sheetName val="Check Manpower!Sheet"/>
      <sheetName val="Discipline Master"/>
      <sheetName val="S Curve (3)"/>
      <sheetName val="AR Ageing ReportQAR "/>
      <sheetName val="C"/>
      <sheetName val="Soarin"/>
      <sheetName val="TG-P-02_Branded_Resi"/>
      <sheetName val="LOCAL_RATES"/>
      <sheetName val="EA_Sum"/>
      <sheetName val="Appendix_A"/>
      <sheetName val="Civil-Mat_"/>
      <sheetName val="P_S_contractors_Payment_sum"/>
      <sheetName val="Previous_Pay"/>
      <sheetName val="General_Summary"/>
      <sheetName val="B2-the_Works"/>
      <sheetName val="B3-provisional_sums"/>
      <sheetName val="B5-mock_up_works_"/>
      <sheetName val="SD-SUMMARY"/>
      <sheetName val="Setup"/>
      <sheetName val="ELE BOQ"/>
      <sheetName val="Mec  BOQ"/>
      <sheetName val="Prelim"/>
      <sheetName val="4"/>
      <sheetName val="Option"/>
      <sheetName val="6"/>
      <sheetName val="8"/>
      <sheetName val="2"/>
      <sheetName val="3"/>
      <sheetName val="orgoae"/>
      <sheetName val="Manning Schedule"/>
      <sheetName val="ANALIZ"/>
      <sheetName val="Detail Page"/>
      <sheetName val="rc01"/>
      <sheetName val="Sum6Jun99"/>
      <sheetName val="EXRATES"/>
      <sheetName val="Sum"/>
      <sheetName val="type ahead combo"/>
      <sheetName val="beam-reinft"/>
      <sheetName val="GulfDuraDrainoProductRange"/>
      <sheetName val="BQ"/>
      <sheetName val="BQ External"/>
      <sheetName val="SubmitCal"/>
      <sheetName val="Primavera Output Resources"/>
      <sheetName val="P-Sum-Cab"/>
      <sheetName val="IPC"/>
      <sheetName val="icmalKRY"/>
      <sheetName val="Tank"/>
      <sheetName val="LTR-2"/>
      <sheetName val="GROUP A - JEDDAH SITE"/>
      <sheetName val="bldg"/>
      <sheetName val="meas"/>
      <sheetName val="Break up Sheet"/>
      <sheetName val="6. Light Fixture (True Light)"/>
      <sheetName val="Part A"/>
      <sheetName val="Z- GENERAL PRICE SUMMARY"/>
      <sheetName val="SOR"/>
      <sheetName val="WITHOUT C&amp;I PROFIT (3)"/>
      <sheetName val="Detail In Door Stad"/>
      <sheetName val="Info"/>
      <sheetName val="Name List"/>
      <sheetName val="Div Summary"/>
      <sheetName val="CONS. PROJECT HI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>
        <row r="10">
          <cell r="D10">
            <v>1500</v>
          </cell>
        </row>
      </sheetData>
      <sheetData sheetId="193">
        <row r="10">
          <cell r="D10">
            <v>1500</v>
          </cell>
        </row>
      </sheetData>
      <sheetData sheetId="194">
        <row r="10">
          <cell r="D10">
            <v>1500</v>
          </cell>
        </row>
      </sheetData>
      <sheetData sheetId="195">
        <row r="10">
          <cell r="D10">
            <v>1500</v>
          </cell>
        </row>
      </sheetData>
      <sheetData sheetId="196">
        <row r="10">
          <cell r="D10">
            <v>1500</v>
          </cell>
        </row>
      </sheetData>
      <sheetData sheetId="197">
        <row r="10">
          <cell r="D10">
            <v>1500</v>
          </cell>
        </row>
      </sheetData>
      <sheetData sheetId="198">
        <row r="10">
          <cell r="D10">
            <v>1500</v>
          </cell>
        </row>
      </sheetData>
      <sheetData sheetId="199">
        <row r="10">
          <cell r="D10">
            <v>1500</v>
          </cell>
        </row>
      </sheetData>
      <sheetData sheetId="200">
        <row r="10">
          <cell r="D10">
            <v>1500</v>
          </cell>
        </row>
      </sheetData>
      <sheetData sheetId="201">
        <row r="10">
          <cell r="D10">
            <v>1500</v>
          </cell>
        </row>
      </sheetData>
      <sheetData sheetId="202">
        <row r="10">
          <cell r="D10">
            <v>1500</v>
          </cell>
        </row>
      </sheetData>
      <sheetData sheetId="203">
        <row r="10">
          <cell r="D10">
            <v>1500</v>
          </cell>
        </row>
      </sheetData>
      <sheetData sheetId="204">
        <row r="10">
          <cell r="D10">
            <v>1500</v>
          </cell>
        </row>
      </sheetData>
      <sheetData sheetId="205">
        <row r="10">
          <cell r="D10">
            <v>1500</v>
          </cell>
        </row>
      </sheetData>
      <sheetData sheetId="206">
        <row r="10">
          <cell r="D10">
            <v>1500</v>
          </cell>
        </row>
      </sheetData>
      <sheetData sheetId="207">
        <row r="10">
          <cell r="D10">
            <v>1500</v>
          </cell>
        </row>
      </sheetData>
      <sheetData sheetId="208">
        <row r="10">
          <cell r="D10">
            <v>1500</v>
          </cell>
        </row>
      </sheetData>
      <sheetData sheetId="209">
        <row r="10">
          <cell r="D10">
            <v>1500</v>
          </cell>
        </row>
      </sheetData>
      <sheetData sheetId="210">
        <row r="10">
          <cell r="D10">
            <v>1500</v>
          </cell>
        </row>
      </sheetData>
      <sheetData sheetId="211">
        <row r="10">
          <cell r="D10">
            <v>1500</v>
          </cell>
        </row>
      </sheetData>
      <sheetData sheetId="212">
        <row r="10">
          <cell r="D10">
            <v>1500</v>
          </cell>
        </row>
      </sheetData>
      <sheetData sheetId="213">
        <row r="10">
          <cell r="D10">
            <v>1500</v>
          </cell>
        </row>
      </sheetData>
      <sheetData sheetId="214">
        <row r="10">
          <cell r="D10">
            <v>1500</v>
          </cell>
        </row>
      </sheetData>
      <sheetData sheetId="215">
        <row r="10">
          <cell r="D10">
            <v>1500</v>
          </cell>
        </row>
      </sheetData>
      <sheetData sheetId="216">
        <row r="10">
          <cell r="D10">
            <v>1500</v>
          </cell>
        </row>
      </sheetData>
      <sheetData sheetId="217">
        <row r="10">
          <cell r="D10">
            <v>1500</v>
          </cell>
        </row>
      </sheetData>
      <sheetData sheetId="218">
        <row r="10">
          <cell r="D10">
            <v>1500</v>
          </cell>
        </row>
      </sheetData>
      <sheetData sheetId="219">
        <row r="10">
          <cell r="D10">
            <v>1500</v>
          </cell>
        </row>
      </sheetData>
      <sheetData sheetId="220">
        <row r="10">
          <cell r="D10">
            <v>1500</v>
          </cell>
        </row>
      </sheetData>
      <sheetData sheetId="221">
        <row r="10">
          <cell r="D10">
            <v>1500</v>
          </cell>
        </row>
      </sheetData>
      <sheetData sheetId="222">
        <row r="10">
          <cell r="D10">
            <v>1500</v>
          </cell>
        </row>
      </sheetData>
      <sheetData sheetId="223">
        <row r="10">
          <cell r="D10">
            <v>1500</v>
          </cell>
        </row>
      </sheetData>
      <sheetData sheetId="224">
        <row r="10">
          <cell r="D10">
            <v>1500</v>
          </cell>
        </row>
      </sheetData>
      <sheetData sheetId="225">
        <row r="10">
          <cell r="D10">
            <v>1500</v>
          </cell>
        </row>
      </sheetData>
      <sheetData sheetId="226">
        <row r="10">
          <cell r="D10">
            <v>1500</v>
          </cell>
        </row>
      </sheetData>
      <sheetData sheetId="227">
        <row r="10">
          <cell r="D10">
            <v>1500</v>
          </cell>
        </row>
      </sheetData>
      <sheetData sheetId="228">
        <row r="10">
          <cell r="D10">
            <v>1500</v>
          </cell>
        </row>
      </sheetData>
      <sheetData sheetId="229">
        <row r="10">
          <cell r="D10">
            <v>1500</v>
          </cell>
        </row>
      </sheetData>
      <sheetData sheetId="230">
        <row r="10">
          <cell r="D10">
            <v>1500</v>
          </cell>
        </row>
      </sheetData>
      <sheetData sheetId="231">
        <row r="10">
          <cell r="D10">
            <v>1500</v>
          </cell>
        </row>
      </sheetData>
      <sheetData sheetId="232">
        <row r="10">
          <cell r="D10">
            <v>1500</v>
          </cell>
        </row>
      </sheetData>
      <sheetData sheetId="233">
        <row r="10">
          <cell r="D10">
            <v>1500</v>
          </cell>
        </row>
      </sheetData>
      <sheetData sheetId="234">
        <row r="10">
          <cell r="D10">
            <v>1500</v>
          </cell>
        </row>
      </sheetData>
      <sheetData sheetId="235">
        <row r="10">
          <cell r="D10">
            <v>1500</v>
          </cell>
        </row>
      </sheetData>
      <sheetData sheetId="236">
        <row r="10">
          <cell r="D10">
            <v>1500</v>
          </cell>
        </row>
      </sheetData>
      <sheetData sheetId="237">
        <row r="10">
          <cell r="D10">
            <v>1500</v>
          </cell>
        </row>
      </sheetData>
      <sheetData sheetId="238">
        <row r="10">
          <cell r="D10">
            <v>1500</v>
          </cell>
        </row>
      </sheetData>
      <sheetData sheetId="239">
        <row r="10">
          <cell r="D10">
            <v>1500</v>
          </cell>
        </row>
      </sheetData>
      <sheetData sheetId="240">
        <row r="10">
          <cell r="D10">
            <v>1500</v>
          </cell>
        </row>
      </sheetData>
      <sheetData sheetId="241">
        <row r="10">
          <cell r="D10">
            <v>1500</v>
          </cell>
        </row>
      </sheetData>
      <sheetData sheetId="242">
        <row r="10">
          <cell r="D10">
            <v>1500</v>
          </cell>
        </row>
      </sheetData>
      <sheetData sheetId="243">
        <row r="10">
          <cell r="D10">
            <v>1500</v>
          </cell>
        </row>
      </sheetData>
      <sheetData sheetId="244">
        <row r="10">
          <cell r="D10">
            <v>1500</v>
          </cell>
        </row>
      </sheetData>
      <sheetData sheetId="245">
        <row r="10">
          <cell r="D10">
            <v>1500</v>
          </cell>
        </row>
      </sheetData>
      <sheetData sheetId="246">
        <row r="10">
          <cell r="D10">
            <v>1500</v>
          </cell>
        </row>
      </sheetData>
      <sheetData sheetId="247">
        <row r="10">
          <cell r="D10">
            <v>1500</v>
          </cell>
        </row>
      </sheetData>
      <sheetData sheetId="248">
        <row r="10">
          <cell r="D10">
            <v>1500</v>
          </cell>
        </row>
      </sheetData>
      <sheetData sheetId="249">
        <row r="10">
          <cell r="D10">
            <v>1500</v>
          </cell>
        </row>
      </sheetData>
      <sheetData sheetId="250">
        <row r="10">
          <cell r="D10">
            <v>1500</v>
          </cell>
        </row>
      </sheetData>
      <sheetData sheetId="251">
        <row r="10">
          <cell r="D10">
            <v>1500</v>
          </cell>
        </row>
      </sheetData>
      <sheetData sheetId="252">
        <row r="10">
          <cell r="D10">
            <v>1500</v>
          </cell>
        </row>
      </sheetData>
      <sheetData sheetId="253">
        <row r="10">
          <cell r="D10">
            <v>1500</v>
          </cell>
        </row>
      </sheetData>
      <sheetData sheetId="254">
        <row r="10">
          <cell r="D10">
            <v>1500</v>
          </cell>
        </row>
      </sheetData>
      <sheetData sheetId="255">
        <row r="10">
          <cell r="D10">
            <v>1500</v>
          </cell>
        </row>
      </sheetData>
      <sheetData sheetId="256">
        <row r="10">
          <cell r="D10">
            <v>1500</v>
          </cell>
        </row>
      </sheetData>
      <sheetData sheetId="257"/>
      <sheetData sheetId="258"/>
      <sheetData sheetId="259">
        <row r="10">
          <cell r="D10">
            <v>1500</v>
          </cell>
        </row>
      </sheetData>
      <sheetData sheetId="260">
        <row r="10">
          <cell r="D10">
            <v>1500</v>
          </cell>
        </row>
      </sheetData>
      <sheetData sheetId="261">
        <row r="10">
          <cell r="D10">
            <v>1500</v>
          </cell>
        </row>
      </sheetData>
      <sheetData sheetId="262">
        <row r="10">
          <cell r="D10">
            <v>1500</v>
          </cell>
        </row>
      </sheetData>
      <sheetData sheetId="263">
        <row r="10">
          <cell r="D10">
            <v>1500</v>
          </cell>
        </row>
      </sheetData>
      <sheetData sheetId="264">
        <row r="10">
          <cell r="D10">
            <v>1500</v>
          </cell>
        </row>
      </sheetData>
      <sheetData sheetId="265"/>
      <sheetData sheetId="266">
        <row r="10">
          <cell r="D10">
            <v>1500</v>
          </cell>
        </row>
      </sheetData>
      <sheetData sheetId="267">
        <row r="10">
          <cell r="D10">
            <v>1500</v>
          </cell>
        </row>
      </sheetData>
      <sheetData sheetId="268">
        <row r="10">
          <cell r="D10">
            <v>1500</v>
          </cell>
        </row>
      </sheetData>
      <sheetData sheetId="269"/>
      <sheetData sheetId="270">
        <row r="10">
          <cell r="D10">
            <v>1500</v>
          </cell>
        </row>
      </sheetData>
      <sheetData sheetId="271"/>
      <sheetData sheetId="272"/>
      <sheetData sheetId="273"/>
      <sheetData sheetId="274"/>
      <sheetData sheetId="275">
        <row r="10">
          <cell r="D10">
            <v>1500</v>
          </cell>
        </row>
      </sheetData>
      <sheetData sheetId="276"/>
      <sheetData sheetId="277">
        <row r="10">
          <cell r="D10">
            <v>1500</v>
          </cell>
        </row>
      </sheetData>
      <sheetData sheetId="278">
        <row r="10">
          <cell r="D10">
            <v>1500</v>
          </cell>
        </row>
      </sheetData>
      <sheetData sheetId="279">
        <row r="10">
          <cell r="D10">
            <v>1500</v>
          </cell>
        </row>
      </sheetData>
      <sheetData sheetId="280">
        <row r="10">
          <cell r="D10">
            <v>1500</v>
          </cell>
        </row>
      </sheetData>
      <sheetData sheetId="281">
        <row r="10">
          <cell r="D10">
            <v>1500</v>
          </cell>
        </row>
      </sheetData>
      <sheetData sheetId="282"/>
      <sheetData sheetId="283"/>
      <sheetData sheetId="284"/>
      <sheetData sheetId="285">
        <row r="10">
          <cell r="D10">
            <v>1500</v>
          </cell>
        </row>
      </sheetData>
      <sheetData sheetId="286">
        <row r="10">
          <cell r="D10">
            <v>1500</v>
          </cell>
        </row>
      </sheetData>
      <sheetData sheetId="287">
        <row r="10">
          <cell r="D10">
            <v>1500</v>
          </cell>
        </row>
      </sheetData>
      <sheetData sheetId="288">
        <row r="10">
          <cell r="D10">
            <v>1500</v>
          </cell>
        </row>
      </sheetData>
      <sheetData sheetId="289"/>
      <sheetData sheetId="290">
        <row r="10">
          <cell r="D10">
            <v>1500</v>
          </cell>
        </row>
      </sheetData>
      <sheetData sheetId="291">
        <row r="10">
          <cell r="D10">
            <v>1500</v>
          </cell>
        </row>
      </sheetData>
      <sheetData sheetId="292">
        <row r="10">
          <cell r="D10">
            <v>1500</v>
          </cell>
        </row>
      </sheetData>
      <sheetData sheetId="293"/>
      <sheetData sheetId="294"/>
      <sheetData sheetId="295">
        <row r="10">
          <cell r="D10">
            <v>1500</v>
          </cell>
        </row>
      </sheetData>
      <sheetData sheetId="296"/>
      <sheetData sheetId="297">
        <row r="10">
          <cell r="D10">
            <v>1500</v>
          </cell>
        </row>
      </sheetData>
      <sheetData sheetId="298"/>
      <sheetData sheetId="299">
        <row r="10">
          <cell r="D10">
            <v>1500</v>
          </cell>
        </row>
      </sheetData>
      <sheetData sheetId="300">
        <row r="10">
          <cell r="D10">
            <v>1500</v>
          </cell>
        </row>
      </sheetData>
      <sheetData sheetId="30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>
        <row r="10">
          <cell r="D10">
            <v>1500</v>
          </cell>
        </row>
      </sheetData>
      <sheetData sheetId="315">
        <row r="10">
          <cell r="D10">
            <v>1500</v>
          </cell>
        </row>
      </sheetData>
      <sheetData sheetId="316">
        <row r="10">
          <cell r="D10">
            <v>1500</v>
          </cell>
        </row>
      </sheetData>
      <sheetData sheetId="317">
        <row r="10">
          <cell r="D10">
            <v>1500</v>
          </cell>
        </row>
      </sheetData>
      <sheetData sheetId="318">
        <row r="10">
          <cell r="D10">
            <v>1500</v>
          </cell>
        </row>
      </sheetData>
      <sheetData sheetId="319">
        <row r="10">
          <cell r="D10">
            <v>1500</v>
          </cell>
        </row>
      </sheetData>
      <sheetData sheetId="320">
        <row r="10">
          <cell r="D10">
            <v>1500</v>
          </cell>
        </row>
      </sheetData>
      <sheetData sheetId="321">
        <row r="10">
          <cell r="D10">
            <v>1500</v>
          </cell>
        </row>
      </sheetData>
      <sheetData sheetId="322">
        <row r="10">
          <cell r="D10">
            <v>1500</v>
          </cell>
        </row>
      </sheetData>
      <sheetData sheetId="323">
        <row r="10">
          <cell r="D10">
            <v>1500</v>
          </cell>
        </row>
      </sheetData>
      <sheetData sheetId="324">
        <row r="10">
          <cell r="D10">
            <v>1500</v>
          </cell>
        </row>
      </sheetData>
      <sheetData sheetId="325">
        <row r="10">
          <cell r="D10">
            <v>1500</v>
          </cell>
        </row>
      </sheetData>
      <sheetData sheetId="326">
        <row r="10">
          <cell r="D10">
            <v>1500</v>
          </cell>
        </row>
      </sheetData>
      <sheetData sheetId="327">
        <row r="10">
          <cell r="D10">
            <v>1500</v>
          </cell>
        </row>
      </sheetData>
      <sheetData sheetId="328">
        <row r="10">
          <cell r="D10">
            <v>1500</v>
          </cell>
        </row>
      </sheetData>
      <sheetData sheetId="329">
        <row r="10">
          <cell r="D10">
            <v>1500</v>
          </cell>
        </row>
      </sheetData>
      <sheetData sheetId="330">
        <row r="10">
          <cell r="D10">
            <v>1500</v>
          </cell>
        </row>
      </sheetData>
      <sheetData sheetId="331">
        <row r="10">
          <cell r="D10">
            <v>1500</v>
          </cell>
        </row>
      </sheetData>
      <sheetData sheetId="332">
        <row r="10">
          <cell r="D10">
            <v>1500</v>
          </cell>
        </row>
      </sheetData>
      <sheetData sheetId="333">
        <row r="10">
          <cell r="D10">
            <v>1500</v>
          </cell>
        </row>
      </sheetData>
      <sheetData sheetId="334">
        <row r="10">
          <cell r="D10">
            <v>1500</v>
          </cell>
        </row>
      </sheetData>
      <sheetData sheetId="335">
        <row r="10">
          <cell r="D10">
            <v>1500</v>
          </cell>
        </row>
      </sheetData>
      <sheetData sheetId="336">
        <row r="10">
          <cell r="D10">
            <v>1500</v>
          </cell>
        </row>
      </sheetData>
      <sheetData sheetId="337">
        <row r="10">
          <cell r="D10">
            <v>1500</v>
          </cell>
        </row>
      </sheetData>
      <sheetData sheetId="338">
        <row r="10">
          <cell r="D10">
            <v>1500</v>
          </cell>
        </row>
      </sheetData>
      <sheetData sheetId="339">
        <row r="10">
          <cell r="D10">
            <v>1500</v>
          </cell>
        </row>
      </sheetData>
      <sheetData sheetId="340">
        <row r="10">
          <cell r="D10">
            <v>1500</v>
          </cell>
        </row>
      </sheetData>
      <sheetData sheetId="341">
        <row r="10">
          <cell r="D10">
            <v>1500</v>
          </cell>
        </row>
      </sheetData>
      <sheetData sheetId="342">
        <row r="10">
          <cell r="D10">
            <v>1500</v>
          </cell>
        </row>
      </sheetData>
      <sheetData sheetId="343">
        <row r="10">
          <cell r="D10">
            <v>1500</v>
          </cell>
        </row>
      </sheetData>
      <sheetData sheetId="344">
        <row r="10">
          <cell r="D10">
            <v>1500</v>
          </cell>
        </row>
      </sheetData>
      <sheetData sheetId="345">
        <row r="10">
          <cell r="D10">
            <v>1500</v>
          </cell>
        </row>
      </sheetData>
      <sheetData sheetId="346">
        <row r="10">
          <cell r="D10">
            <v>1500</v>
          </cell>
        </row>
      </sheetData>
      <sheetData sheetId="347">
        <row r="10">
          <cell r="D10">
            <v>1500</v>
          </cell>
        </row>
      </sheetData>
      <sheetData sheetId="348">
        <row r="10">
          <cell r="D10">
            <v>1500</v>
          </cell>
        </row>
      </sheetData>
      <sheetData sheetId="349">
        <row r="10">
          <cell r="D10">
            <v>1500</v>
          </cell>
        </row>
      </sheetData>
      <sheetData sheetId="350">
        <row r="10">
          <cell r="D10">
            <v>1500</v>
          </cell>
        </row>
      </sheetData>
      <sheetData sheetId="351">
        <row r="10">
          <cell r="D10">
            <v>1500</v>
          </cell>
        </row>
      </sheetData>
      <sheetData sheetId="352">
        <row r="10">
          <cell r="D10">
            <v>1500</v>
          </cell>
        </row>
      </sheetData>
      <sheetData sheetId="353">
        <row r="10">
          <cell r="D10">
            <v>1500</v>
          </cell>
        </row>
      </sheetData>
      <sheetData sheetId="354">
        <row r="10">
          <cell r="D10">
            <v>1500</v>
          </cell>
        </row>
      </sheetData>
      <sheetData sheetId="355">
        <row r="10">
          <cell r="D10">
            <v>1500</v>
          </cell>
        </row>
      </sheetData>
      <sheetData sheetId="356">
        <row r="10">
          <cell r="D10">
            <v>1500</v>
          </cell>
        </row>
      </sheetData>
      <sheetData sheetId="357">
        <row r="10">
          <cell r="D10">
            <v>1500</v>
          </cell>
        </row>
      </sheetData>
      <sheetData sheetId="358">
        <row r="10">
          <cell r="D10">
            <v>1500</v>
          </cell>
        </row>
      </sheetData>
      <sheetData sheetId="359">
        <row r="10">
          <cell r="D10">
            <v>1500</v>
          </cell>
        </row>
      </sheetData>
      <sheetData sheetId="360">
        <row r="10">
          <cell r="D10">
            <v>1500</v>
          </cell>
        </row>
      </sheetData>
      <sheetData sheetId="361">
        <row r="10">
          <cell r="D10">
            <v>1500</v>
          </cell>
        </row>
      </sheetData>
      <sheetData sheetId="362">
        <row r="10">
          <cell r="D10">
            <v>1500</v>
          </cell>
        </row>
      </sheetData>
      <sheetData sheetId="363">
        <row r="10">
          <cell r="D10">
            <v>1500</v>
          </cell>
        </row>
      </sheetData>
      <sheetData sheetId="364">
        <row r="10">
          <cell r="D10">
            <v>1500</v>
          </cell>
        </row>
      </sheetData>
      <sheetData sheetId="365">
        <row r="10">
          <cell r="D10">
            <v>1500</v>
          </cell>
        </row>
      </sheetData>
      <sheetData sheetId="366">
        <row r="10">
          <cell r="D10">
            <v>1500</v>
          </cell>
        </row>
      </sheetData>
      <sheetData sheetId="367">
        <row r="10">
          <cell r="D10">
            <v>1500</v>
          </cell>
        </row>
      </sheetData>
      <sheetData sheetId="368">
        <row r="10">
          <cell r="D10">
            <v>1500</v>
          </cell>
        </row>
      </sheetData>
      <sheetData sheetId="369">
        <row r="10">
          <cell r="D10">
            <v>1500</v>
          </cell>
        </row>
      </sheetData>
      <sheetData sheetId="370">
        <row r="10">
          <cell r="D10">
            <v>1500</v>
          </cell>
        </row>
      </sheetData>
      <sheetData sheetId="371">
        <row r="10">
          <cell r="D10">
            <v>1500</v>
          </cell>
        </row>
      </sheetData>
      <sheetData sheetId="372">
        <row r="10">
          <cell r="D10">
            <v>1500</v>
          </cell>
        </row>
      </sheetData>
      <sheetData sheetId="373">
        <row r="10">
          <cell r="D10">
            <v>1500</v>
          </cell>
        </row>
      </sheetData>
      <sheetData sheetId="374">
        <row r="10">
          <cell r="D10">
            <v>1500</v>
          </cell>
        </row>
      </sheetData>
      <sheetData sheetId="375">
        <row r="10">
          <cell r="D10">
            <v>1500</v>
          </cell>
        </row>
      </sheetData>
      <sheetData sheetId="376">
        <row r="10">
          <cell r="D10">
            <v>1500</v>
          </cell>
        </row>
      </sheetData>
      <sheetData sheetId="377" refreshError="1"/>
      <sheetData sheetId="378">
        <row r="10">
          <cell r="D10">
            <v>1500</v>
          </cell>
        </row>
      </sheetData>
      <sheetData sheetId="379">
        <row r="10">
          <cell r="D10">
            <v>1500</v>
          </cell>
        </row>
      </sheetData>
      <sheetData sheetId="380">
        <row r="10">
          <cell r="D10">
            <v>1500</v>
          </cell>
        </row>
      </sheetData>
      <sheetData sheetId="381">
        <row r="10">
          <cell r="D10">
            <v>1500</v>
          </cell>
        </row>
      </sheetData>
      <sheetData sheetId="382">
        <row r="10">
          <cell r="D10">
            <v>1500</v>
          </cell>
        </row>
      </sheetData>
      <sheetData sheetId="383">
        <row r="10">
          <cell r="D10">
            <v>1500</v>
          </cell>
        </row>
      </sheetData>
      <sheetData sheetId="384">
        <row r="10">
          <cell r="D10">
            <v>1500</v>
          </cell>
        </row>
      </sheetData>
      <sheetData sheetId="385">
        <row r="10">
          <cell r="D10">
            <v>1500</v>
          </cell>
        </row>
      </sheetData>
      <sheetData sheetId="386">
        <row r="10">
          <cell r="D10">
            <v>1500</v>
          </cell>
        </row>
      </sheetData>
      <sheetData sheetId="387">
        <row r="10">
          <cell r="D10">
            <v>1500</v>
          </cell>
        </row>
      </sheetData>
      <sheetData sheetId="388">
        <row r="10">
          <cell r="D10">
            <v>1500</v>
          </cell>
        </row>
      </sheetData>
      <sheetData sheetId="389">
        <row r="10">
          <cell r="D10">
            <v>1500</v>
          </cell>
        </row>
      </sheetData>
      <sheetData sheetId="390">
        <row r="10">
          <cell r="D10">
            <v>1500</v>
          </cell>
        </row>
      </sheetData>
      <sheetData sheetId="391">
        <row r="10">
          <cell r="D10">
            <v>1500</v>
          </cell>
        </row>
      </sheetData>
      <sheetData sheetId="392">
        <row r="10">
          <cell r="D10">
            <v>1500</v>
          </cell>
        </row>
      </sheetData>
      <sheetData sheetId="393">
        <row r="10">
          <cell r="D10">
            <v>1500</v>
          </cell>
        </row>
      </sheetData>
      <sheetData sheetId="394">
        <row r="10">
          <cell r="D10">
            <v>1500</v>
          </cell>
        </row>
      </sheetData>
      <sheetData sheetId="395">
        <row r="10">
          <cell r="D10">
            <v>1500</v>
          </cell>
        </row>
      </sheetData>
      <sheetData sheetId="396">
        <row r="10">
          <cell r="D10">
            <v>1500</v>
          </cell>
        </row>
      </sheetData>
      <sheetData sheetId="397">
        <row r="10">
          <cell r="D10">
            <v>1500</v>
          </cell>
        </row>
      </sheetData>
      <sheetData sheetId="398">
        <row r="10">
          <cell r="D10">
            <v>1500</v>
          </cell>
        </row>
      </sheetData>
      <sheetData sheetId="399">
        <row r="10">
          <cell r="D10">
            <v>1500</v>
          </cell>
        </row>
      </sheetData>
      <sheetData sheetId="400">
        <row r="10">
          <cell r="D10">
            <v>1500</v>
          </cell>
        </row>
      </sheetData>
      <sheetData sheetId="401">
        <row r="10">
          <cell r="D10">
            <v>1500</v>
          </cell>
        </row>
      </sheetData>
      <sheetData sheetId="402">
        <row r="10">
          <cell r="D10">
            <v>1500</v>
          </cell>
        </row>
      </sheetData>
      <sheetData sheetId="403">
        <row r="10">
          <cell r="D10">
            <v>1500</v>
          </cell>
        </row>
      </sheetData>
      <sheetData sheetId="404">
        <row r="10">
          <cell r="D10">
            <v>1500</v>
          </cell>
        </row>
      </sheetData>
      <sheetData sheetId="405">
        <row r="10">
          <cell r="D10">
            <v>1500</v>
          </cell>
        </row>
      </sheetData>
      <sheetData sheetId="406">
        <row r="10">
          <cell r="D10">
            <v>1500</v>
          </cell>
        </row>
      </sheetData>
      <sheetData sheetId="407">
        <row r="10">
          <cell r="D10">
            <v>1500</v>
          </cell>
        </row>
      </sheetData>
      <sheetData sheetId="408">
        <row r="10">
          <cell r="D10">
            <v>1500</v>
          </cell>
        </row>
      </sheetData>
      <sheetData sheetId="409">
        <row r="10">
          <cell r="D10">
            <v>1500</v>
          </cell>
        </row>
      </sheetData>
      <sheetData sheetId="410">
        <row r="10">
          <cell r="D10">
            <v>1500</v>
          </cell>
        </row>
      </sheetData>
      <sheetData sheetId="411">
        <row r="10">
          <cell r="D10">
            <v>1500</v>
          </cell>
        </row>
      </sheetData>
      <sheetData sheetId="412">
        <row r="10">
          <cell r="D10">
            <v>1500</v>
          </cell>
        </row>
      </sheetData>
      <sheetData sheetId="413">
        <row r="10">
          <cell r="D10">
            <v>1500</v>
          </cell>
        </row>
      </sheetData>
      <sheetData sheetId="414">
        <row r="10">
          <cell r="D10">
            <v>1500</v>
          </cell>
        </row>
      </sheetData>
      <sheetData sheetId="415">
        <row r="10">
          <cell r="D10">
            <v>1500</v>
          </cell>
        </row>
      </sheetData>
      <sheetData sheetId="416">
        <row r="10">
          <cell r="D10">
            <v>1500</v>
          </cell>
        </row>
      </sheetData>
      <sheetData sheetId="417">
        <row r="10">
          <cell r="D10">
            <v>1500</v>
          </cell>
        </row>
      </sheetData>
      <sheetData sheetId="418">
        <row r="10">
          <cell r="D10">
            <v>1500</v>
          </cell>
        </row>
      </sheetData>
      <sheetData sheetId="419">
        <row r="10">
          <cell r="D10">
            <v>1500</v>
          </cell>
        </row>
      </sheetData>
      <sheetData sheetId="420">
        <row r="10">
          <cell r="D10">
            <v>1500</v>
          </cell>
        </row>
      </sheetData>
      <sheetData sheetId="421">
        <row r="10">
          <cell r="D10">
            <v>1500</v>
          </cell>
        </row>
      </sheetData>
      <sheetData sheetId="422">
        <row r="10">
          <cell r="D10">
            <v>1500</v>
          </cell>
        </row>
      </sheetData>
      <sheetData sheetId="423">
        <row r="10">
          <cell r="D10">
            <v>1500</v>
          </cell>
        </row>
      </sheetData>
      <sheetData sheetId="424">
        <row r="10">
          <cell r="D10">
            <v>1500</v>
          </cell>
        </row>
      </sheetData>
      <sheetData sheetId="425">
        <row r="10">
          <cell r="D10">
            <v>1500</v>
          </cell>
        </row>
      </sheetData>
      <sheetData sheetId="426">
        <row r="10">
          <cell r="D10">
            <v>1500</v>
          </cell>
        </row>
      </sheetData>
      <sheetData sheetId="427">
        <row r="10">
          <cell r="D10">
            <v>1500</v>
          </cell>
        </row>
      </sheetData>
      <sheetData sheetId="428">
        <row r="10">
          <cell r="D10">
            <v>1500</v>
          </cell>
        </row>
      </sheetData>
      <sheetData sheetId="429">
        <row r="10">
          <cell r="D10">
            <v>1500</v>
          </cell>
        </row>
      </sheetData>
      <sheetData sheetId="430">
        <row r="10">
          <cell r="D10">
            <v>1500</v>
          </cell>
        </row>
      </sheetData>
      <sheetData sheetId="431">
        <row r="10">
          <cell r="D10">
            <v>1500</v>
          </cell>
        </row>
      </sheetData>
      <sheetData sheetId="432">
        <row r="10">
          <cell r="D10">
            <v>1500</v>
          </cell>
        </row>
      </sheetData>
      <sheetData sheetId="433">
        <row r="10">
          <cell r="D10">
            <v>1500</v>
          </cell>
        </row>
      </sheetData>
      <sheetData sheetId="434">
        <row r="10">
          <cell r="D10">
            <v>1500</v>
          </cell>
        </row>
      </sheetData>
      <sheetData sheetId="435">
        <row r="10">
          <cell r="D10">
            <v>1500</v>
          </cell>
        </row>
      </sheetData>
      <sheetData sheetId="436">
        <row r="10">
          <cell r="D10">
            <v>1500</v>
          </cell>
        </row>
      </sheetData>
      <sheetData sheetId="437">
        <row r="10">
          <cell r="D10">
            <v>1500</v>
          </cell>
        </row>
      </sheetData>
      <sheetData sheetId="438">
        <row r="10">
          <cell r="D10">
            <v>1500</v>
          </cell>
        </row>
      </sheetData>
      <sheetData sheetId="439">
        <row r="10">
          <cell r="D10">
            <v>1500</v>
          </cell>
        </row>
      </sheetData>
      <sheetData sheetId="440">
        <row r="10">
          <cell r="D10">
            <v>1500</v>
          </cell>
        </row>
      </sheetData>
      <sheetData sheetId="441">
        <row r="10">
          <cell r="D10">
            <v>1500</v>
          </cell>
        </row>
      </sheetData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>
        <row r="10">
          <cell r="D10">
            <v>1500</v>
          </cell>
        </row>
      </sheetData>
      <sheetData sheetId="480">
        <row r="10">
          <cell r="D10">
            <v>1500</v>
          </cell>
        </row>
      </sheetData>
      <sheetData sheetId="481">
        <row r="10">
          <cell r="D10">
            <v>1500</v>
          </cell>
        </row>
      </sheetData>
      <sheetData sheetId="482">
        <row r="10">
          <cell r="D10">
            <v>1500</v>
          </cell>
        </row>
      </sheetData>
      <sheetData sheetId="483">
        <row r="10">
          <cell r="D10">
            <v>1500</v>
          </cell>
        </row>
      </sheetData>
      <sheetData sheetId="484">
        <row r="10">
          <cell r="D10">
            <v>1500</v>
          </cell>
        </row>
      </sheetData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/>
      <sheetData sheetId="499"/>
      <sheetData sheetId="500" refreshError="1"/>
      <sheetData sheetId="501" refreshError="1"/>
      <sheetData sheetId="502">
        <row r="10">
          <cell r="D10">
            <v>1500</v>
          </cell>
        </row>
      </sheetData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>
        <row r="10">
          <cell r="D10">
            <v>1500</v>
          </cell>
        </row>
      </sheetData>
      <sheetData sheetId="518" refreshError="1"/>
      <sheetData sheetId="519" refreshError="1"/>
      <sheetData sheetId="520" refreshError="1"/>
      <sheetData sheetId="521" refreshError="1"/>
      <sheetData sheetId="522"/>
      <sheetData sheetId="523">
        <row r="10">
          <cell r="D10">
            <v>1500</v>
          </cell>
        </row>
      </sheetData>
      <sheetData sheetId="524">
        <row r="10">
          <cell r="D10">
            <v>1500</v>
          </cell>
        </row>
      </sheetData>
      <sheetData sheetId="525">
        <row r="10">
          <cell r="D10">
            <v>1500</v>
          </cell>
        </row>
      </sheetData>
      <sheetData sheetId="526">
        <row r="10">
          <cell r="D10">
            <v>1500</v>
          </cell>
        </row>
      </sheetData>
      <sheetData sheetId="527">
        <row r="10">
          <cell r="D10">
            <v>1500</v>
          </cell>
        </row>
      </sheetData>
      <sheetData sheetId="528">
        <row r="10">
          <cell r="D10">
            <v>1500</v>
          </cell>
        </row>
      </sheetData>
      <sheetData sheetId="529">
        <row r="10">
          <cell r="D10">
            <v>1500</v>
          </cell>
        </row>
      </sheetData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>
        <row r="10">
          <cell r="D10">
            <v>1500</v>
          </cell>
        </row>
      </sheetData>
      <sheetData sheetId="586">
        <row r="10">
          <cell r="D10">
            <v>1500</v>
          </cell>
        </row>
      </sheetData>
      <sheetData sheetId="587"/>
      <sheetData sheetId="588"/>
      <sheetData sheetId="589"/>
      <sheetData sheetId="590"/>
      <sheetData sheetId="591"/>
      <sheetData sheetId="592"/>
      <sheetData sheetId="593">
        <row r="10">
          <cell r="D10">
            <v>1500</v>
          </cell>
        </row>
      </sheetData>
      <sheetData sheetId="594">
        <row r="10">
          <cell r="D10">
            <v>1500</v>
          </cell>
        </row>
      </sheetData>
      <sheetData sheetId="595"/>
      <sheetData sheetId="596" refreshError="1"/>
      <sheetData sheetId="597" refreshError="1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>
        <row r="10">
          <cell r="D10">
            <v>1500</v>
          </cell>
        </row>
      </sheetData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>
        <row r="10">
          <cell r="D10">
            <v>1500</v>
          </cell>
        </row>
      </sheetData>
      <sheetData sheetId="1019">
        <row r="10">
          <cell r="D10">
            <v>1500</v>
          </cell>
        </row>
      </sheetData>
      <sheetData sheetId="1020">
        <row r="10">
          <cell r="D10">
            <v>1500</v>
          </cell>
        </row>
      </sheetData>
      <sheetData sheetId="1021">
        <row r="10">
          <cell r="D10">
            <v>1500</v>
          </cell>
        </row>
      </sheetData>
      <sheetData sheetId="1022">
        <row r="10">
          <cell r="D10">
            <v>1500</v>
          </cell>
        </row>
      </sheetData>
      <sheetData sheetId="1023">
        <row r="10">
          <cell r="D10">
            <v>1500</v>
          </cell>
        </row>
      </sheetData>
      <sheetData sheetId="1024">
        <row r="10">
          <cell r="D10">
            <v>1500</v>
          </cell>
        </row>
      </sheetData>
      <sheetData sheetId="1025">
        <row r="10">
          <cell r="D10">
            <v>1500</v>
          </cell>
        </row>
      </sheetData>
      <sheetData sheetId="1026">
        <row r="10">
          <cell r="D10">
            <v>1500</v>
          </cell>
        </row>
      </sheetData>
      <sheetData sheetId="1027">
        <row r="10">
          <cell r="D10">
            <v>1500</v>
          </cell>
        </row>
      </sheetData>
      <sheetData sheetId="1028">
        <row r="10">
          <cell r="D10">
            <v>1500</v>
          </cell>
        </row>
      </sheetData>
      <sheetData sheetId="1029">
        <row r="10">
          <cell r="D10">
            <v>1500</v>
          </cell>
        </row>
      </sheetData>
      <sheetData sheetId="1030">
        <row r="10">
          <cell r="D10">
            <v>1500</v>
          </cell>
        </row>
      </sheetData>
      <sheetData sheetId="1031">
        <row r="10">
          <cell r="D10">
            <v>1500</v>
          </cell>
        </row>
      </sheetData>
      <sheetData sheetId="1032">
        <row r="10">
          <cell r="D10">
            <v>1500</v>
          </cell>
        </row>
      </sheetData>
      <sheetData sheetId="1033">
        <row r="10">
          <cell r="D10">
            <v>1500</v>
          </cell>
        </row>
      </sheetData>
      <sheetData sheetId="1034">
        <row r="10">
          <cell r="D10">
            <v>1500</v>
          </cell>
        </row>
      </sheetData>
      <sheetData sheetId="1035">
        <row r="10">
          <cell r="D10">
            <v>1500</v>
          </cell>
        </row>
      </sheetData>
      <sheetData sheetId="1036">
        <row r="10">
          <cell r="D10">
            <v>1500</v>
          </cell>
        </row>
      </sheetData>
      <sheetData sheetId="1037">
        <row r="10">
          <cell r="D10">
            <v>1500</v>
          </cell>
        </row>
      </sheetData>
      <sheetData sheetId="1038">
        <row r="10">
          <cell r="D10">
            <v>1500</v>
          </cell>
        </row>
      </sheetData>
      <sheetData sheetId="1039">
        <row r="10">
          <cell r="D10">
            <v>1500</v>
          </cell>
        </row>
      </sheetData>
      <sheetData sheetId="1040">
        <row r="10">
          <cell r="D10">
            <v>1500</v>
          </cell>
        </row>
      </sheetData>
      <sheetData sheetId="1041">
        <row r="10">
          <cell r="D10">
            <v>1500</v>
          </cell>
        </row>
      </sheetData>
      <sheetData sheetId="1042">
        <row r="10">
          <cell r="D10">
            <v>1500</v>
          </cell>
        </row>
      </sheetData>
      <sheetData sheetId="1043">
        <row r="10">
          <cell r="D10">
            <v>1500</v>
          </cell>
        </row>
      </sheetData>
      <sheetData sheetId="1044">
        <row r="10">
          <cell r="D10">
            <v>1500</v>
          </cell>
        </row>
      </sheetData>
      <sheetData sheetId="1045">
        <row r="10">
          <cell r="D10">
            <v>1500</v>
          </cell>
        </row>
      </sheetData>
      <sheetData sheetId="1046">
        <row r="10">
          <cell r="D10">
            <v>1500</v>
          </cell>
        </row>
      </sheetData>
      <sheetData sheetId="1047">
        <row r="10">
          <cell r="D10">
            <v>1500</v>
          </cell>
        </row>
      </sheetData>
      <sheetData sheetId="1048">
        <row r="10">
          <cell r="D10">
            <v>1500</v>
          </cell>
        </row>
      </sheetData>
      <sheetData sheetId="1049">
        <row r="10">
          <cell r="D10">
            <v>1500</v>
          </cell>
        </row>
      </sheetData>
      <sheetData sheetId="1050">
        <row r="10">
          <cell r="D10">
            <v>1500</v>
          </cell>
        </row>
      </sheetData>
      <sheetData sheetId="1051">
        <row r="10">
          <cell r="D10">
            <v>1500</v>
          </cell>
        </row>
      </sheetData>
      <sheetData sheetId="1052">
        <row r="10">
          <cell r="D10">
            <v>1500</v>
          </cell>
        </row>
      </sheetData>
      <sheetData sheetId="1053">
        <row r="10">
          <cell r="D10">
            <v>1500</v>
          </cell>
        </row>
      </sheetData>
      <sheetData sheetId="1054">
        <row r="10">
          <cell r="D10">
            <v>1500</v>
          </cell>
        </row>
      </sheetData>
      <sheetData sheetId="1055">
        <row r="10">
          <cell r="D10">
            <v>1500</v>
          </cell>
        </row>
      </sheetData>
      <sheetData sheetId="1056">
        <row r="10">
          <cell r="D10">
            <v>1500</v>
          </cell>
        </row>
      </sheetData>
      <sheetData sheetId="1057">
        <row r="10">
          <cell r="D10">
            <v>1500</v>
          </cell>
        </row>
      </sheetData>
      <sheetData sheetId="1058">
        <row r="10">
          <cell r="D10">
            <v>1500</v>
          </cell>
        </row>
      </sheetData>
      <sheetData sheetId="1059">
        <row r="10">
          <cell r="D10">
            <v>1500</v>
          </cell>
        </row>
      </sheetData>
      <sheetData sheetId="1060">
        <row r="10">
          <cell r="D10">
            <v>1500</v>
          </cell>
        </row>
      </sheetData>
      <sheetData sheetId="1061">
        <row r="10">
          <cell r="D10">
            <v>1500</v>
          </cell>
        </row>
      </sheetData>
      <sheetData sheetId="1062">
        <row r="10">
          <cell r="D10">
            <v>1500</v>
          </cell>
        </row>
      </sheetData>
      <sheetData sheetId="1063">
        <row r="10">
          <cell r="D10">
            <v>1500</v>
          </cell>
        </row>
      </sheetData>
      <sheetData sheetId="1064">
        <row r="10">
          <cell r="D10">
            <v>1500</v>
          </cell>
        </row>
      </sheetData>
      <sheetData sheetId="1065">
        <row r="10">
          <cell r="D10">
            <v>1500</v>
          </cell>
        </row>
      </sheetData>
      <sheetData sheetId="1066">
        <row r="10">
          <cell r="D10">
            <v>1500</v>
          </cell>
        </row>
      </sheetData>
      <sheetData sheetId="1067">
        <row r="10">
          <cell r="D10">
            <v>1500</v>
          </cell>
        </row>
      </sheetData>
      <sheetData sheetId="1068">
        <row r="10">
          <cell r="D10">
            <v>1500</v>
          </cell>
        </row>
      </sheetData>
      <sheetData sheetId="1069">
        <row r="10">
          <cell r="D10">
            <v>1500</v>
          </cell>
        </row>
      </sheetData>
      <sheetData sheetId="1070">
        <row r="10">
          <cell r="D10">
            <v>1500</v>
          </cell>
        </row>
      </sheetData>
      <sheetData sheetId="1071">
        <row r="10">
          <cell r="D10">
            <v>1500</v>
          </cell>
        </row>
      </sheetData>
      <sheetData sheetId="1072">
        <row r="10">
          <cell r="D10">
            <v>1500</v>
          </cell>
        </row>
      </sheetData>
      <sheetData sheetId="1073">
        <row r="10">
          <cell r="D10">
            <v>1500</v>
          </cell>
        </row>
      </sheetData>
      <sheetData sheetId="1074">
        <row r="10">
          <cell r="D10">
            <v>1500</v>
          </cell>
        </row>
      </sheetData>
      <sheetData sheetId="1075">
        <row r="10">
          <cell r="D10">
            <v>1500</v>
          </cell>
        </row>
      </sheetData>
      <sheetData sheetId="1076">
        <row r="10">
          <cell r="D10">
            <v>1500</v>
          </cell>
        </row>
      </sheetData>
      <sheetData sheetId="1077">
        <row r="10">
          <cell r="D10">
            <v>1500</v>
          </cell>
        </row>
      </sheetData>
      <sheetData sheetId="1078">
        <row r="10">
          <cell r="D10">
            <v>1500</v>
          </cell>
        </row>
      </sheetData>
      <sheetData sheetId="1079">
        <row r="10">
          <cell r="D10">
            <v>1500</v>
          </cell>
        </row>
      </sheetData>
      <sheetData sheetId="1080">
        <row r="10">
          <cell r="D10">
            <v>1500</v>
          </cell>
        </row>
      </sheetData>
      <sheetData sheetId="1081">
        <row r="10">
          <cell r="D10">
            <v>1500</v>
          </cell>
        </row>
      </sheetData>
      <sheetData sheetId="1082">
        <row r="10">
          <cell r="D10">
            <v>1500</v>
          </cell>
        </row>
      </sheetData>
      <sheetData sheetId="1083">
        <row r="10">
          <cell r="D10">
            <v>1500</v>
          </cell>
        </row>
      </sheetData>
      <sheetData sheetId="1084">
        <row r="10">
          <cell r="D10">
            <v>1500</v>
          </cell>
        </row>
      </sheetData>
      <sheetData sheetId="1085">
        <row r="10">
          <cell r="D10">
            <v>1500</v>
          </cell>
        </row>
      </sheetData>
      <sheetData sheetId="1086">
        <row r="10">
          <cell r="D10">
            <v>1500</v>
          </cell>
        </row>
      </sheetData>
      <sheetData sheetId="1087">
        <row r="10">
          <cell r="D10">
            <v>1500</v>
          </cell>
        </row>
      </sheetData>
      <sheetData sheetId="1088">
        <row r="10">
          <cell r="D10">
            <v>1500</v>
          </cell>
        </row>
      </sheetData>
      <sheetData sheetId="1089">
        <row r="10">
          <cell r="D10">
            <v>1500</v>
          </cell>
        </row>
      </sheetData>
      <sheetData sheetId="1090">
        <row r="10">
          <cell r="D10">
            <v>1500</v>
          </cell>
        </row>
      </sheetData>
      <sheetData sheetId="1091">
        <row r="10">
          <cell r="D10">
            <v>1500</v>
          </cell>
        </row>
      </sheetData>
      <sheetData sheetId="1092">
        <row r="10">
          <cell r="D10">
            <v>1500</v>
          </cell>
        </row>
      </sheetData>
      <sheetData sheetId="1093">
        <row r="10">
          <cell r="D10">
            <v>1500</v>
          </cell>
        </row>
      </sheetData>
      <sheetData sheetId="1094">
        <row r="10">
          <cell r="D10">
            <v>1500</v>
          </cell>
        </row>
      </sheetData>
      <sheetData sheetId="1095">
        <row r="10">
          <cell r="D10">
            <v>1500</v>
          </cell>
        </row>
      </sheetData>
      <sheetData sheetId="1096">
        <row r="10">
          <cell r="D10">
            <v>1500</v>
          </cell>
        </row>
      </sheetData>
      <sheetData sheetId="1097">
        <row r="10">
          <cell r="D10">
            <v>1500</v>
          </cell>
        </row>
      </sheetData>
      <sheetData sheetId="1098">
        <row r="10">
          <cell r="D10">
            <v>1500</v>
          </cell>
        </row>
      </sheetData>
      <sheetData sheetId="1099">
        <row r="10">
          <cell r="D10">
            <v>1500</v>
          </cell>
        </row>
      </sheetData>
      <sheetData sheetId="1100">
        <row r="10">
          <cell r="D10">
            <v>1500</v>
          </cell>
        </row>
      </sheetData>
      <sheetData sheetId="1101">
        <row r="10">
          <cell r="D10">
            <v>1500</v>
          </cell>
        </row>
      </sheetData>
      <sheetData sheetId="1102">
        <row r="10">
          <cell r="D10">
            <v>1500</v>
          </cell>
        </row>
      </sheetData>
      <sheetData sheetId="1103">
        <row r="10">
          <cell r="D10">
            <v>1500</v>
          </cell>
        </row>
      </sheetData>
      <sheetData sheetId="1104">
        <row r="10">
          <cell r="D10">
            <v>1500</v>
          </cell>
        </row>
      </sheetData>
      <sheetData sheetId="1105">
        <row r="10">
          <cell r="D10">
            <v>1500</v>
          </cell>
        </row>
      </sheetData>
      <sheetData sheetId="1106">
        <row r="10">
          <cell r="D10">
            <v>1500</v>
          </cell>
        </row>
      </sheetData>
      <sheetData sheetId="1107">
        <row r="10">
          <cell r="D10">
            <v>1500</v>
          </cell>
        </row>
      </sheetData>
      <sheetData sheetId="1108">
        <row r="10">
          <cell r="D10">
            <v>1500</v>
          </cell>
        </row>
      </sheetData>
      <sheetData sheetId="1109">
        <row r="10">
          <cell r="D10">
            <v>1500</v>
          </cell>
        </row>
      </sheetData>
      <sheetData sheetId="1110">
        <row r="10">
          <cell r="D10">
            <v>1500</v>
          </cell>
        </row>
      </sheetData>
      <sheetData sheetId="1111">
        <row r="10">
          <cell r="D10">
            <v>1500</v>
          </cell>
        </row>
      </sheetData>
      <sheetData sheetId="1112">
        <row r="10">
          <cell r="D10">
            <v>1500</v>
          </cell>
        </row>
      </sheetData>
      <sheetData sheetId="1113">
        <row r="10">
          <cell r="D10">
            <v>1500</v>
          </cell>
        </row>
      </sheetData>
      <sheetData sheetId="1114">
        <row r="10">
          <cell r="D10">
            <v>1500</v>
          </cell>
        </row>
      </sheetData>
      <sheetData sheetId="1115">
        <row r="10">
          <cell r="D10">
            <v>1500</v>
          </cell>
        </row>
      </sheetData>
      <sheetData sheetId="1116">
        <row r="10">
          <cell r="D10">
            <v>1500</v>
          </cell>
        </row>
      </sheetData>
      <sheetData sheetId="1117">
        <row r="10">
          <cell r="D10">
            <v>1500</v>
          </cell>
        </row>
      </sheetData>
      <sheetData sheetId="1118">
        <row r="10">
          <cell r="D10">
            <v>1500</v>
          </cell>
        </row>
      </sheetData>
      <sheetData sheetId="1119">
        <row r="10">
          <cell r="D10">
            <v>1500</v>
          </cell>
        </row>
      </sheetData>
      <sheetData sheetId="1120">
        <row r="10">
          <cell r="D10">
            <v>1500</v>
          </cell>
        </row>
      </sheetData>
      <sheetData sheetId="1121">
        <row r="10">
          <cell r="D10">
            <v>1500</v>
          </cell>
        </row>
      </sheetData>
      <sheetData sheetId="1122">
        <row r="10">
          <cell r="D10">
            <v>1500</v>
          </cell>
        </row>
      </sheetData>
      <sheetData sheetId="1123">
        <row r="10">
          <cell r="D10">
            <v>1500</v>
          </cell>
        </row>
      </sheetData>
      <sheetData sheetId="1124">
        <row r="10">
          <cell r="D10">
            <v>1500</v>
          </cell>
        </row>
      </sheetData>
      <sheetData sheetId="1125">
        <row r="10">
          <cell r="D10">
            <v>1500</v>
          </cell>
        </row>
      </sheetData>
      <sheetData sheetId="1126">
        <row r="10">
          <cell r="D10">
            <v>1500</v>
          </cell>
        </row>
      </sheetData>
      <sheetData sheetId="1127">
        <row r="10">
          <cell r="D10">
            <v>1500</v>
          </cell>
        </row>
      </sheetData>
      <sheetData sheetId="1128">
        <row r="10">
          <cell r="D10">
            <v>1500</v>
          </cell>
        </row>
      </sheetData>
      <sheetData sheetId="1129">
        <row r="10">
          <cell r="D10">
            <v>1500</v>
          </cell>
        </row>
      </sheetData>
      <sheetData sheetId="1130">
        <row r="10">
          <cell r="D10">
            <v>1500</v>
          </cell>
        </row>
      </sheetData>
      <sheetData sheetId="1131">
        <row r="10">
          <cell r="D10">
            <v>1500</v>
          </cell>
        </row>
      </sheetData>
      <sheetData sheetId="1132">
        <row r="10">
          <cell r="D10">
            <v>1500</v>
          </cell>
        </row>
      </sheetData>
      <sheetData sheetId="1133">
        <row r="10">
          <cell r="D10">
            <v>1500</v>
          </cell>
        </row>
      </sheetData>
      <sheetData sheetId="1134">
        <row r="10">
          <cell r="D10">
            <v>1500</v>
          </cell>
        </row>
      </sheetData>
      <sheetData sheetId="1135">
        <row r="10">
          <cell r="D10">
            <v>1500</v>
          </cell>
        </row>
      </sheetData>
      <sheetData sheetId="1136">
        <row r="10">
          <cell r="D10">
            <v>1500</v>
          </cell>
        </row>
      </sheetData>
      <sheetData sheetId="1137">
        <row r="10">
          <cell r="D10">
            <v>1500</v>
          </cell>
        </row>
      </sheetData>
      <sheetData sheetId="1138">
        <row r="10">
          <cell r="D10">
            <v>1500</v>
          </cell>
        </row>
      </sheetData>
      <sheetData sheetId="1139">
        <row r="10">
          <cell r="D10">
            <v>1500</v>
          </cell>
        </row>
      </sheetData>
      <sheetData sheetId="1140">
        <row r="10">
          <cell r="D10">
            <v>1500</v>
          </cell>
        </row>
      </sheetData>
      <sheetData sheetId="1141">
        <row r="10">
          <cell r="D10">
            <v>1500</v>
          </cell>
        </row>
      </sheetData>
      <sheetData sheetId="1142">
        <row r="10">
          <cell r="D10">
            <v>1500</v>
          </cell>
        </row>
      </sheetData>
      <sheetData sheetId="1143">
        <row r="10">
          <cell r="D10">
            <v>1500</v>
          </cell>
        </row>
      </sheetData>
      <sheetData sheetId="1144">
        <row r="10">
          <cell r="D10">
            <v>1500</v>
          </cell>
        </row>
      </sheetData>
      <sheetData sheetId="1145">
        <row r="10">
          <cell r="D10">
            <v>1500</v>
          </cell>
        </row>
      </sheetData>
      <sheetData sheetId="1146">
        <row r="10">
          <cell r="D10">
            <v>1500</v>
          </cell>
        </row>
      </sheetData>
      <sheetData sheetId="1147">
        <row r="10">
          <cell r="D10">
            <v>1500</v>
          </cell>
        </row>
      </sheetData>
      <sheetData sheetId="1148">
        <row r="10">
          <cell r="D10">
            <v>1500</v>
          </cell>
        </row>
      </sheetData>
      <sheetData sheetId="1149">
        <row r="10">
          <cell r="D10">
            <v>1500</v>
          </cell>
        </row>
      </sheetData>
      <sheetData sheetId="1150">
        <row r="10">
          <cell r="D10">
            <v>1500</v>
          </cell>
        </row>
      </sheetData>
      <sheetData sheetId="1151">
        <row r="10">
          <cell r="D10">
            <v>1500</v>
          </cell>
        </row>
      </sheetData>
      <sheetData sheetId="1152">
        <row r="10">
          <cell r="D10">
            <v>1500</v>
          </cell>
        </row>
      </sheetData>
      <sheetData sheetId="1153">
        <row r="10">
          <cell r="D10">
            <v>1500</v>
          </cell>
        </row>
      </sheetData>
      <sheetData sheetId="1154">
        <row r="10">
          <cell r="D10">
            <v>1500</v>
          </cell>
        </row>
      </sheetData>
      <sheetData sheetId="1155">
        <row r="10">
          <cell r="D10">
            <v>1500</v>
          </cell>
        </row>
      </sheetData>
      <sheetData sheetId="1156">
        <row r="10">
          <cell r="D10">
            <v>1500</v>
          </cell>
        </row>
      </sheetData>
      <sheetData sheetId="1157">
        <row r="10">
          <cell r="D10">
            <v>1500</v>
          </cell>
        </row>
      </sheetData>
      <sheetData sheetId="1158">
        <row r="10">
          <cell r="D10">
            <v>1500</v>
          </cell>
        </row>
      </sheetData>
      <sheetData sheetId="1159">
        <row r="10">
          <cell r="D10">
            <v>1500</v>
          </cell>
        </row>
      </sheetData>
      <sheetData sheetId="1160">
        <row r="10">
          <cell r="D10">
            <v>1500</v>
          </cell>
        </row>
      </sheetData>
      <sheetData sheetId="1161">
        <row r="10">
          <cell r="D10">
            <v>1500</v>
          </cell>
        </row>
      </sheetData>
      <sheetData sheetId="1162">
        <row r="10">
          <cell r="D10">
            <v>1500</v>
          </cell>
        </row>
      </sheetData>
      <sheetData sheetId="1163">
        <row r="10">
          <cell r="D10">
            <v>1500</v>
          </cell>
        </row>
      </sheetData>
      <sheetData sheetId="1164">
        <row r="10">
          <cell r="D10">
            <v>1500</v>
          </cell>
        </row>
      </sheetData>
      <sheetData sheetId="1165">
        <row r="10">
          <cell r="D10">
            <v>1500</v>
          </cell>
        </row>
      </sheetData>
      <sheetData sheetId="1166">
        <row r="10">
          <cell r="D10">
            <v>1500</v>
          </cell>
        </row>
      </sheetData>
      <sheetData sheetId="1167">
        <row r="10">
          <cell r="D10">
            <v>1500</v>
          </cell>
        </row>
      </sheetData>
      <sheetData sheetId="1168">
        <row r="10">
          <cell r="D10">
            <v>1500</v>
          </cell>
        </row>
      </sheetData>
      <sheetData sheetId="1169">
        <row r="10">
          <cell r="D10">
            <v>1500</v>
          </cell>
        </row>
      </sheetData>
      <sheetData sheetId="1170">
        <row r="10">
          <cell r="D10">
            <v>1500</v>
          </cell>
        </row>
      </sheetData>
      <sheetData sheetId="1171">
        <row r="10">
          <cell r="D10">
            <v>1500</v>
          </cell>
        </row>
      </sheetData>
      <sheetData sheetId="1172">
        <row r="10">
          <cell r="D10">
            <v>1500</v>
          </cell>
        </row>
      </sheetData>
      <sheetData sheetId="1173">
        <row r="10">
          <cell r="D10">
            <v>1500</v>
          </cell>
        </row>
      </sheetData>
      <sheetData sheetId="1174">
        <row r="10">
          <cell r="D10">
            <v>1500</v>
          </cell>
        </row>
      </sheetData>
      <sheetData sheetId="1175">
        <row r="10">
          <cell r="D10">
            <v>1500</v>
          </cell>
        </row>
      </sheetData>
      <sheetData sheetId="1176">
        <row r="10">
          <cell r="D10">
            <v>1500</v>
          </cell>
        </row>
      </sheetData>
      <sheetData sheetId="1177">
        <row r="10">
          <cell r="D10">
            <v>1500</v>
          </cell>
        </row>
      </sheetData>
      <sheetData sheetId="1178">
        <row r="10">
          <cell r="D10">
            <v>1500</v>
          </cell>
        </row>
      </sheetData>
      <sheetData sheetId="1179">
        <row r="10">
          <cell r="D10">
            <v>1500</v>
          </cell>
        </row>
      </sheetData>
      <sheetData sheetId="1180">
        <row r="10">
          <cell r="D10">
            <v>1500</v>
          </cell>
        </row>
      </sheetData>
      <sheetData sheetId="1181">
        <row r="10">
          <cell r="D10">
            <v>1500</v>
          </cell>
        </row>
      </sheetData>
      <sheetData sheetId="1182">
        <row r="10">
          <cell r="D10">
            <v>1500</v>
          </cell>
        </row>
      </sheetData>
      <sheetData sheetId="1183">
        <row r="10">
          <cell r="D10">
            <v>1500</v>
          </cell>
        </row>
      </sheetData>
      <sheetData sheetId="1184">
        <row r="10">
          <cell r="D10">
            <v>1500</v>
          </cell>
        </row>
      </sheetData>
      <sheetData sheetId="1185">
        <row r="10">
          <cell r="D10">
            <v>1500</v>
          </cell>
        </row>
      </sheetData>
      <sheetData sheetId="1186">
        <row r="10">
          <cell r="D10">
            <v>1500</v>
          </cell>
        </row>
      </sheetData>
      <sheetData sheetId="1187">
        <row r="10">
          <cell r="D10">
            <v>1500</v>
          </cell>
        </row>
      </sheetData>
      <sheetData sheetId="1188">
        <row r="10">
          <cell r="D10">
            <v>1500</v>
          </cell>
        </row>
      </sheetData>
      <sheetData sheetId="1189">
        <row r="10">
          <cell r="D10">
            <v>1500</v>
          </cell>
        </row>
      </sheetData>
      <sheetData sheetId="1190">
        <row r="10">
          <cell r="D10">
            <v>1500</v>
          </cell>
        </row>
      </sheetData>
      <sheetData sheetId="1191">
        <row r="10">
          <cell r="D10">
            <v>1500</v>
          </cell>
        </row>
      </sheetData>
      <sheetData sheetId="1192">
        <row r="10">
          <cell r="D10">
            <v>1500</v>
          </cell>
        </row>
      </sheetData>
      <sheetData sheetId="1193">
        <row r="10">
          <cell r="D10">
            <v>1500</v>
          </cell>
        </row>
      </sheetData>
      <sheetData sheetId="1194">
        <row r="10">
          <cell r="D10">
            <v>1500</v>
          </cell>
        </row>
      </sheetData>
      <sheetData sheetId="1195">
        <row r="10">
          <cell r="D10">
            <v>1500</v>
          </cell>
        </row>
      </sheetData>
      <sheetData sheetId="1196">
        <row r="10">
          <cell r="D10">
            <v>1500</v>
          </cell>
        </row>
      </sheetData>
      <sheetData sheetId="1197">
        <row r="10">
          <cell r="D10">
            <v>1500</v>
          </cell>
        </row>
      </sheetData>
      <sheetData sheetId="1198">
        <row r="10">
          <cell r="D10">
            <v>1500</v>
          </cell>
        </row>
      </sheetData>
      <sheetData sheetId="1199">
        <row r="10">
          <cell r="D10">
            <v>1500</v>
          </cell>
        </row>
      </sheetData>
      <sheetData sheetId="1200">
        <row r="10">
          <cell r="D10">
            <v>1500</v>
          </cell>
        </row>
      </sheetData>
      <sheetData sheetId="1201">
        <row r="10">
          <cell r="D10">
            <v>1500</v>
          </cell>
        </row>
      </sheetData>
      <sheetData sheetId="1202">
        <row r="10">
          <cell r="D10">
            <v>1500</v>
          </cell>
        </row>
      </sheetData>
      <sheetData sheetId="1203">
        <row r="10">
          <cell r="D10">
            <v>1500</v>
          </cell>
        </row>
      </sheetData>
      <sheetData sheetId="1204">
        <row r="10">
          <cell r="D10">
            <v>1500</v>
          </cell>
        </row>
      </sheetData>
      <sheetData sheetId="1205">
        <row r="10">
          <cell r="D10">
            <v>1500</v>
          </cell>
        </row>
      </sheetData>
      <sheetData sheetId="1206">
        <row r="10">
          <cell r="D10">
            <v>1500</v>
          </cell>
        </row>
      </sheetData>
      <sheetData sheetId="1207">
        <row r="10">
          <cell r="D10">
            <v>1500</v>
          </cell>
        </row>
      </sheetData>
      <sheetData sheetId="1208">
        <row r="10">
          <cell r="D10">
            <v>1500</v>
          </cell>
        </row>
      </sheetData>
      <sheetData sheetId="1209">
        <row r="10">
          <cell r="D10">
            <v>1500</v>
          </cell>
        </row>
      </sheetData>
      <sheetData sheetId="1210">
        <row r="10">
          <cell r="D10">
            <v>1500</v>
          </cell>
        </row>
      </sheetData>
      <sheetData sheetId="1211">
        <row r="10">
          <cell r="D10">
            <v>1500</v>
          </cell>
        </row>
      </sheetData>
      <sheetData sheetId="1212">
        <row r="10">
          <cell r="D10">
            <v>1500</v>
          </cell>
        </row>
      </sheetData>
      <sheetData sheetId="1213">
        <row r="10">
          <cell r="D10">
            <v>1500</v>
          </cell>
        </row>
      </sheetData>
      <sheetData sheetId="1214">
        <row r="10">
          <cell r="D10">
            <v>1500</v>
          </cell>
        </row>
      </sheetData>
      <sheetData sheetId="1215">
        <row r="10">
          <cell r="D10">
            <v>1500</v>
          </cell>
        </row>
      </sheetData>
      <sheetData sheetId="1216">
        <row r="10">
          <cell r="D10">
            <v>1500</v>
          </cell>
        </row>
      </sheetData>
      <sheetData sheetId="1217">
        <row r="10">
          <cell r="D10">
            <v>1500</v>
          </cell>
        </row>
      </sheetData>
      <sheetData sheetId="1218">
        <row r="10">
          <cell r="D10">
            <v>1500</v>
          </cell>
        </row>
      </sheetData>
      <sheetData sheetId="1219">
        <row r="10">
          <cell r="D10">
            <v>1500</v>
          </cell>
        </row>
      </sheetData>
      <sheetData sheetId="1220">
        <row r="10">
          <cell r="D10">
            <v>1500</v>
          </cell>
        </row>
      </sheetData>
      <sheetData sheetId="1221">
        <row r="10">
          <cell r="D10">
            <v>1500</v>
          </cell>
        </row>
      </sheetData>
      <sheetData sheetId="1222">
        <row r="10">
          <cell r="D10">
            <v>1500</v>
          </cell>
        </row>
      </sheetData>
      <sheetData sheetId="1223">
        <row r="10">
          <cell r="D10">
            <v>1500</v>
          </cell>
        </row>
      </sheetData>
      <sheetData sheetId="1224">
        <row r="10">
          <cell r="D10">
            <v>1500</v>
          </cell>
        </row>
      </sheetData>
      <sheetData sheetId="1225">
        <row r="10">
          <cell r="D10">
            <v>1500</v>
          </cell>
        </row>
      </sheetData>
      <sheetData sheetId="1226">
        <row r="10">
          <cell r="D10">
            <v>1500</v>
          </cell>
        </row>
      </sheetData>
      <sheetData sheetId="1227">
        <row r="10">
          <cell r="D10">
            <v>1500</v>
          </cell>
        </row>
      </sheetData>
      <sheetData sheetId="1228">
        <row r="10">
          <cell r="D10">
            <v>1500</v>
          </cell>
        </row>
      </sheetData>
      <sheetData sheetId="1229">
        <row r="10">
          <cell r="D10">
            <v>1500</v>
          </cell>
        </row>
      </sheetData>
      <sheetData sheetId="1230">
        <row r="10">
          <cell r="D10">
            <v>1500</v>
          </cell>
        </row>
      </sheetData>
      <sheetData sheetId="1231">
        <row r="10">
          <cell r="D10">
            <v>1500</v>
          </cell>
        </row>
      </sheetData>
      <sheetData sheetId="1232">
        <row r="10">
          <cell r="D10">
            <v>1500</v>
          </cell>
        </row>
      </sheetData>
      <sheetData sheetId="1233">
        <row r="10">
          <cell r="D10">
            <v>1500</v>
          </cell>
        </row>
      </sheetData>
      <sheetData sheetId="1234">
        <row r="10">
          <cell r="D10">
            <v>1500</v>
          </cell>
        </row>
      </sheetData>
      <sheetData sheetId="1235">
        <row r="10">
          <cell r="D10">
            <v>1500</v>
          </cell>
        </row>
      </sheetData>
      <sheetData sheetId="1236">
        <row r="10">
          <cell r="D10">
            <v>1500</v>
          </cell>
        </row>
      </sheetData>
      <sheetData sheetId="1237">
        <row r="10">
          <cell r="D10">
            <v>1500</v>
          </cell>
        </row>
      </sheetData>
      <sheetData sheetId="1238">
        <row r="10">
          <cell r="D10">
            <v>1500</v>
          </cell>
        </row>
      </sheetData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>
        <row r="10">
          <cell r="D10">
            <v>1500</v>
          </cell>
        </row>
      </sheetData>
      <sheetData sheetId="1247">
        <row r="10">
          <cell r="D10">
            <v>1500</v>
          </cell>
        </row>
      </sheetData>
      <sheetData sheetId="1248">
        <row r="10">
          <cell r="D10">
            <v>1500</v>
          </cell>
        </row>
      </sheetData>
      <sheetData sheetId="1249">
        <row r="10">
          <cell r="D10">
            <v>1500</v>
          </cell>
        </row>
      </sheetData>
      <sheetData sheetId="1250">
        <row r="10">
          <cell r="D10">
            <v>1500</v>
          </cell>
        </row>
      </sheetData>
      <sheetData sheetId="1251">
        <row r="10">
          <cell r="D10">
            <v>1500</v>
          </cell>
        </row>
      </sheetData>
      <sheetData sheetId="1252">
        <row r="10">
          <cell r="D10">
            <v>1500</v>
          </cell>
        </row>
      </sheetData>
      <sheetData sheetId="1253">
        <row r="10">
          <cell r="D10">
            <v>1500</v>
          </cell>
        </row>
      </sheetData>
      <sheetData sheetId="1254">
        <row r="10">
          <cell r="D10">
            <v>1500</v>
          </cell>
        </row>
      </sheetData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>
        <row r="10">
          <cell r="D10">
            <v>1500</v>
          </cell>
        </row>
      </sheetData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>
        <row r="10">
          <cell r="D10">
            <v>1500</v>
          </cell>
        </row>
      </sheetData>
      <sheetData sheetId="1323">
        <row r="10">
          <cell r="D10">
            <v>1500</v>
          </cell>
        </row>
      </sheetData>
      <sheetData sheetId="1324">
        <row r="10">
          <cell r="D10">
            <v>1500</v>
          </cell>
        </row>
      </sheetData>
      <sheetData sheetId="1325">
        <row r="10">
          <cell r="D10">
            <v>1500</v>
          </cell>
        </row>
      </sheetData>
      <sheetData sheetId="1326">
        <row r="10">
          <cell r="D10">
            <v>1500</v>
          </cell>
        </row>
      </sheetData>
      <sheetData sheetId="1327">
        <row r="10">
          <cell r="D10">
            <v>1500</v>
          </cell>
        </row>
      </sheetData>
      <sheetData sheetId="1328">
        <row r="10">
          <cell r="D10">
            <v>1500</v>
          </cell>
        </row>
      </sheetData>
      <sheetData sheetId="1329">
        <row r="10">
          <cell r="D10">
            <v>1500</v>
          </cell>
        </row>
      </sheetData>
      <sheetData sheetId="1330">
        <row r="10">
          <cell r="D10">
            <v>1500</v>
          </cell>
        </row>
      </sheetData>
      <sheetData sheetId="1331">
        <row r="10">
          <cell r="D10">
            <v>1500</v>
          </cell>
        </row>
      </sheetData>
      <sheetData sheetId="1332">
        <row r="10">
          <cell r="D10">
            <v>1500</v>
          </cell>
        </row>
      </sheetData>
      <sheetData sheetId="1333">
        <row r="10">
          <cell r="D10">
            <v>1500</v>
          </cell>
        </row>
      </sheetData>
      <sheetData sheetId="1334">
        <row r="10">
          <cell r="D10">
            <v>1500</v>
          </cell>
        </row>
      </sheetData>
      <sheetData sheetId="1335">
        <row r="10">
          <cell r="D10">
            <v>1500</v>
          </cell>
        </row>
      </sheetData>
      <sheetData sheetId="1336">
        <row r="10">
          <cell r="D10">
            <v>1500</v>
          </cell>
        </row>
      </sheetData>
      <sheetData sheetId="1337">
        <row r="10">
          <cell r="D10">
            <v>1500</v>
          </cell>
        </row>
      </sheetData>
      <sheetData sheetId="1338">
        <row r="10">
          <cell r="D10">
            <v>1500</v>
          </cell>
        </row>
      </sheetData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>
        <row r="10">
          <cell r="D10">
            <v>1500</v>
          </cell>
        </row>
      </sheetData>
      <sheetData sheetId="1346">
        <row r="10">
          <cell r="D10">
            <v>1500</v>
          </cell>
        </row>
      </sheetData>
      <sheetData sheetId="1347">
        <row r="10">
          <cell r="D10">
            <v>1500</v>
          </cell>
        </row>
      </sheetData>
      <sheetData sheetId="1348"/>
      <sheetData sheetId="1349"/>
      <sheetData sheetId="1350">
        <row r="10">
          <cell r="D10">
            <v>1500</v>
          </cell>
        </row>
      </sheetData>
      <sheetData sheetId="1351">
        <row r="10">
          <cell r="D10">
            <v>1500</v>
          </cell>
        </row>
      </sheetData>
      <sheetData sheetId="1352">
        <row r="10">
          <cell r="D10">
            <v>1500</v>
          </cell>
        </row>
      </sheetData>
      <sheetData sheetId="1353">
        <row r="10">
          <cell r="D10">
            <v>1500</v>
          </cell>
        </row>
      </sheetData>
      <sheetData sheetId="1354">
        <row r="10">
          <cell r="D10">
            <v>1500</v>
          </cell>
        </row>
      </sheetData>
      <sheetData sheetId="1355">
        <row r="10">
          <cell r="D10">
            <v>1500</v>
          </cell>
        </row>
      </sheetData>
      <sheetData sheetId="1356">
        <row r="10">
          <cell r="D10">
            <v>1500</v>
          </cell>
        </row>
      </sheetData>
      <sheetData sheetId="1357">
        <row r="10">
          <cell r="D10">
            <v>1500</v>
          </cell>
        </row>
      </sheetData>
      <sheetData sheetId="1358">
        <row r="10">
          <cell r="D10">
            <v>1500</v>
          </cell>
        </row>
      </sheetData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>
        <row r="10">
          <cell r="D10">
            <v>1500</v>
          </cell>
        </row>
      </sheetData>
      <sheetData sheetId="1423">
        <row r="10">
          <cell r="D10">
            <v>1500</v>
          </cell>
        </row>
      </sheetData>
      <sheetData sheetId="1424">
        <row r="10">
          <cell r="D10">
            <v>1500</v>
          </cell>
        </row>
      </sheetData>
      <sheetData sheetId="1425">
        <row r="10">
          <cell r="D10">
            <v>1500</v>
          </cell>
        </row>
      </sheetData>
      <sheetData sheetId="1426">
        <row r="10">
          <cell r="D10">
            <v>1500</v>
          </cell>
        </row>
      </sheetData>
      <sheetData sheetId="1427">
        <row r="10">
          <cell r="D10">
            <v>1500</v>
          </cell>
        </row>
      </sheetData>
      <sheetData sheetId="1428">
        <row r="10">
          <cell r="D10">
            <v>1500</v>
          </cell>
        </row>
      </sheetData>
      <sheetData sheetId="1429">
        <row r="10">
          <cell r="D10">
            <v>1500</v>
          </cell>
        </row>
      </sheetData>
      <sheetData sheetId="1430">
        <row r="10">
          <cell r="D10">
            <v>1500</v>
          </cell>
        </row>
      </sheetData>
      <sheetData sheetId="1431">
        <row r="10">
          <cell r="D10">
            <v>1500</v>
          </cell>
        </row>
      </sheetData>
      <sheetData sheetId="1432">
        <row r="10">
          <cell r="D10">
            <v>1500</v>
          </cell>
        </row>
      </sheetData>
      <sheetData sheetId="1433">
        <row r="10">
          <cell r="D10">
            <v>1500</v>
          </cell>
        </row>
      </sheetData>
      <sheetData sheetId="1434">
        <row r="10">
          <cell r="D10">
            <v>1500</v>
          </cell>
        </row>
      </sheetData>
      <sheetData sheetId="1435">
        <row r="10">
          <cell r="D10">
            <v>1500</v>
          </cell>
        </row>
      </sheetData>
      <sheetData sheetId="1436">
        <row r="10">
          <cell r="D10">
            <v>1500</v>
          </cell>
        </row>
      </sheetData>
      <sheetData sheetId="1437">
        <row r="10">
          <cell r="D10">
            <v>1500</v>
          </cell>
        </row>
      </sheetData>
      <sheetData sheetId="1438">
        <row r="10">
          <cell r="D10">
            <v>1500</v>
          </cell>
        </row>
      </sheetData>
      <sheetData sheetId="1439">
        <row r="10">
          <cell r="D10">
            <v>1500</v>
          </cell>
        </row>
      </sheetData>
      <sheetData sheetId="1440">
        <row r="10">
          <cell r="D10">
            <v>1500</v>
          </cell>
        </row>
      </sheetData>
      <sheetData sheetId="1441">
        <row r="10">
          <cell r="D10">
            <v>1500</v>
          </cell>
        </row>
      </sheetData>
      <sheetData sheetId="1442">
        <row r="10">
          <cell r="D10">
            <v>1500</v>
          </cell>
        </row>
      </sheetData>
      <sheetData sheetId="1443">
        <row r="10">
          <cell r="D10">
            <v>1500</v>
          </cell>
        </row>
      </sheetData>
      <sheetData sheetId="1444">
        <row r="10">
          <cell r="D10">
            <v>1500</v>
          </cell>
        </row>
      </sheetData>
      <sheetData sheetId="1445">
        <row r="10">
          <cell r="D10">
            <v>1500</v>
          </cell>
        </row>
      </sheetData>
      <sheetData sheetId="1446">
        <row r="10">
          <cell r="D10">
            <v>1500</v>
          </cell>
        </row>
      </sheetData>
      <sheetData sheetId="1447">
        <row r="10">
          <cell r="D10">
            <v>1500</v>
          </cell>
        </row>
      </sheetData>
      <sheetData sheetId="1448">
        <row r="10">
          <cell r="D10">
            <v>1500</v>
          </cell>
        </row>
      </sheetData>
      <sheetData sheetId="1449">
        <row r="10">
          <cell r="D10">
            <v>1500</v>
          </cell>
        </row>
      </sheetData>
      <sheetData sheetId="1450">
        <row r="10">
          <cell r="D10">
            <v>1500</v>
          </cell>
        </row>
      </sheetData>
      <sheetData sheetId="1451">
        <row r="10">
          <cell r="D10">
            <v>1500</v>
          </cell>
        </row>
      </sheetData>
      <sheetData sheetId="1452">
        <row r="10">
          <cell r="D10">
            <v>1500</v>
          </cell>
        </row>
      </sheetData>
      <sheetData sheetId="1453">
        <row r="10">
          <cell r="D10">
            <v>1500</v>
          </cell>
        </row>
      </sheetData>
      <sheetData sheetId="1454">
        <row r="10">
          <cell r="D10">
            <v>1500</v>
          </cell>
        </row>
      </sheetData>
      <sheetData sheetId="1455">
        <row r="10">
          <cell r="D10">
            <v>1500</v>
          </cell>
        </row>
      </sheetData>
      <sheetData sheetId="1456">
        <row r="10">
          <cell r="D10">
            <v>1500</v>
          </cell>
        </row>
      </sheetData>
      <sheetData sheetId="1457">
        <row r="10">
          <cell r="D10">
            <v>1500</v>
          </cell>
        </row>
      </sheetData>
      <sheetData sheetId="1458">
        <row r="10">
          <cell r="D10">
            <v>1500</v>
          </cell>
        </row>
      </sheetData>
      <sheetData sheetId="1459">
        <row r="10">
          <cell r="D10">
            <v>1500</v>
          </cell>
        </row>
      </sheetData>
      <sheetData sheetId="1460">
        <row r="10">
          <cell r="D10">
            <v>1500</v>
          </cell>
        </row>
      </sheetData>
      <sheetData sheetId="1461">
        <row r="10">
          <cell r="D10">
            <v>1500</v>
          </cell>
        </row>
      </sheetData>
      <sheetData sheetId="1462">
        <row r="10">
          <cell r="D10">
            <v>1500</v>
          </cell>
        </row>
      </sheetData>
      <sheetData sheetId="1463">
        <row r="10">
          <cell r="D10">
            <v>1500</v>
          </cell>
        </row>
      </sheetData>
      <sheetData sheetId="1464">
        <row r="10">
          <cell r="D10">
            <v>1500</v>
          </cell>
        </row>
      </sheetData>
      <sheetData sheetId="1465">
        <row r="10">
          <cell r="D10">
            <v>1500</v>
          </cell>
        </row>
      </sheetData>
      <sheetData sheetId="1466">
        <row r="10">
          <cell r="D10">
            <v>1500</v>
          </cell>
        </row>
      </sheetData>
      <sheetData sheetId="1467">
        <row r="10">
          <cell r="D10">
            <v>1500</v>
          </cell>
        </row>
      </sheetData>
      <sheetData sheetId="1468">
        <row r="10">
          <cell r="D10">
            <v>1500</v>
          </cell>
        </row>
      </sheetData>
      <sheetData sheetId="1469">
        <row r="10">
          <cell r="D10">
            <v>1500</v>
          </cell>
        </row>
      </sheetData>
      <sheetData sheetId="1470">
        <row r="10">
          <cell r="D10">
            <v>1500</v>
          </cell>
        </row>
      </sheetData>
      <sheetData sheetId="1471">
        <row r="10">
          <cell r="D10">
            <v>1500</v>
          </cell>
        </row>
      </sheetData>
      <sheetData sheetId="1472">
        <row r="10">
          <cell r="D10">
            <v>1500</v>
          </cell>
        </row>
      </sheetData>
      <sheetData sheetId="1473">
        <row r="10">
          <cell r="D10">
            <v>1500</v>
          </cell>
        </row>
      </sheetData>
      <sheetData sheetId="1474">
        <row r="10">
          <cell r="D10">
            <v>1500</v>
          </cell>
        </row>
      </sheetData>
      <sheetData sheetId="1475">
        <row r="10">
          <cell r="D10">
            <v>1500</v>
          </cell>
        </row>
      </sheetData>
      <sheetData sheetId="1476">
        <row r="10">
          <cell r="D10">
            <v>1500</v>
          </cell>
        </row>
      </sheetData>
      <sheetData sheetId="1477">
        <row r="10">
          <cell r="D10">
            <v>1500</v>
          </cell>
        </row>
      </sheetData>
      <sheetData sheetId="1478">
        <row r="10">
          <cell r="D10">
            <v>1500</v>
          </cell>
        </row>
      </sheetData>
      <sheetData sheetId="1479">
        <row r="10">
          <cell r="D10">
            <v>1500</v>
          </cell>
        </row>
      </sheetData>
      <sheetData sheetId="1480">
        <row r="10">
          <cell r="D10">
            <v>1500</v>
          </cell>
        </row>
      </sheetData>
      <sheetData sheetId="1481">
        <row r="10">
          <cell r="D10">
            <v>1500</v>
          </cell>
        </row>
      </sheetData>
      <sheetData sheetId="1482">
        <row r="10">
          <cell r="D10">
            <v>1500</v>
          </cell>
        </row>
      </sheetData>
      <sheetData sheetId="1483">
        <row r="10">
          <cell r="D10">
            <v>1500</v>
          </cell>
        </row>
      </sheetData>
      <sheetData sheetId="1484">
        <row r="10">
          <cell r="D10">
            <v>1500</v>
          </cell>
        </row>
      </sheetData>
      <sheetData sheetId="1485">
        <row r="10">
          <cell r="D10">
            <v>1500</v>
          </cell>
        </row>
      </sheetData>
      <sheetData sheetId="1486">
        <row r="10">
          <cell r="D10">
            <v>1500</v>
          </cell>
        </row>
      </sheetData>
      <sheetData sheetId="1487">
        <row r="10">
          <cell r="D10">
            <v>1500</v>
          </cell>
        </row>
      </sheetData>
      <sheetData sheetId="1488">
        <row r="10">
          <cell r="D10">
            <v>1500</v>
          </cell>
        </row>
      </sheetData>
      <sheetData sheetId="1489">
        <row r="10">
          <cell r="D10">
            <v>1500</v>
          </cell>
        </row>
      </sheetData>
      <sheetData sheetId="1490">
        <row r="10">
          <cell r="D10">
            <v>1500</v>
          </cell>
        </row>
      </sheetData>
      <sheetData sheetId="1491">
        <row r="10">
          <cell r="D10">
            <v>1500</v>
          </cell>
        </row>
      </sheetData>
      <sheetData sheetId="1492">
        <row r="10">
          <cell r="D10">
            <v>1500</v>
          </cell>
        </row>
      </sheetData>
      <sheetData sheetId="1493">
        <row r="10">
          <cell r="D10">
            <v>1500</v>
          </cell>
        </row>
      </sheetData>
      <sheetData sheetId="1494">
        <row r="10">
          <cell r="D10">
            <v>1500</v>
          </cell>
        </row>
      </sheetData>
      <sheetData sheetId="1495">
        <row r="10">
          <cell r="D10">
            <v>1500</v>
          </cell>
        </row>
      </sheetData>
      <sheetData sheetId="1496">
        <row r="10">
          <cell r="D10">
            <v>1500</v>
          </cell>
        </row>
      </sheetData>
      <sheetData sheetId="1497">
        <row r="10">
          <cell r="D10">
            <v>1500</v>
          </cell>
        </row>
      </sheetData>
      <sheetData sheetId="1498">
        <row r="10">
          <cell r="D10">
            <v>1500</v>
          </cell>
        </row>
      </sheetData>
      <sheetData sheetId="1499">
        <row r="10">
          <cell r="D10">
            <v>1500</v>
          </cell>
        </row>
      </sheetData>
      <sheetData sheetId="1500">
        <row r="10">
          <cell r="D10">
            <v>1500</v>
          </cell>
        </row>
      </sheetData>
      <sheetData sheetId="1501">
        <row r="10">
          <cell r="D10">
            <v>1500</v>
          </cell>
        </row>
      </sheetData>
      <sheetData sheetId="1502">
        <row r="10">
          <cell r="D10">
            <v>1500</v>
          </cell>
        </row>
      </sheetData>
      <sheetData sheetId="1503">
        <row r="10">
          <cell r="D10">
            <v>1500</v>
          </cell>
        </row>
      </sheetData>
      <sheetData sheetId="1504">
        <row r="10">
          <cell r="D10">
            <v>1500</v>
          </cell>
        </row>
      </sheetData>
      <sheetData sheetId="1505">
        <row r="10">
          <cell r="D10">
            <v>1500</v>
          </cell>
        </row>
      </sheetData>
      <sheetData sheetId="1506">
        <row r="10">
          <cell r="D10">
            <v>1500</v>
          </cell>
        </row>
      </sheetData>
      <sheetData sheetId="1507">
        <row r="10">
          <cell r="D10">
            <v>1500</v>
          </cell>
        </row>
      </sheetData>
      <sheetData sheetId="1508">
        <row r="10">
          <cell r="D10">
            <v>1500</v>
          </cell>
        </row>
      </sheetData>
      <sheetData sheetId="1509">
        <row r="10">
          <cell r="D10">
            <v>1500</v>
          </cell>
        </row>
      </sheetData>
      <sheetData sheetId="1510">
        <row r="10">
          <cell r="D10">
            <v>1500</v>
          </cell>
        </row>
      </sheetData>
      <sheetData sheetId="1511">
        <row r="10">
          <cell r="D10">
            <v>1500</v>
          </cell>
        </row>
      </sheetData>
      <sheetData sheetId="1512">
        <row r="10">
          <cell r="D10">
            <v>1500</v>
          </cell>
        </row>
      </sheetData>
      <sheetData sheetId="1513">
        <row r="10">
          <cell r="D10">
            <v>1500</v>
          </cell>
        </row>
      </sheetData>
      <sheetData sheetId="1514">
        <row r="10">
          <cell r="D10">
            <v>1500</v>
          </cell>
        </row>
      </sheetData>
      <sheetData sheetId="1515">
        <row r="10">
          <cell r="D10">
            <v>1500</v>
          </cell>
        </row>
      </sheetData>
      <sheetData sheetId="1516">
        <row r="10">
          <cell r="D10">
            <v>1500</v>
          </cell>
        </row>
      </sheetData>
      <sheetData sheetId="1517">
        <row r="10">
          <cell r="D10">
            <v>1500</v>
          </cell>
        </row>
      </sheetData>
      <sheetData sheetId="1518">
        <row r="10">
          <cell r="D10">
            <v>1500</v>
          </cell>
        </row>
      </sheetData>
      <sheetData sheetId="1519">
        <row r="10">
          <cell r="D10">
            <v>1500</v>
          </cell>
        </row>
      </sheetData>
      <sheetData sheetId="1520">
        <row r="10">
          <cell r="D10">
            <v>1500</v>
          </cell>
        </row>
      </sheetData>
      <sheetData sheetId="1521">
        <row r="10">
          <cell r="D10">
            <v>1500</v>
          </cell>
        </row>
      </sheetData>
      <sheetData sheetId="1522">
        <row r="10">
          <cell r="D10">
            <v>1500</v>
          </cell>
        </row>
      </sheetData>
      <sheetData sheetId="1523">
        <row r="10">
          <cell r="D10">
            <v>1500</v>
          </cell>
        </row>
      </sheetData>
      <sheetData sheetId="1524">
        <row r="10">
          <cell r="D10">
            <v>1500</v>
          </cell>
        </row>
      </sheetData>
      <sheetData sheetId="1525">
        <row r="10">
          <cell r="D10">
            <v>1500</v>
          </cell>
        </row>
      </sheetData>
      <sheetData sheetId="1526">
        <row r="10">
          <cell r="D10">
            <v>1500</v>
          </cell>
        </row>
      </sheetData>
      <sheetData sheetId="1527">
        <row r="10">
          <cell r="D10">
            <v>1500</v>
          </cell>
        </row>
      </sheetData>
      <sheetData sheetId="1528">
        <row r="10">
          <cell r="D10">
            <v>1500</v>
          </cell>
        </row>
      </sheetData>
      <sheetData sheetId="1529">
        <row r="10">
          <cell r="D10">
            <v>1500</v>
          </cell>
        </row>
      </sheetData>
      <sheetData sheetId="1530">
        <row r="10">
          <cell r="D10">
            <v>1500</v>
          </cell>
        </row>
      </sheetData>
      <sheetData sheetId="1531">
        <row r="10">
          <cell r="D10">
            <v>1500</v>
          </cell>
        </row>
      </sheetData>
      <sheetData sheetId="1532">
        <row r="10">
          <cell r="D10">
            <v>1500</v>
          </cell>
        </row>
      </sheetData>
      <sheetData sheetId="1533">
        <row r="10">
          <cell r="D10">
            <v>1500</v>
          </cell>
        </row>
      </sheetData>
      <sheetData sheetId="1534">
        <row r="10">
          <cell r="D10">
            <v>1500</v>
          </cell>
        </row>
      </sheetData>
      <sheetData sheetId="1535">
        <row r="10">
          <cell r="D10">
            <v>1500</v>
          </cell>
        </row>
      </sheetData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>
        <row r="10">
          <cell r="D10">
            <v>1500</v>
          </cell>
        </row>
      </sheetData>
      <sheetData sheetId="1556">
        <row r="10">
          <cell r="D10">
            <v>1500</v>
          </cell>
        </row>
      </sheetData>
      <sheetData sheetId="1557">
        <row r="10">
          <cell r="D10">
            <v>1500</v>
          </cell>
        </row>
      </sheetData>
      <sheetData sheetId="1558">
        <row r="10">
          <cell r="D10">
            <v>1500</v>
          </cell>
        </row>
      </sheetData>
      <sheetData sheetId="1559">
        <row r="10">
          <cell r="D10">
            <v>1500</v>
          </cell>
        </row>
      </sheetData>
      <sheetData sheetId="1560">
        <row r="10">
          <cell r="D10">
            <v>1500</v>
          </cell>
        </row>
      </sheetData>
      <sheetData sheetId="1561">
        <row r="10">
          <cell r="D10">
            <v>1500</v>
          </cell>
        </row>
      </sheetData>
      <sheetData sheetId="1562">
        <row r="10">
          <cell r="D10">
            <v>1500</v>
          </cell>
        </row>
      </sheetData>
      <sheetData sheetId="1563">
        <row r="10">
          <cell r="D10">
            <v>1500</v>
          </cell>
        </row>
      </sheetData>
      <sheetData sheetId="1564">
        <row r="10">
          <cell r="D10">
            <v>1500</v>
          </cell>
        </row>
      </sheetData>
      <sheetData sheetId="1565">
        <row r="10">
          <cell r="D10">
            <v>1500</v>
          </cell>
        </row>
      </sheetData>
      <sheetData sheetId="1566">
        <row r="10">
          <cell r="D10">
            <v>1500</v>
          </cell>
        </row>
      </sheetData>
      <sheetData sheetId="1567">
        <row r="10">
          <cell r="D10">
            <v>1500</v>
          </cell>
        </row>
      </sheetData>
      <sheetData sheetId="1568">
        <row r="10">
          <cell r="D10">
            <v>1500</v>
          </cell>
        </row>
      </sheetData>
      <sheetData sheetId="1569">
        <row r="10">
          <cell r="D10">
            <v>1500</v>
          </cell>
        </row>
      </sheetData>
      <sheetData sheetId="1570">
        <row r="10">
          <cell r="D10">
            <v>1500</v>
          </cell>
        </row>
      </sheetData>
      <sheetData sheetId="1571">
        <row r="10">
          <cell r="D10">
            <v>1500</v>
          </cell>
        </row>
      </sheetData>
      <sheetData sheetId="1572">
        <row r="10">
          <cell r="D10">
            <v>1500</v>
          </cell>
        </row>
      </sheetData>
      <sheetData sheetId="1573">
        <row r="10">
          <cell r="D10">
            <v>1500</v>
          </cell>
        </row>
      </sheetData>
      <sheetData sheetId="1574">
        <row r="10">
          <cell r="D10">
            <v>1500</v>
          </cell>
        </row>
      </sheetData>
      <sheetData sheetId="1575">
        <row r="10">
          <cell r="D10">
            <v>1500</v>
          </cell>
        </row>
      </sheetData>
      <sheetData sheetId="1576">
        <row r="10">
          <cell r="D10">
            <v>1500</v>
          </cell>
        </row>
      </sheetData>
      <sheetData sheetId="1577">
        <row r="10">
          <cell r="D10">
            <v>1500</v>
          </cell>
        </row>
      </sheetData>
      <sheetData sheetId="1578">
        <row r="10">
          <cell r="D10">
            <v>1500</v>
          </cell>
        </row>
      </sheetData>
      <sheetData sheetId="1579">
        <row r="10">
          <cell r="D10">
            <v>1500</v>
          </cell>
        </row>
      </sheetData>
      <sheetData sheetId="1580">
        <row r="10">
          <cell r="D10">
            <v>1500</v>
          </cell>
        </row>
      </sheetData>
      <sheetData sheetId="1581">
        <row r="10">
          <cell r="D10">
            <v>1500</v>
          </cell>
        </row>
      </sheetData>
      <sheetData sheetId="1582">
        <row r="10">
          <cell r="D10">
            <v>1500</v>
          </cell>
        </row>
      </sheetData>
      <sheetData sheetId="1583">
        <row r="10">
          <cell r="D10">
            <v>1500</v>
          </cell>
        </row>
      </sheetData>
      <sheetData sheetId="1584">
        <row r="10">
          <cell r="D10">
            <v>1500</v>
          </cell>
        </row>
      </sheetData>
      <sheetData sheetId="1585">
        <row r="10">
          <cell r="D10">
            <v>1500</v>
          </cell>
        </row>
      </sheetData>
      <sheetData sheetId="1586">
        <row r="10">
          <cell r="D10">
            <v>1500</v>
          </cell>
        </row>
      </sheetData>
      <sheetData sheetId="1587">
        <row r="10">
          <cell r="D10">
            <v>1500</v>
          </cell>
        </row>
      </sheetData>
      <sheetData sheetId="1588">
        <row r="10">
          <cell r="D10">
            <v>1500</v>
          </cell>
        </row>
      </sheetData>
      <sheetData sheetId="1589">
        <row r="10">
          <cell r="D10">
            <v>1500</v>
          </cell>
        </row>
      </sheetData>
      <sheetData sheetId="1590">
        <row r="10">
          <cell r="D10">
            <v>1500</v>
          </cell>
        </row>
      </sheetData>
      <sheetData sheetId="1591">
        <row r="10">
          <cell r="D10">
            <v>1500</v>
          </cell>
        </row>
      </sheetData>
      <sheetData sheetId="1592">
        <row r="10">
          <cell r="D10">
            <v>1500</v>
          </cell>
        </row>
      </sheetData>
      <sheetData sheetId="1593">
        <row r="10">
          <cell r="D10">
            <v>1500</v>
          </cell>
        </row>
      </sheetData>
      <sheetData sheetId="1594">
        <row r="10">
          <cell r="D10">
            <v>1500</v>
          </cell>
        </row>
      </sheetData>
      <sheetData sheetId="1595">
        <row r="10">
          <cell r="D10">
            <v>1500</v>
          </cell>
        </row>
      </sheetData>
      <sheetData sheetId="1596">
        <row r="10">
          <cell r="D10">
            <v>1500</v>
          </cell>
        </row>
      </sheetData>
      <sheetData sheetId="1597">
        <row r="10">
          <cell r="D10">
            <v>1500</v>
          </cell>
        </row>
      </sheetData>
      <sheetData sheetId="1598">
        <row r="10">
          <cell r="D10">
            <v>1500</v>
          </cell>
        </row>
      </sheetData>
      <sheetData sheetId="1599">
        <row r="10">
          <cell r="D10">
            <v>1500</v>
          </cell>
        </row>
      </sheetData>
      <sheetData sheetId="1600">
        <row r="10">
          <cell r="D10">
            <v>1500</v>
          </cell>
        </row>
      </sheetData>
      <sheetData sheetId="1601">
        <row r="10">
          <cell r="D10">
            <v>1500</v>
          </cell>
        </row>
      </sheetData>
      <sheetData sheetId="1602">
        <row r="10">
          <cell r="D10">
            <v>1500</v>
          </cell>
        </row>
      </sheetData>
      <sheetData sheetId="1603">
        <row r="10">
          <cell r="D10">
            <v>1500</v>
          </cell>
        </row>
      </sheetData>
      <sheetData sheetId="1604">
        <row r="10">
          <cell r="D10">
            <v>1500</v>
          </cell>
        </row>
      </sheetData>
      <sheetData sheetId="1605">
        <row r="10">
          <cell r="D10">
            <v>1500</v>
          </cell>
        </row>
      </sheetData>
      <sheetData sheetId="1606">
        <row r="10">
          <cell r="D10">
            <v>1500</v>
          </cell>
        </row>
      </sheetData>
      <sheetData sheetId="1607">
        <row r="10">
          <cell r="D10">
            <v>1500</v>
          </cell>
        </row>
      </sheetData>
      <sheetData sheetId="1608">
        <row r="10">
          <cell r="D10">
            <v>1500</v>
          </cell>
        </row>
      </sheetData>
      <sheetData sheetId="1609">
        <row r="10">
          <cell r="D10">
            <v>1500</v>
          </cell>
        </row>
      </sheetData>
      <sheetData sheetId="1610">
        <row r="10">
          <cell r="D10">
            <v>1500</v>
          </cell>
        </row>
      </sheetData>
      <sheetData sheetId="1611">
        <row r="10">
          <cell r="D10">
            <v>1500</v>
          </cell>
        </row>
      </sheetData>
      <sheetData sheetId="1612">
        <row r="10">
          <cell r="D10">
            <v>1500</v>
          </cell>
        </row>
      </sheetData>
      <sheetData sheetId="1613">
        <row r="10">
          <cell r="D10">
            <v>1500</v>
          </cell>
        </row>
      </sheetData>
      <sheetData sheetId="1614">
        <row r="10">
          <cell r="D10">
            <v>1500</v>
          </cell>
        </row>
      </sheetData>
      <sheetData sheetId="1615">
        <row r="10">
          <cell r="D10">
            <v>1500</v>
          </cell>
        </row>
      </sheetData>
      <sheetData sheetId="1616">
        <row r="10">
          <cell r="D10">
            <v>1500</v>
          </cell>
        </row>
      </sheetData>
      <sheetData sheetId="1617">
        <row r="10">
          <cell r="D10">
            <v>1500</v>
          </cell>
        </row>
      </sheetData>
      <sheetData sheetId="1618">
        <row r="10">
          <cell r="D10">
            <v>1500</v>
          </cell>
        </row>
      </sheetData>
      <sheetData sheetId="1619">
        <row r="10">
          <cell r="D10">
            <v>1500</v>
          </cell>
        </row>
      </sheetData>
      <sheetData sheetId="1620">
        <row r="10">
          <cell r="D10">
            <v>1500</v>
          </cell>
        </row>
      </sheetData>
      <sheetData sheetId="1621">
        <row r="10">
          <cell r="D10">
            <v>1500</v>
          </cell>
        </row>
      </sheetData>
      <sheetData sheetId="1622">
        <row r="10">
          <cell r="D10">
            <v>1500</v>
          </cell>
        </row>
      </sheetData>
      <sheetData sheetId="1623">
        <row r="10">
          <cell r="D10">
            <v>1500</v>
          </cell>
        </row>
      </sheetData>
      <sheetData sheetId="1624">
        <row r="10">
          <cell r="D10">
            <v>1500</v>
          </cell>
        </row>
      </sheetData>
      <sheetData sheetId="1625">
        <row r="10">
          <cell r="D10">
            <v>1500</v>
          </cell>
        </row>
      </sheetData>
      <sheetData sheetId="1626">
        <row r="10">
          <cell r="D10">
            <v>1500</v>
          </cell>
        </row>
      </sheetData>
      <sheetData sheetId="1627">
        <row r="10">
          <cell r="D10">
            <v>1500</v>
          </cell>
        </row>
      </sheetData>
      <sheetData sheetId="1628">
        <row r="10">
          <cell r="D10">
            <v>1500</v>
          </cell>
        </row>
      </sheetData>
      <sheetData sheetId="1629">
        <row r="10">
          <cell r="D10">
            <v>1500</v>
          </cell>
        </row>
      </sheetData>
      <sheetData sheetId="1630">
        <row r="10">
          <cell r="D10">
            <v>1500</v>
          </cell>
        </row>
      </sheetData>
      <sheetData sheetId="1631">
        <row r="10">
          <cell r="D10">
            <v>1500</v>
          </cell>
        </row>
      </sheetData>
      <sheetData sheetId="1632">
        <row r="10">
          <cell r="D10">
            <v>1500</v>
          </cell>
        </row>
      </sheetData>
      <sheetData sheetId="1633">
        <row r="10">
          <cell r="D10">
            <v>1500</v>
          </cell>
        </row>
      </sheetData>
      <sheetData sheetId="1634">
        <row r="10">
          <cell r="D10">
            <v>1500</v>
          </cell>
        </row>
      </sheetData>
      <sheetData sheetId="1635">
        <row r="10">
          <cell r="D10">
            <v>1500</v>
          </cell>
        </row>
      </sheetData>
      <sheetData sheetId="1636">
        <row r="10">
          <cell r="D10">
            <v>1500</v>
          </cell>
        </row>
      </sheetData>
      <sheetData sheetId="1637">
        <row r="10">
          <cell r="D10">
            <v>1500</v>
          </cell>
        </row>
      </sheetData>
      <sheetData sheetId="1638">
        <row r="10">
          <cell r="D10">
            <v>1500</v>
          </cell>
        </row>
      </sheetData>
      <sheetData sheetId="1639">
        <row r="10">
          <cell r="D10">
            <v>1500</v>
          </cell>
        </row>
      </sheetData>
      <sheetData sheetId="1640">
        <row r="10">
          <cell r="D10">
            <v>1500</v>
          </cell>
        </row>
      </sheetData>
      <sheetData sheetId="1641">
        <row r="10">
          <cell r="D10">
            <v>1500</v>
          </cell>
        </row>
      </sheetData>
      <sheetData sheetId="1642">
        <row r="10">
          <cell r="D10">
            <v>1500</v>
          </cell>
        </row>
      </sheetData>
      <sheetData sheetId="1643">
        <row r="10">
          <cell r="D10">
            <v>1500</v>
          </cell>
        </row>
      </sheetData>
      <sheetData sheetId="1644">
        <row r="10">
          <cell r="D10">
            <v>1500</v>
          </cell>
        </row>
      </sheetData>
      <sheetData sheetId="1645">
        <row r="10">
          <cell r="D10">
            <v>1500</v>
          </cell>
        </row>
      </sheetData>
      <sheetData sheetId="1646">
        <row r="10">
          <cell r="D10">
            <v>1500</v>
          </cell>
        </row>
      </sheetData>
      <sheetData sheetId="1647">
        <row r="10">
          <cell r="D10">
            <v>1500</v>
          </cell>
        </row>
      </sheetData>
      <sheetData sheetId="1648">
        <row r="10">
          <cell r="D10">
            <v>1500</v>
          </cell>
        </row>
      </sheetData>
      <sheetData sheetId="1649">
        <row r="10">
          <cell r="D10">
            <v>1500</v>
          </cell>
        </row>
      </sheetData>
      <sheetData sheetId="1650">
        <row r="10">
          <cell r="D10">
            <v>1500</v>
          </cell>
        </row>
      </sheetData>
      <sheetData sheetId="1651">
        <row r="10">
          <cell r="D10">
            <v>1500</v>
          </cell>
        </row>
      </sheetData>
      <sheetData sheetId="1652">
        <row r="10">
          <cell r="D10">
            <v>1500</v>
          </cell>
        </row>
      </sheetData>
      <sheetData sheetId="1653">
        <row r="10">
          <cell r="D10">
            <v>1500</v>
          </cell>
        </row>
      </sheetData>
      <sheetData sheetId="1654">
        <row r="10">
          <cell r="D10">
            <v>1500</v>
          </cell>
        </row>
      </sheetData>
      <sheetData sheetId="1655">
        <row r="10">
          <cell r="D10">
            <v>1500</v>
          </cell>
        </row>
      </sheetData>
      <sheetData sheetId="1656">
        <row r="10">
          <cell r="D10">
            <v>1500</v>
          </cell>
        </row>
      </sheetData>
      <sheetData sheetId="1657">
        <row r="10">
          <cell r="D10">
            <v>1500</v>
          </cell>
        </row>
      </sheetData>
      <sheetData sheetId="1658">
        <row r="10">
          <cell r="D10">
            <v>1500</v>
          </cell>
        </row>
      </sheetData>
      <sheetData sheetId="1659">
        <row r="10">
          <cell r="D10">
            <v>1500</v>
          </cell>
        </row>
      </sheetData>
      <sheetData sheetId="1660">
        <row r="10">
          <cell r="D10">
            <v>1500</v>
          </cell>
        </row>
      </sheetData>
      <sheetData sheetId="1661">
        <row r="10">
          <cell r="D10">
            <v>1500</v>
          </cell>
        </row>
      </sheetData>
      <sheetData sheetId="1662">
        <row r="10">
          <cell r="D10">
            <v>1500</v>
          </cell>
        </row>
      </sheetData>
      <sheetData sheetId="1663">
        <row r="10">
          <cell r="D10">
            <v>1500</v>
          </cell>
        </row>
      </sheetData>
      <sheetData sheetId="1664">
        <row r="10">
          <cell r="D10">
            <v>1500</v>
          </cell>
        </row>
      </sheetData>
      <sheetData sheetId="1665">
        <row r="10">
          <cell r="D10">
            <v>1500</v>
          </cell>
        </row>
      </sheetData>
      <sheetData sheetId="1666">
        <row r="10">
          <cell r="D10">
            <v>1500</v>
          </cell>
        </row>
      </sheetData>
      <sheetData sheetId="1667">
        <row r="10">
          <cell r="D10">
            <v>1500</v>
          </cell>
        </row>
      </sheetData>
      <sheetData sheetId="1668">
        <row r="10">
          <cell r="D10">
            <v>1500</v>
          </cell>
        </row>
      </sheetData>
      <sheetData sheetId="1669">
        <row r="10">
          <cell r="D10">
            <v>1500</v>
          </cell>
        </row>
      </sheetData>
      <sheetData sheetId="1670">
        <row r="10">
          <cell r="D10">
            <v>1500</v>
          </cell>
        </row>
      </sheetData>
      <sheetData sheetId="1671">
        <row r="10">
          <cell r="D10">
            <v>1500</v>
          </cell>
        </row>
      </sheetData>
      <sheetData sheetId="1672">
        <row r="10">
          <cell r="D10">
            <v>1500</v>
          </cell>
        </row>
      </sheetData>
      <sheetData sheetId="1673">
        <row r="10">
          <cell r="D10">
            <v>1500</v>
          </cell>
        </row>
      </sheetData>
      <sheetData sheetId="1674">
        <row r="10">
          <cell r="D10">
            <v>1500</v>
          </cell>
        </row>
      </sheetData>
      <sheetData sheetId="1675">
        <row r="10">
          <cell r="D10">
            <v>1500</v>
          </cell>
        </row>
      </sheetData>
      <sheetData sheetId="1676">
        <row r="10">
          <cell r="D10">
            <v>1500</v>
          </cell>
        </row>
      </sheetData>
      <sheetData sheetId="1677">
        <row r="10">
          <cell r="D10">
            <v>1500</v>
          </cell>
        </row>
      </sheetData>
      <sheetData sheetId="1678">
        <row r="10">
          <cell r="D10">
            <v>1500</v>
          </cell>
        </row>
      </sheetData>
      <sheetData sheetId="1679">
        <row r="10">
          <cell r="D10">
            <v>1500</v>
          </cell>
        </row>
      </sheetData>
      <sheetData sheetId="1680">
        <row r="10">
          <cell r="D10">
            <v>1500</v>
          </cell>
        </row>
      </sheetData>
      <sheetData sheetId="1681">
        <row r="10">
          <cell r="D10">
            <v>1500</v>
          </cell>
        </row>
      </sheetData>
      <sheetData sheetId="1682">
        <row r="10">
          <cell r="D10">
            <v>1500</v>
          </cell>
        </row>
      </sheetData>
      <sheetData sheetId="1683">
        <row r="10">
          <cell r="D10">
            <v>1500</v>
          </cell>
        </row>
      </sheetData>
      <sheetData sheetId="1684">
        <row r="10">
          <cell r="D10">
            <v>1500</v>
          </cell>
        </row>
      </sheetData>
      <sheetData sheetId="1685">
        <row r="10">
          <cell r="D10">
            <v>1500</v>
          </cell>
        </row>
      </sheetData>
      <sheetData sheetId="1686" refreshError="1"/>
      <sheetData sheetId="1687" refreshError="1"/>
      <sheetData sheetId="1688" refreshError="1"/>
      <sheetData sheetId="1689" refreshError="1"/>
      <sheetData sheetId="1690">
        <row r="10">
          <cell r="D10">
            <v>1500</v>
          </cell>
        </row>
      </sheetData>
      <sheetData sheetId="1691">
        <row r="10">
          <cell r="D10">
            <v>1500</v>
          </cell>
        </row>
      </sheetData>
      <sheetData sheetId="1692">
        <row r="10">
          <cell r="D10">
            <v>1500</v>
          </cell>
        </row>
      </sheetData>
      <sheetData sheetId="1693">
        <row r="10">
          <cell r="D10">
            <v>1500</v>
          </cell>
        </row>
      </sheetData>
      <sheetData sheetId="1694">
        <row r="10">
          <cell r="D10">
            <v>1500</v>
          </cell>
        </row>
      </sheetData>
      <sheetData sheetId="1695">
        <row r="10">
          <cell r="D10">
            <v>1500</v>
          </cell>
        </row>
      </sheetData>
      <sheetData sheetId="1696">
        <row r="10">
          <cell r="D10">
            <v>1500</v>
          </cell>
        </row>
      </sheetData>
      <sheetData sheetId="1697">
        <row r="10">
          <cell r="D10">
            <v>1500</v>
          </cell>
        </row>
      </sheetData>
      <sheetData sheetId="1698">
        <row r="10">
          <cell r="D10">
            <v>1500</v>
          </cell>
        </row>
      </sheetData>
      <sheetData sheetId="1699">
        <row r="10">
          <cell r="D10">
            <v>1500</v>
          </cell>
        </row>
      </sheetData>
      <sheetData sheetId="1700">
        <row r="10">
          <cell r="D10">
            <v>1500</v>
          </cell>
        </row>
      </sheetData>
      <sheetData sheetId="1701">
        <row r="10">
          <cell r="D10">
            <v>1500</v>
          </cell>
        </row>
      </sheetData>
      <sheetData sheetId="1702" refreshError="1"/>
      <sheetData sheetId="1703" refreshError="1"/>
      <sheetData sheetId="1704" refreshError="1"/>
      <sheetData sheetId="1705" refreshError="1"/>
      <sheetData sheetId="1706" refreshError="1"/>
      <sheetData sheetId="1707" refreshError="1"/>
      <sheetData sheetId="1708" refreshError="1"/>
      <sheetData sheetId="1709" refreshError="1"/>
      <sheetData sheetId="1710" refreshError="1"/>
      <sheetData sheetId="1711" refreshError="1"/>
      <sheetData sheetId="1712" refreshError="1"/>
      <sheetData sheetId="1713" refreshError="1"/>
      <sheetData sheetId="1714" refreshError="1"/>
      <sheetData sheetId="1715" refreshError="1"/>
      <sheetData sheetId="1716" refreshError="1"/>
      <sheetData sheetId="1717" refreshError="1"/>
      <sheetData sheetId="1718" refreshError="1"/>
      <sheetData sheetId="1719" refreshError="1"/>
      <sheetData sheetId="1720">
        <row r="10">
          <cell r="D10">
            <v>1500</v>
          </cell>
        </row>
      </sheetData>
      <sheetData sheetId="1721">
        <row r="10">
          <cell r="D10">
            <v>1500</v>
          </cell>
        </row>
      </sheetData>
      <sheetData sheetId="1722">
        <row r="10">
          <cell r="D10">
            <v>1500</v>
          </cell>
        </row>
      </sheetData>
      <sheetData sheetId="1723">
        <row r="10">
          <cell r="D10">
            <v>1500</v>
          </cell>
        </row>
      </sheetData>
      <sheetData sheetId="1724">
        <row r="10">
          <cell r="D10">
            <v>1500</v>
          </cell>
        </row>
      </sheetData>
      <sheetData sheetId="1725">
        <row r="10">
          <cell r="D10">
            <v>1500</v>
          </cell>
        </row>
      </sheetData>
      <sheetData sheetId="1726"/>
      <sheetData sheetId="1727">
        <row r="10">
          <cell r="D10">
            <v>1500</v>
          </cell>
        </row>
      </sheetData>
      <sheetData sheetId="1728">
        <row r="10">
          <cell r="D10">
            <v>1500</v>
          </cell>
        </row>
      </sheetData>
      <sheetData sheetId="1729">
        <row r="10">
          <cell r="D10">
            <v>1500</v>
          </cell>
        </row>
      </sheetData>
      <sheetData sheetId="1730">
        <row r="10">
          <cell r="D10">
            <v>1500</v>
          </cell>
        </row>
      </sheetData>
      <sheetData sheetId="1731">
        <row r="10">
          <cell r="D10">
            <v>1500</v>
          </cell>
        </row>
      </sheetData>
      <sheetData sheetId="1732">
        <row r="10">
          <cell r="D10">
            <v>1500</v>
          </cell>
        </row>
      </sheetData>
      <sheetData sheetId="1733">
        <row r="10">
          <cell r="D10">
            <v>1500</v>
          </cell>
        </row>
      </sheetData>
      <sheetData sheetId="1734">
        <row r="10">
          <cell r="D10">
            <v>1500</v>
          </cell>
        </row>
      </sheetData>
      <sheetData sheetId="1735"/>
      <sheetData sheetId="1736">
        <row r="10">
          <cell r="D10">
            <v>1500</v>
          </cell>
        </row>
      </sheetData>
      <sheetData sheetId="1737">
        <row r="10">
          <cell r="D10">
            <v>1500</v>
          </cell>
        </row>
      </sheetData>
      <sheetData sheetId="1738">
        <row r="10">
          <cell r="D10">
            <v>1500</v>
          </cell>
        </row>
      </sheetData>
      <sheetData sheetId="1739">
        <row r="10">
          <cell r="D10">
            <v>1500</v>
          </cell>
        </row>
      </sheetData>
      <sheetData sheetId="1740">
        <row r="10">
          <cell r="D10">
            <v>1500</v>
          </cell>
        </row>
      </sheetData>
      <sheetData sheetId="1741">
        <row r="10">
          <cell r="D10">
            <v>1500</v>
          </cell>
        </row>
      </sheetData>
      <sheetData sheetId="1742">
        <row r="10">
          <cell r="D10">
            <v>1500</v>
          </cell>
        </row>
      </sheetData>
      <sheetData sheetId="1743">
        <row r="10">
          <cell r="D10">
            <v>1500</v>
          </cell>
        </row>
      </sheetData>
      <sheetData sheetId="1744"/>
      <sheetData sheetId="1745">
        <row r="10">
          <cell r="D10">
            <v>1500</v>
          </cell>
        </row>
      </sheetData>
      <sheetData sheetId="1746">
        <row r="10">
          <cell r="D10">
            <v>1500</v>
          </cell>
        </row>
      </sheetData>
      <sheetData sheetId="1747" refreshError="1"/>
      <sheetData sheetId="1748">
        <row r="10">
          <cell r="D10">
            <v>1500</v>
          </cell>
        </row>
      </sheetData>
      <sheetData sheetId="1749">
        <row r="10">
          <cell r="D10">
            <v>1500</v>
          </cell>
        </row>
      </sheetData>
      <sheetData sheetId="1750">
        <row r="10">
          <cell r="D10">
            <v>1500</v>
          </cell>
        </row>
      </sheetData>
      <sheetData sheetId="1751">
        <row r="10">
          <cell r="D10">
            <v>1500</v>
          </cell>
        </row>
      </sheetData>
      <sheetData sheetId="1752">
        <row r="10">
          <cell r="D10">
            <v>1500</v>
          </cell>
        </row>
      </sheetData>
      <sheetData sheetId="1753"/>
      <sheetData sheetId="1754">
        <row r="10">
          <cell r="D10">
            <v>1500</v>
          </cell>
        </row>
      </sheetData>
      <sheetData sheetId="1755">
        <row r="10">
          <cell r="D10">
            <v>1500</v>
          </cell>
        </row>
      </sheetData>
      <sheetData sheetId="1756">
        <row r="10">
          <cell r="D10">
            <v>1500</v>
          </cell>
        </row>
      </sheetData>
      <sheetData sheetId="1757">
        <row r="10">
          <cell r="D10">
            <v>1500</v>
          </cell>
        </row>
      </sheetData>
      <sheetData sheetId="1758">
        <row r="10">
          <cell r="D10">
            <v>1500</v>
          </cell>
        </row>
      </sheetData>
      <sheetData sheetId="1759">
        <row r="10">
          <cell r="D10">
            <v>1500</v>
          </cell>
        </row>
      </sheetData>
      <sheetData sheetId="1760" refreshError="1"/>
      <sheetData sheetId="1761" refreshError="1"/>
      <sheetData sheetId="1762" refreshError="1"/>
      <sheetData sheetId="1763" refreshError="1"/>
      <sheetData sheetId="1764" refreshError="1"/>
      <sheetData sheetId="1765">
        <row r="10">
          <cell r="D10">
            <v>1500</v>
          </cell>
        </row>
      </sheetData>
      <sheetData sheetId="1766">
        <row r="10">
          <cell r="D10">
            <v>1500</v>
          </cell>
        </row>
      </sheetData>
      <sheetData sheetId="1767">
        <row r="10">
          <cell r="D10">
            <v>1500</v>
          </cell>
        </row>
      </sheetData>
      <sheetData sheetId="1768">
        <row r="10">
          <cell r="D10">
            <v>1500</v>
          </cell>
        </row>
      </sheetData>
      <sheetData sheetId="1769">
        <row r="10">
          <cell r="D10">
            <v>1500</v>
          </cell>
        </row>
      </sheetData>
      <sheetData sheetId="1770">
        <row r="10">
          <cell r="D10">
            <v>1500</v>
          </cell>
        </row>
      </sheetData>
      <sheetData sheetId="1771">
        <row r="10">
          <cell r="D10">
            <v>1500</v>
          </cell>
        </row>
      </sheetData>
      <sheetData sheetId="1772">
        <row r="10">
          <cell r="D10">
            <v>1500</v>
          </cell>
        </row>
      </sheetData>
      <sheetData sheetId="1773">
        <row r="10">
          <cell r="D10">
            <v>1500</v>
          </cell>
        </row>
      </sheetData>
      <sheetData sheetId="1774">
        <row r="10">
          <cell r="D10">
            <v>1500</v>
          </cell>
        </row>
      </sheetData>
      <sheetData sheetId="1775">
        <row r="10">
          <cell r="D10">
            <v>1500</v>
          </cell>
        </row>
      </sheetData>
      <sheetData sheetId="1776">
        <row r="10">
          <cell r="D10">
            <v>1500</v>
          </cell>
        </row>
      </sheetData>
      <sheetData sheetId="1777">
        <row r="10">
          <cell r="D10">
            <v>1500</v>
          </cell>
        </row>
      </sheetData>
      <sheetData sheetId="1778">
        <row r="10">
          <cell r="D10">
            <v>1500</v>
          </cell>
        </row>
      </sheetData>
      <sheetData sheetId="1779"/>
      <sheetData sheetId="1780"/>
      <sheetData sheetId="1781">
        <row r="10">
          <cell r="D10">
            <v>1500</v>
          </cell>
        </row>
      </sheetData>
      <sheetData sheetId="1782">
        <row r="10">
          <cell r="D10">
            <v>1500</v>
          </cell>
        </row>
      </sheetData>
      <sheetData sheetId="1783">
        <row r="10">
          <cell r="D10">
            <v>1500</v>
          </cell>
        </row>
      </sheetData>
      <sheetData sheetId="1784">
        <row r="10">
          <cell r="D10">
            <v>1500</v>
          </cell>
        </row>
      </sheetData>
      <sheetData sheetId="1785">
        <row r="10">
          <cell r="D10">
            <v>1500</v>
          </cell>
        </row>
      </sheetData>
      <sheetData sheetId="1786">
        <row r="10">
          <cell r="D10">
            <v>1500</v>
          </cell>
        </row>
      </sheetData>
      <sheetData sheetId="1787">
        <row r="10">
          <cell r="D10">
            <v>1500</v>
          </cell>
        </row>
      </sheetData>
      <sheetData sheetId="1788">
        <row r="10">
          <cell r="D10">
            <v>1500</v>
          </cell>
        </row>
      </sheetData>
      <sheetData sheetId="1789">
        <row r="10">
          <cell r="D10">
            <v>1500</v>
          </cell>
        </row>
      </sheetData>
      <sheetData sheetId="1790">
        <row r="10">
          <cell r="D10">
            <v>1500</v>
          </cell>
        </row>
      </sheetData>
      <sheetData sheetId="1791">
        <row r="10">
          <cell r="D10">
            <v>1500</v>
          </cell>
        </row>
      </sheetData>
      <sheetData sheetId="1792">
        <row r="10">
          <cell r="D10">
            <v>1500</v>
          </cell>
        </row>
      </sheetData>
      <sheetData sheetId="1793">
        <row r="10">
          <cell r="D10">
            <v>1500</v>
          </cell>
        </row>
      </sheetData>
      <sheetData sheetId="1794">
        <row r="10">
          <cell r="D10">
            <v>1500</v>
          </cell>
        </row>
      </sheetData>
      <sheetData sheetId="1795">
        <row r="10">
          <cell r="D10">
            <v>1500</v>
          </cell>
        </row>
      </sheetData>
      <sheetData sheetId="1796">
        <row r="10">
          <cell r="D10">
            <v>1500</v>
          </cell>
        </row>
      </sheetData>
      <sheetData sheetId="1797">
        <row r="10">
          <cell r="D10">
            <v>1500</v>
          </cell>
        </row>
      </sheetData>
      <sheetData sheetId="1798">
        <row r="10">
          <cell r="D10">
            <v>1500</v>
          </cell>
        </row>
      </sheetData>
      <sheetData sheetId="1799">
        <row r="10">
          <cell r="D10">
            <v>1500</v>
          </cell>
        </row>
      </sheetData>
      <sheetData sheetId="1800">
        <row r="10">
          <cell r="D10">
            <v>1500</v>
          </cell>
        </row>
      </sheetData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>
        <row r="10">
          <cell r="D10">
            <v>1500</v>
          </cell>
        </row>
      </sheetData>
      <sheetData sheetId="1811">
        <row r="10">
          <cell r="D10">
            <v>1500</v>
          </cell>
        </row>
      </sheetData>
      <sheetData sheetId="1812">
        <row r="10">
          <cell r="D10">
            <v>1500</v>
          </cell>
        </row>
      </sheetData>
      <sheetData sheetId="1813">
        <row r="10">
          <cell r="D10">
            <v>1500</v>
          </cell>
        </row>
      </sheetData>
      <sheetData sheetId="1814">
        <row r="10">
          <cell r="D10">
            <v>1500</v>
          </cell>
        </row>
      </sheetData>
      <sheetData sheetId="1815">
        <row r="10">
          <cell r="D10">
            <v>1500</v>
          </cell>
        </row>
      </sheetData>
      <sheetData sheetId="1816">
        <row r="10">
          <cell r="D10">
            <v>1500</v>
          </cell>
        </row>
      </sheetData>
      <sheetData sheetId="1817">
        <row r="10">
          <cell r="D10">
            <v>1500</v>
          </cell>
        </row>
      </sheetData>
      <sheetData sheetId="1818">
        <row r="10">
          <cell r="D10">
            <v>1500</v>
          </cell>
        </row>
      </sheetData>
      <sheetData sheetId="1819">
        <row r="10">
          <cell r="D10">
            <v>1500</v>
          </cell>
        </row>
      </sheetData>
      <sheetData sheetId="1820">
        <row r="10">
          <cell r="D10">
            <v>1500</v>
          </cell>
        </row>
      </sheetData>
      <sheetData sheetId="1821">
        <row r="10">
          <cell r="D10">
            <v>1500</v>
          </cell>
        </row>
      </sheetData>
      <sheetData sheetId="1822">
        <row r="10">
          <cell r="D10">
            <v>1500</v>
          </cell>
        </row>
      </sheetData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>
        <row r="10">
          <cell r="D10">
            <v>1500</v>
          </cell>
        </row>
      </sheetData>
      <sheetData sheetId="1833">
        <row r="10">
          <cell r="D10">
            <v>1500</v>
          </cell>
        </row>
      </sheetData>
      <sheetData sheetId="1834">
        <row r="10">
          <cell r="D10">
            <v>1500</v>
          </cell>
        </row>
      </sheetData>
      <sheetData sheetId="1835">
        <row r="10">
          <cell r="D10">
            <v>1500</v>
          </cell>
        </row>
      </sheetData>
      <sheetData sheetId="1836">
        <row r="10">
          <cell r="D10">
            <v>1500</v>
          </cell>
        </row>
      </sheetData>
      <sheetData sheetId="1837">
        <row r="10">
          <cell r="D10">
            <v>1500</v>
          </cell>
        </row>
      </sheetData>
      <sheetData sheetId="1838">
        <row r="10">
          <cell r="D10">
            <v>1500</v>
          </cell>
        </row>
      </sheetData>
      <sheetData sheetId="1839">
        <row r="10">
          <cell r="D10">
            <v>1500</v>
          </cell>
        </row>
      </sheetData>
      <sheetData sheetId="1840">
        <row r="10">
          <cell r="D10">
            <v>1500</v>
          </cell>
        </row>
      </sheetData>
      <sheetData sheetId="1841">
        <row r="10">
          <cell r="D10">
            <v>1500</v>
          </cell>
        </row>
      </sheetData>
      <sheetData sheetId="1842">
        <row r="10">
          <cell r="D10">
            <v>1500</v>
          </cell>
        </row>
      </sheetData>
      <sheetData sheetId="1843">
        <row r="10">
          <cell r="D10">
            <v>1500</v>
          </cell>
        </row>
      </sheetData>
      <sheetData sheetId="1844">
        <row r="10">
          <cell r="D10">
            <v>1500</v>
          </cell>
        </row>
      </sheetData>
      <sheetData sheetId="1845"/>
      <sheetData sheetId="1846"/>
      <sheetData sheetId="1847"/>
      <sheetData sheetId="1848"/>
      <sheetData sheetId="1849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/>
      <sheetData sheetId="1862"/>
      <sheetData sheetId="1863"/>
      <sheetData sheetId="1864"/>
      <sheetData sheetId="1865"/>
      <sheetData sheetId="1866"/>
      <sheetData sheetId="1867"/>
      <sheetData sheetId="1868"/>
      <sheetData sheetId="1869"/>
      <sheetData sheetId="1870"/>
      <sheetData sheetId="1871"/>
      <sheetData sheetId="1872"/>
      <sheetData sheetId="1873"/>
      <sheetData sheetId="1874"/>
      <sheetData sheetId="1875"/>
      <sheetData sheetId="1876"/>
      <sheetData sheetId="1877"/>
      <sheetData sheetId="1878"/>
      <sheetData sheetId="1879"/>
      <sheetData sheetId="1880"/>
      <sheetData sheetId="1881">
        <row r="10">
          <cell r="D10">
            <v>1500</v>
          </cell>
        </row>
      </sheetData>
      <sheetData sheetId="1882">
        <row r="10">
          <cell r="D10">
            <v>1500</v>
          </cell>
        </row>
      </sheetData>
      <sheetData sheetId="1883">
        <row r="10">
          <cell r="D10">
            <v>1500</v>
          </cell>
        </row>
      </sheetData>
      <sheetData sheetId="1884">
        <row r="10">
          <cell r="D10">
            <v>1500</v>
          </cell>
        </row>
      </sheetData>
      <sheetData sheetId="1885">
        <row r="10">
          <cell r="D10">
            <v>1500</v>
          </cell>
        </row>
      </sheetData>
      <sheetData sheetId="1886">
        <row r="10">
          <cell r="D10">
            <v>1500</v>
          </cell>
        </row>
      </sheetData>
      <sheetData sheetId="1887">
        <row r="10">
          <cell r="D10">
            <v>1500</v>
          </cell>
        </row>
      </sheetData>
      <sheetData sheetId="1888">
        <row r="10">
          <cell r="D10">
            <v>1500</v>
          </cell>
        </row>
      </sheetData>
      <sheetData sheetId="1889">
        <row r="10">
          <cell r="D10">
            <v>1500</v>
          </cell>
        </row>
      </sheetData>
      <sheetData sheetId="1890">
        <row r="10">
          <cell r="D10">
            <v>1500</v>
          </cell>
        </row>
      </sheetData>
      <sheetData sheetId="1891">
        <row r="10">
          <cell r="D10">
            <v>1500</v>
          </cell>
        </row>
      </sheetData>
      <sheetData sheetId="1892">
        <row r="10">
          <cell r="D10">
            <v>1500</v>
          </cell>
        </row>
      </sheetData>
      <sheetData sheetId="1893">
        <row r="10">
          <cell r="D10">
            <v>1500</v>
          </cell>
        </row>
      </sheetData>
      <sheetData sheetId="1894">
        <row r="10">
          <cell r="D10">
            <v>1500</v>
          </cell>
        </row>
      </sheetData>
      <sheetData sheetId="1895">
        <row r="10">
          <cell r="D10">
            <v>1500</v>
          </cell>
        </row>
      </sheetData>
      <sheetData sheetId="1896">
        <row r="10">
          <cell r="D10">
            <v>1500</v>
          </cell>
        </row>
      </sheetData>
      <sheetData sheetId="1897">
        <row r="10">
          <cell r="D10">
            <v>1500</v>
          </cell>
        </row>
      </sheetData>
      <sheetData sheetId="1898">
        <row r="10">
          <cell r="D10">
            <v>1500</v>
          </cell>
        </row>
      </sheetData>
      <sheetData sheetId="1899">
        <row r="10">
          <cell r="D10">
            <v>1500</v>
          </cell>
        </row>
      </sheetData>
      <sheetData sheetId="1900">
        <row r="10">
          <cell r="D10">
            <v>1500</v>
          </cell>
        </row>
      </sheetData>
      <sheetData sheetId="1901">
        <row r="10">
          <cell r="D10">
            <v>1500</v>
          </cell>
        </row>
      </sheetData>
      <sheetData sheetId="1902">
        <row r="10">
          <cell r="D10">
            <v>1500</v>
          </cell>
        </row>
      </sheetData>
      <sheetData sheetId="1903">
        <row r="10">
          <cell r="D10">
            <v>1500</v>
          </cell>
        </row>
      </sheetData>
      <sheetData sheetId="1904">
        <row r="10">
          <cell r="D10">
            <v>1500</v>
          </cell>
        </row>
      </sheetData>
      <sheetData sheetId="1905">
        <row r="10">
          <cell r="D10">
            <v>1500</v>
          </cell>
        </row>
      </sheetData>
      <sheetData sheetId="1906">
        <row r="10">
          <cell r="D10">
            <v>1500</v>
          </cell>
        </row>
      </sheetData>
      <sheetData sheetId="1907">
        <row r="10">
          <cell r="D10">
            <v>1500</v>
          </cell>
        </row>
      </sheetData>
      <sheetData sheetId="1908">
        <row r="10">
          <cell r="D10">
            <v>1500</v>
          </cell>
        </row>
      </sheetData>
      <sheetData sheetId="1909"/>
      <sheetData sheetId="1910"/>
      <sheetData sheetId="1911"/>
      <sheetData sheetId="1912"/>
      <sheetData sheetId="1913"/>
      <sheetData sheetId="1914"/>
      <sheetData sheetId="1915"/>
      <sheetData sheetId="1916"/>
      <sheetData sheetId="1917"/>
      <sheetData sheetId="1918"/>
      <sheetData sheetId="1919"/>
      <sheetData sheetId="1920"/>
      <sheetData sheetId="1921"/>
      <sheetData sheetId="1922"/>
      <sheetData sheetId="1923"/>
      <sheetData sheetId="1924"/>
      <sheetData sheetId="1925"/>
      <sheetData sheetId="1926"/>
      <sheetData sheetId="1927"/>
      <sheetData sheetId="1928"/>
      <sheetData sheetId="1929"/>
      <sheetData sheetId="1930"/>
      <sheetData sheetId="1931"/>
      <sheetData sheetId="1932"/>
      <sheetData sheetId="1933"/>
      <sheetData sheetId="1934"/>
      <sheetData sheetId="1935"/>
      <sheetData sheetId="1936"/>
      <sheetData sheetId="1937"/>
      <sheetData sheetId="1938"/>
      <sheetData sheetId="1939"/>
      <sheetData sheetId="1940"/>
      <sheetData sheetId="1941"/>
      <sheetData sheetId="1942"/>
      <sheetData sheetId="1943"/>
      <sheetData sheetId="1944"/>
      <sheetData sheetId="1945"/>
      <sheetData sheetId="1946"/>
      <sheetData sheetId="1947"/>
      <sheetData sheetId="1948"/>
      <sheetData sheetId="1949"/>
      <sheetData sheetId="1950">
        <row r="10">
          <cell r="D10">
            <v>1500</v>
          </cell>
        </row>
      </sheetData>
      <sheetData sheetId="1951">
        <row r="10">
          <cell r="D10">
            <v>1500</v>
          </cell>
        </row>
      </sheetData>
      <sheetData sheetId="1952">
        <row r="10">
          <cell r="D10">
            <v>1500</v>
          </cell>
        </row>
      </sheetData>
      <sheetData sheetId="1953">
        <row r="10">
          <cell r="D10">
            <v>1500</v>
          </cell>
        </row>
      </sheetData>
      <sheetData sheetId="1954">
        <row r="10">
          <cell r="D10">
            <v>1500</v>
          </cell>
        </row>
      </sheetData>
      <sheetData sheetId="1955">
        <row r="10">
          <cell r="D10">
            <v>1500</v>
          </cell>
        </row>
      </sheetData>
      <sheetData sheetId="1956">
        <row r="10">
          <cell r="D10">
            <v>1500</v>
          </cell>
        </row>
      </sheetData>
      <sheetData sheetId="1957">
        <row r="10">
          <cell r="D10">
            <v>1500</v>
          </cell>
        </row>
      </sheetData>
      <sheetData sheetId="1958">
        <row r="10">
          <cell r="D10">
            <v>1500</v>
          </cell>
        </row>
      </sheetData>
      <sheetData sheetId="1959">
        <row r="10">
          <cell r="D10">
            <v>1500</v>
          </cell>
        </row>
      </sheetData>
      <sheetData sheetId="1960">
        <row r="10">
          <cell r="D10">
            <v>1500</v>
          </cell>
        </row>
      </sheetData>
      <sheetData sheetId="1961">
        <row r="10">
          <cell r="D10">
            <v>1500</v>
          </cell>
        </row>
      </sheetData>
      <sheetData sheetId="1962">
        <row r="10">
          <cell r="D10">
            <v>1500</v>
          </cell>
        </row>
      </sheetData>
      <sheetData sheetId="1963">
        <row r="10">
          <cell r="D10">
            <v>1500</v>
          </cell>
        </row>
      </sheetData>
      <sheetData sheetId="1964">
        <row r="10">
          <cell r="D10">
            <v>1500</v>
          </cell>
        </row>
      </sheetData>
      <sheetData sheetId="1965">
        <row r="10">
          <cell r="D10">
            <v>1500</v>
          </cell>
        </row>
      </sheetData>
      <sheetData sheetId="1966">
        <row r="10">
          <cell r="D10">
            <v>1500</v>
          </cell>
        </row>
      </sheetData>
      <sheetData sheetId="1967">
        <row r="10">
          <cell r="D10">
            <v>1500</v>
          </cell>
        </row>
      </sheetData>
      <sheetData sheetId="1968">
        <row r="10">
          <cell r="D10">
            <v>1500</v>
          </cell>
        </row>
      </sheetData>
      <sheetData sheetId="1969">
        <row r="10">
          <cell r="D10">
            <v>1500</v>
          </cell>
        </row>
      </sheetData>
      <sheetData sheetId="1970">
        <row r="10">
          <cell r="D10">
            <v>1500</v>
          </cell>
        </row>
      </sheetData>
      <sheetData sheetId="1971">
        <row r="10">
          <cell r="D10">
            <v>1500</v>
          </cell>
        </row>
      </sheetData>
      <sheetData sheetId="1972">
        <row r="10">
          <cell r="D10">
            <v>1500</v>
          </cell>
        </row>
      </sheetData>
      <sheetData sheetId="1973">
        <row r="10">
          <cell r="D10">
            <v>1500</v>
          </cell>
        </row>
      </sheetData>
      <sheetData sheetId="1974"/>
      <sheetData sheetId="1975"/>
      <sheetData sheetId="1976">
        <row r="10">
          <cell r="D10">
            <v>1500</v>
          </cell>
        </row>
      </sheetData>
      <sheetData sheetId="1977">
        <row r="10">
          <cell r="D10">
            <v>1500</v>
          </cell>
        </row>
      </sheetData>
      <sheetData sheetId="1978">
        <row r="10">
          <cell r="D10">
            <v>1500</v>
          </cell>
        </row>
      </sheetData>
      <sheetData sheetId="1979">
        <row r="10">
          <cell r="D10">
            <v>1500</v>
          </cell>
        </row>
      </sheetData>
      <sheetData sheetId="1980">
        <row r="10">
          <cell r="D10">
            <v>1500</v>
          </cell>
        </row>
      </sheetData>
      <sheetData sheetId="1981">
        <row r="10">
          <cell r="D10">
            <v>1500</v>
          </cell>
        </row>
      </sheetData>
      <sheetData sheetId="1982">
        <row r="10">
          <cell r="D10">
            <v>1500</v>
          </cell>
        </row>
      </sheetData>
      <sheetData sheetId="1983">
        <row r="10">
          <cell r="D10">
            <v>1500</v>
          </cell>
        </row>
      </sheetData>
      <sheetData sheetId="1984">
        <row r="10">
          <cell r="D10">
            <v>1500</v>
          </cell>
        </row>
      </sheetData>
      <sheetData sheetId="1985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/>
      <sheetData sheetId="2002"/>
      <sheetData sheetId="2003"/>
      <sheetData sheetId="2004">
        <row r="10">
          <cell r="D10">
            <v>1500</v>
          </cell>
        </row>
      </sheetData>
      <sheetData sheetId="2005">
        <row r="10">
          <cell r="D10">
            <v>1500</v>
          </cell>
        </row>
      </sheetData>
      <sheetData sheetId="2006">
        <row r="10">
          <cell r="D10">
            <v>1500</v>
          </cell>
        </row>
      </sheetData>
      <sheetData sheetId="2007">
        <row r="10">
          <cell r="D10">
            <v>1500</v>
          </cell>
        </row>
      </sheetData>
      <sheetData sheetId="2008">
        <row r="10">
          <cell r="D10">
            <v>1500</v>
          </cell>
        </row>
      </sheetData>
      <sheetData sheetId="2009">
        <row r="10">
          <cell r="D10">
            <v>1500</v>
          </cell>
        </row>
      </sheetData>
      <sheetData sheetId="2010">
        <row r="10">
          <cell r="D10">
            <v>1500</v>
          </cell>
        </row>
      </sheetData>
      <sheetData sheetId="2011">
        <row r="10">
          <cell r="D10">
            <v>1500</v>
          </cell>
        </row>
      </sheetData>
      <sheetData sheetId="2012">
        <row r="10">
          <cell r="D10">
            <v>1500</v>
          </cell>
        </row>
      </sheetData>
      <sheetData sheetId="2013">
        <row r="10">
          <cell r="D10">
            <v>1500</v>
          </cell>
        </row>
      </sheetData>
      <sheetData sheetId="2014">
        <row r="10">
          <cell r="D10">
            <v>1500</v>
          </cell>
        </row>
      </sheetData>
      <sheetData sheetId="2015"/>
      <sheetData sheetId="2016"/>
      <sheetData sheetId="2017"/>
      <sheetData sheetId="2018"/>
      <sheetData sheetId="2019"/>
      <sheetData sheetId="2020"/>
      <sheetData sheetId="2021"/>
      <sheetData sheetId="2022"/>
      <sheetData sheetId="2023"/>
      <sheetData sheetId="2024">
        <row r="10">
          <cell r="D10">
            <v>1500</v>
          </cell>
        </row>
      </sheetData>
      <sheetData sheetId="2025">
        <row r="10">
          <cell r="D10">
            <v>1500</v>
          </cell>
        </row>
      </sheetData>
      <sheetData sheetId="2026">
        <row r="10">
          <cell r="D10">
            <v>1500</v>
          </cell>
        </row>
      </sheetData>
      <sheetData sheetId="2027">
        <row r="10">
          <cell r="D10">
            <v>1500</v>
          </cell>
        </row>
      </sheetData>
      <sheetData sheetId="2028">
        <row r="10">
          <cell r="D10">
            <v>1500</v>
          </cell>
        </row>
      </sheetData>
      <sheetData sheetId="2029">
        <row r="10">
          <cell r="D10">
            <v>1500</v>
          </cell>
        </row>
      </sheetData>
      <sheetData sheetId="2030">
        <row r="10">
          <cell r="D10">
            <v>1500</v>
          </cell>
        </row>
      </sheetData>
      <sheetData sheetId="2031">
        <row r="10">
          <cell r="D10">
            <v>1500</v>
          </cell>
        </row>
      </sheetData>
      <sheetData sheetId="2032">
        <row r="10">
          <cell r="D10">
            <v>1500</v>
          </cell>
        </row>
      </sheetData>
      <sheetData sheetId="2033">
        <row r="10">
          <cell r="D10">
            <v>1500</v>
          </cell>
        </row>
      </sheetData>
      <sheetData sheetId="2034">
        <row r="10">
          <cell r="D10">
            <v>1500</v>
          </cell>
        </row>
      </sheetData>
      <sheetData sheetId="2035">
        <row r="10">
          <cell r="D10">
            <v>1500</v>
          </cell>
        </row>
      </sheetData>
      <sheetData sheetId="2036">
        <row r="10">
          <cell r="D10">
            <v>1500</v>
          </cell>
        </row>
      </sheetData>
      <sheetData sheetId="2037">
        <row r="10">
          <cell r="D10">
            <v>1500</v>
          </cell>
        </row>
      </sheetData>
      <sheetData sheetId="2038">
        <row r="10">
          <cell r="D10">
            <v>1500</v>
          </cell>
        </row>
      </sheetData>
      <sheetData sheetId="2039">
        <row r="10">
          <cell r="D10">
            <v>1500</v>
          </cell>
        </row>
      </sheetData>
      <sheetData sheetId="2040"/>
      <sheetData sheetId="2041"/>
      <sheetData sheetId="2042"/>
      <sheetData sheetId="2043"/>
      <sheetData sheetId="2044"/>
      <sheetData sheetId="2045"/>
      <sheetData sheetId="2046"/>
      <sheetData sheetId="2047"/>
      <sheetData sheetId="2048"/>
      <sheetData sheetId="2049"/>
      <sheetData sheetId="2050"/>
      <sheetData sheetId="2051"/>
      <sheetData sheetId="2052"/>
      <sheetData sheetId="2053"/>
      <sheetData sheetId="2054">
        <row r="10">
          <cell r="D10">
            <v>1500</v>
          </cell>
        </row>
      </sheetData>
      <sheetData sheetId="2055">
        <row r="10">
          <cell r="D10">
            <v>1500</v>
          </cell>
        </row>
      </sheetData>
      <sheetData sheetId="2056">
        <row r="10">
          <cell r="D10">
            <v>1500</v>
          </cell>
        </row>
      </sheetData>
      <sheetData sheetId="2057">
        <row r="10">
          <cell r="D10">
            <v>1500</v>
          </cell>
        </row>
      </sheetData>
      <sheetData sheetId="2058">
        <row r="10">
          <cell r="D10">
            <v>1500</v>
          </cell>
        </row>
      </sheetData>
      <sheetData sheetId="2059">
        <row r="10">
          <cell r="D10">
            <v>1500</v>
          </cell>
        </row>
      </sheetData>
      <sheetData sheetId="2060">
        <row r="10">
          <cell r="D10">
            <v>1500</v>
          </cell>
        </row>
      </sheetData>
      <sheetData sheetId="2061">
        <row r="10">
          <cell r="D10">
            <v>1500</v>
          </cell>
        </row>
      </sheetData>
      <sheetData sheetId="2062">
        <row r="10">
          <cell r="D10">
            <v>1500</v>
          </cell>
        </row>
      </sheetData>
      <sheetData sheetId="2063">
        <row r="10">
          <cell r="D10">
            <v>1500</v>
          </cell>
        </row>
      </sheetData>
      <sheetData sheetId="2064">
        <row r="10">
          <cell r="D10">
            <v>1500</v>
          </cell>
        </row>
      </sheetData>
      <sheetData sheetId="2065"/>
      <sheetData sheetId="2066"/>
      <sheetData sheetId="2067"/>
      <sheetData sheetId="2068"/>
      <sheetData sheetId="2069">
        <row r="10">
          <cell r="D10">
            <v>1500</v>
          </cell>
        </row>
      </sheetData>
      <sheetData sheetId="2070">
        <row r="10">
          <cell r="D10">
            <v>1500</v>
          </cell>
        </row>
      </sheetData>
      <sheetData sheetId="2071">
        <row r="10">
          <cell r="D10">
            <v>1500</v>
          </cell>
        </row>
      </sheetData>
      <sheetData sheetId="2072"/>
      <sheetData sheetId="2073"/>
      <sheetData sheetId="2074"/>
      <sheetData sheetId="2075"/>
      <sheetData sheetId="2076">
        <row r="10">
          <cell r="D10">
            <v>1500</v>
          </cell>
        </row>
      </sheetData>
      <sheetData sheetId="2077">
        <row r="10">
          <cell r="D10">
            <v>1500</v>
          </cell>
        </row>
      </sheetData>
      <sheetData sheetId="2078">
        <row r="10">
          <cell r="D10">
            <v>1500</v>
          </cell>
        </row>
      </sheetData>
      <sheetData sheetId="2079">
        <row r="10">
          <cell r="D10">
            <v>1500</v>
          </cell>
        </row>
      </sheetData>
      <sheetData sheetId="2080">
        <row r="10">
          <cell r="D10">
            <v>1500</v>
          </cell>
        </row>
      </sheetData>
      <sheetData sheetId="2081">
        <row r="10">
          <cell r="D10">
            <v>1500</v>
          </cell>
        </row>
      </sheetData>
      <sheetData sheetId="2082">
        <row r="10">
          <cell r="D10">
            <v>1500</v>
          </cell>
        </row>
      </sheetData>
      <sheetData sheetId="2083">
        <row r="10">
          <cell r="D10">
            <v>1500</v>
          </cell>
        </row>
      </sheetData>
      <sheetData sheetId="2084">
        <row r="10">
          <cell r="D10">
            <v>1500</v>
          </cell>
        </row>
      </sheetData>
      <sheetData sheetId="2085">
        <row r="10">
          <cell r="D10">
            <v>1500</v>
          </cell>
        </row>
      </sheetData>
      <sheetData sheetId="2086">
        <row r="10">
          <cell r="D10">
            <v>1500</v>
          </cell>
        </row>
      </sheetData>
      <sheetData sheetId="2087">
        <row r="10">
          <cell r="D10">
            <v>1500</v>
          </cell>
        </row>
      </sheetData>
      <sheetData sheetId="2088">
        <row r="10">
          <cell r="D10">
            <v>1500</v>
          </cell>
        </row>
      </sheetData>
      <sheetData sheetId="2089"/>
      <sheetData sheetId="2090"/>
      <sheetData sheetId="2091"/>
      <sheetData sheetId="2092"/>
      <sheetData sheetId="2093"/>
      <sheetData sheetId="2094"/>
      <sheetData sheetId="2095"/>
      <sheetData sheetId="2096"/>
      <sheetData sheetId="2097"/>
      <sheetData sheetId="2098"/>
      <sheetData sheetId="2099"/>
      <sheetData sheetId="2100"/>
      <sheetData sheetId="2101"/>
      <sheetData sheetId="2102"/>
      <sheetData sheetId="2103"/>
      <sheetData sheetId="2104"/>
      <sheetData sheetId="2105"/>
      <sheetData sheetId="2106"/>
      <sheetData sheetId="2107"/>
      <sheetData sheetId="2108"/>
      <sheetData sheetId="2109"/>
      <sheetData sheetId="2110"/>
      <sheetData sheetId="2111"/>
      <sheetData sheetId="2112"/>
      <sheetData sheetId="2113"/>
      <sheetData sheetId="2114"/>
      <sheetData sheetId="2115"/>
      <sheetData sheetId="2116"/>
      <sheetData sheetId="2117"/>
      <sheetData sheetId="2118"/>
      <sheetData sheetId="2119"/>
      <sheetData sheetId="2120"/>
      <sheetData sheetId="2121"/>
      <sheetData sheetId="2122"/>
      <sheetData sheetId="2123"/>
      <sheetData sheetId="2124"/>
      <sheetData sheetId="2125">
        <row r="10">
          <cell r="D10">
            <v>1500</v>
          </cell>
        </row>
      </sheetData>
      <sheetData sheetId="2126"/>
      <sheetData sheetId="2127"/>
      <sheetData sheetId="2128"/>
      <sheetData sheetId="2129">
        <row r="10">
          <cell r="D10">
            <v>1500</v>
          </cell>
        </row>
      </sheetData>
      <sheetData sheetId="2130">
        <row r="10">
          <cell r="D10">
            <v>1500</v>
          </cell>
        </row>
      </sheetData>
      <sheetData sheetId="2131"/>
      <sheetData sheetId="2132"/>
      <sheetData sheetId="2133"/>
      <sheetData sheetId="2134"/>
      <sheetData sheetId="2135"/>
      <sheetData sheetId="2136"/>
      <sheetData sheetId="2137"/>
      <sheetData sheetId="2138"/>
      <sheetData sheetId="2139"/>
      <sheetData sheetId="2140"/>
      <sheetData sheetId="2141"/>
      <sheetData sheetId="2142"/>
      <sheetData sheetId="2143"/>
      <sheetData sheetId="2144"/>
      <sheetData sheetId="2145"/>
      <sheetData sheetId="2146"/>
      <sheetData sheetId="2147"/>
      <sheetData sheetId="2148"/>
      <sheetData sheetId="2149"/>
      <sheetData sheetId="2150"/>
      <sheetData sheetId="2151"/>
      <sheetData sheetId="2152"/>
      <sheetData sheetId="2153"/>
      <sheetData sheetId="2154"/>
      <sheetData sheetId="2155"/>
      <sheetData sheetId="2156"/>
      <sheetData sheetId="2157"/>
      <sheetData sheetId="2158"/>
      <sheetData sheetId="2159"/>
      <sheetData sheetId="2160"/>
      <sheetData sheetId="2161"/>
      <sheetData sheetId="2162"/>
      <sheetData sheetId="2163"/>
      <sheetData sheetId="2164"/>
      <sheetData sheetId="2165"/>
      <sheetData sheetId="2166"/>
      <sheetData sheetId="2167"/>
      <sheetData sheetId="2168"/>
      <sheetData sheetId="2169"/>
      <sheetData sheetId="2170"/>
      <sheetData sheetId="2171"/>
      <sheetData sheetId="2172"/>
      <sheetData sheetId="2173"/>
      <sheetData sheetId="2174"/>
      <sheetData sheetId="2175"/>
      <sheetData sheetId="2176"/>
      <sheetData sheetId="2177"/>
      <sheetData sheetId="2178"/>
      <sheetData sheetId="2179"/>
      <sheetData sheetId="2180"/>
      <sheetData sheetId="2181"/>
      <sheetData sheetId="2182"/>
      <sheetData sheetId="2183"/>
      <sheetData sheetId="2184"/>
      <sheetData sheetId="2185"/>
      <sheetData sheetId="2186"/>
      <sheetData sheetId="2187"/>
      <sheetData sheetId="2188"/>
      <sheetData sheetId="2189"/>
      <sheetData sheetId="2190"/>
      <sheetData sheetId="2191"/>
      <sheetData sheetId="2192"/>
      <sheetData sheetId="2193"/>
      <sheetData sheetId="2194"/>
      <sheetData sheetId="2195"/>
      <sheetData sheetId="2196"/>
      <sheetData sheetId="2197"/>
      <sheetData sheetId="2198"/>
      <sheetData sheetId="2199"/>
      <sheetData sheetId="2200"/>
      <sheetData sheetId="2201"/>
      <sheetData sheetId="2202"/>
      <sheetData sheetId="2203"/>
      <sheetData sheetId="2204"/>
      <sheetData sheetId="2205"/>
      <sheetData sheetId="2206"/>
      <sheetData sheetId="2207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/>
      <sheetData sheetId="2239"/>
      <sheetData sheetId="2240"/>
      <sheetData sheetId="2241"/>
      <sheetData sheetId="2242"/>
      <sheetData sheetId="2243"/>
      <sheetData sheetId="2244">
        <row r="10">
          <cell r="D10">
            <v>1500</v>
          </cell>
        </row>
      </sheetData>
      <sheetData sheetId="2245"/>
      <sheetData sheetId="2246"/>
      <sheetData sheetId="2247">
        <row r="10">
          <cell r="D10">
            <v>1500</v>
          </cell>
        </row>
      </sheetData>
      <sheetData sheetId="2248"/>
      <sheetData sheetId="2249"/>
      <sheetData sheetId="2250"/>
      <sheetData sheetId="2251"/>
      <sheetData sheetId="2252"/>
      <sheetData sheetId="2253"/>
      <sheetData sheetId="2254"/>
      <sheetData sheetId="2255"/>
      <sheetData sheetId="2256"/>
      <sheetData sheetId="2257"/>
      <sheetData sheetId="2258"/>
      <sheetData sheetId="2259"/>
      <sheetData sheetId="2260"/>
      <sheetData sheetId="2261"/>
      <sheetData sheetId="2262"/>
      <sheetData sheetId="2263"/>
      <sheetData sheetId="2264"/>
      <sheetData sheetId="2265"/>
      <sheetData sheetId="2266"/>
      <sheetData sheetId="2267"/>
      <sheetData sheetId="2268"/>
      <sheetData sheetId="2269"/>
      <sheetData sheetId="2270"/>
      <sheetData sheetId="2271"/>
      <sheetData sheetId="2272"/>
      <sheetData sheetId="2273"/>
      <sheetData sheetId="2274"/>
      <sheetData sheetId="2275"/>
      <sheetData sheetId="2276"/>
      <sheetData sheetId="2277"/>
      <sheetData sheetId="2278"/>
      <sheetData sheetId="2279"/>
      <sheetData sheetId="2280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/>
      <sheetData sheetId="2311"/>
      <sheetData sheetId="2312"/>
      <sheetData sheetId="2313"/>
      <sheetData sheetId="2314"/>
      <sheetData sheetId="2315"/>
      <sheetData sheetId="2316"/>
      <sheetData sheetId="2317"/>
      <sheetData sheetId="2318"/>
      <sheetData sheetId="2319"/>
      <sheetData sheetId="2320"/>
      <sheetData sheetId="2321"/>
      <sheetData sheetId="2322"/>
      <sheetData sheetId="2323"/>
      <sheetData sheetId="2324"/>
      <sheetData sheetId="2325"/>
      <sheetData sheetId="2326"/>
      <sheetData sheetId="2327"/>
      <sheetData sheetId="2328"/>
      <sheetData sheetId="2329"/>
      <sheetData sheetId="2330"/>
      <sheetData sheetId="2331"/>
      <sheetData sheetId="2332"/>
      <sheetData sheetId="2333"/>
      <sheetData sheetId="2334"/>
      <sheetData sheetId="2335"/>
      <sheetData sheetId="2336"/>
      <sheetData sheetId="2337"/>
      <sheetData sheetId="2338"/>
      <sheetData sheetId="2339"/>
      <sheetData sheetId="2340"/>
      <sheetData sheetId="2341"/>
      <sheetData sheetId="2342"/>
      <sheetData sheetId="2343"/>
      <sheetData sheetId="2344"/>
      <sheetData sheetId="2345"/>
      <sheetData sheetId="2346"/>
      <sheetData sheetId="2347"/>
      <sheetData sheetId="2348"/>
      <sheetData sheetId="2349"/>
      <sheetData sheetId="2350"/>
      <sheetData sheetId="2351"/>
      <sheetData sheetId="2352"/>
      <sheetData sheetId="2353"/>
      <sheetData sheetId="2354"/>
      <sheetData sheetId="2355"/>
      <sheetData sheetId="2356"/>
      <sheetData sheetId="2357"/>
      <sheetData sheetId="2358"/>
      <sheetData sheetId="2359"/>
      <sheetData sheetId="2360"/>
      <sheetData sheetId="2361"/>
      <sheetData sheetId="2362"/>
      <sheetData sheetId="2363"/>
      <sheetData sheetId="2364"/>
      <sheetData sheetId="2365"/>
      <sheetData sheetId="2366"/>
      <sheetData sheetId="2367"/>
      <sheetData sheetId="2368"/>
      <sheetData sheetId="2369">
        <row r="10">
          <cell r="D10">
            <v>1500</v>
          </cell>
        </row>
      </sheetData>
      <sheetData sheetId="2370"/>
      <sheetData sheetId="2371">
        <row r="10">
          <cell r="D10">
            <v>1500</v>
          </cell>
        </row>
      </sheetData>
      <sheetData sheetId="2372">
        <row r="10">
          <cell r="D10">
            <v>1500</v>
          </cell>
        </row>
      </sheetData>
      <sheetData sheetId="2373">
        <row r="10">
          <cell r="D10">
            <v>1500</v>
          </cell>
        </row>
      </sheetData>
      <sheetData sheetId="2374">
        <row r="10">
          <cell r="D10">
            <v>1500</v>
          </cell>
        </row>
      </sheetData>
      <sheetData sheetId="2375"/>
      <sheetData sheetId="2376">
        <row r="10">
          <cell r="D10">
            <v>1500</v>
          </cell>
        </row>
      </sheetData>
      <sheetData sheetId="2377"/>
      <sheetData sheetId="2378">
        <row r="10">
          <cell r="D10">
            <v>1500</v>
          </cell>
        </row>
      </sheetData>
      <sheetData sheetId="2379"/>
      <sheetData sheetId="2380"/>
      <sheetData sheetId="2381"/>
      <sheetData sheetId="2382"/>
      <sheetData sheetId="2383"/>
      <sheetData sheetId="2384"/>
      <sheetData sheetId="2385"/>
      <sheetData sheetId="2386"/>
      <sheetData sheetId="2387"/>
      <sheetData sheetId="2388"/>
      <sheetData sheetId="2389"/>
      <sheetData sheetId="2390"/>
      <sheetData sheetId="2391"/>
      <sheetData sheetId="2392"/>
      <sheetData sheetId="2393"/>
      <sheetData sheetId="2394"/>
      <sheetData sheetId="2395"/>
      <sheetData sheetId="2396"/>
      <sheetData sheetId="2397"/>
      <sheetData sheetId="2398"/>
      <sheetData sheetId="2399"/>
      <sheetData sheetId="2400"/>
      <sheetData sheetId="2401"/>
      <sheetData sheetId="2402"/>
      <sheetData sheetId="2403"/>
      <sheetData sheetId="2404"/>
      <sheetData sheetId="2405"/>
      <sheetData sheetId="2406"/>
      <sheetData sheetId="2407"/>
      <sheetData sheetId="2408"/>
      <sheetData sheetId="2409"/>
      <sheetData sheetId="2410"/>
      <sheetData sheetId="2411"/>
      <sheetData sheetId="2412"/>
      <sheetData sheetId="2413"/>
      <sheetData sheetId="2414"/>
      <sheetData sheetId="2415"/>
      <sheetData sheetId="2416"/>
      <sheetData sheetId="2417"/>
      <sheetData sheetId="2418"/>
      <sheetData sheetId="2419"/>
      <sheetData sheetId="2420"/>
      <sheetData sheetId="2421"/>
      <sheetData sheetId="2422"/>
      <sheetData sheetId="2423"/>
      <sheetData sheetId="2424" refreshError="1"/>
      <sheetData sheetId="2425" refreshError="1"/>
      <sheetData sheetId="2426" refreshError="1"/>
      <sheetData sheetId="2427" refreshError="1"/>
      <sheetData sheetId="2428" refreshError="1"/>
      <sheetData sheetId="2429" refreshError="1"/>
      <sheetData sheetId="2430"/>
      <sheetData sheetId="2431"/>
      <sheetData sheetId="2432"/>
      <sheetData sheetId="2433"/>
      <sheetData sheetId="2434"/>
      <sheetData sheetId="2435"/>
      <sheetData sheetId="2436"/>
      <sheetData sheetId="2437"/>
      <sheetData sheetId="2438"/>
      <sheetData sheetId="2439" refreshError="1"/>
      <sheetData sheetId="2440" refreshError="1"/>
      <sheetData sheetId="2441" refreshError="1"/>
      <sheetData sheetId="2442" refreshError="1"/>
      <sheetData sheetId="2443" refreshError="1"/>
      <sheetData sheetId="2444" refreshError="1"/>
      <sheetData sheetId="2445" refreshError="1"/>
      <sheetData sheetId="2446" refreshError="1"/>
      <sheetData sheetId="2447" refreshError="1"/>
      <sheetData sheetId="2448" refreshError="1"/>
      <sheetData sheetId="2449" refreshError="1"/>
      <sheetData sheetId="2450" refreshError="1"/>
      <sheetData sheetId="2451" refreshError="1"/>
      <sheetData sheetId="2452" refreshError="1"/>
      <sheetData sheetId="2453" refreshError="1"/>
      <sheetData sheetId="2454" refreshError="1"/>
      <sheetData sheetId="2455" refreshError="1"/>
      <sheetData sheetId="2456" refreshError="1"/>
      <sheetData sheetId="2457" refreshError="1"/>
      <sheetData sheetId="2458" refreshError="1"/>
      <sheetData sheetId="2459" refreshError="1"/>
      <sheetData sheetId="2460" refreshError="1"/>
      <sheetData sheetId="2461" refreshError="1"/>
      <sheetData sheetId="2462" refreshError="1"/>
      <sheetData sheetId="2463" refreshError="1"/>
      <sheetData sheetId="2464" refreshError="1"/>
      <sheetData sheetId="2465" refreshError="1"/>
      <sheetData sheetId="2466" refreshError="1"/>
      <sheetData sheetId="2467" refreshError="1"/>
      <sheetData sheetId="2468" refreshError="1"/>
      <sheetData sheetId="2469" refreshError="1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/>
      <sheetData sheetId="2480"/>
      <sheetData sheetId="2481"/>
      <sheetData sheetId="2482"/>
      <sheetData sheetId="2483"/>
      <sheetData sheetId="2484"/>
      <sheetData sheetId="2485"/>
      <sheetData sheetId="2486"/>
      <sheetData sheetId="2487"/>
      <sheetData sheetId="2488"/>
      <sheetData sheetId="2489"/>
      <sheetData sheetId="2490"/>
      <sheetData sheetId="2491" refreshError="1"/>
      <sheetData sheetId="2492"/>
      <sheetData sheetId="2493"/>
      <sheetData sheetId="2494"/>
      <sheetData sheetId="2495"/>
      <sheetData sheetId="2496"/>
      <sheetData sheetId="2497"/>
      <sheetData sheetId="2498"/>
      <sheetData sheetId="2499"/>
      <sheetData sheetId="2500">
        <row r="10">
          <cell r="D10">
            <v>1500</v>
          </cell>
        </row>
      </sheetData>
      <sheetData sheetId="2501"/>
      <sheetData sheetId="2502"/>
      <sheetData sheetId="2503">
        <row r="10">
          <cell r="D10">
            <v>1500</v>
          </cell>
        </row>
      </sheetData>
      <sheetData sheetId="2504">
        <row r="10">
          <cell r="D10">
            <v>1500</v>
          </cell>
        </row>
      </sheetData>
      <sheetData sheetId="2505">
        <row r="10">
          <cell r="D10">
            <v>1500</v>
          </cell>
        </row>
      </sheetData>
      <sheetData sheetId="2506"/>
      <sheetData sheetId="2507">
        <row r="10">
          <cell r="D10">
            <v>1500</v>
          </cell>
        </row>
      </sheetData>
      <sheetData sheetId="2508"/>
      <sheetData sheetId="2509">
        <row r="10">
          <cell r="D10">
            <v>1500</v>
          </cell>
        </row>
      </sheetData>
      <sheetData sheetId="2510">
        <row r="10">
          <cell r="D10">
            <v>1500</v>
          </cell>
        </row>
      </sheetData>
      <sheetData sheetId="2511"/>
      <sheetData sheetId="2512"/>
      <sheetData sheetId="2513"/>
      <sheetData sheetId="2514"/>
      <sheetData sheetId="2515" refreshError="1"/>
      <sheetData sheetId="2516" refreshError="1"/>
      <sheetData sheetId="2517" refreshError="1"/>
      <sheetData sheetId="2518" refreshError="1"/>
      <sheetData sheetId="2519"/>
      <sheetData sheetId="2520"/>
      <sheetData sheetId="2521"/>
      <sheetData sheetId="2522"/>
      <sheetData sheetId="2523"/>
      <sheetData sheetId="2524"/>
      <sheetData sheetId="2525"/>
      <sheetData sheetId="2526"/>
      <sheetData sheetId="2527"/>
      <sheetData sheetId="2528" refreshError="1"/>
      <sheetData sheetId="2529" refreshError="1"/>
      <sheetData sheetId="2530" refreshError="1"/>
      <sheetData sheetId="2531" refreshError="1"/>
      <sheetData sheetId="2532" refreshError="1"/>
      <sheetData sheetId="2533" refreshError="1"/>
      <sheetData sheetId="2534" refreshError="1"/>
      <sheetData sheetId="2535" refreshError="1"/>
      <sheetData sheetId="2536" refreshError="1"/>
      <sheetData sheetId="2537" refreshError="1"/>
      <sheetData sheetId="2538" refreshError="1"/>
      <sheetData sheetId="2539" refreshError="1"/>
      <sheetData sheetId="2540" refreshError="1"/>
      <sheetData sheetId="2541"/>
      <sheetData sheetId="2542"/>
      <sheetData sheetId="2543"/>
      <sheetData sheetId="2544"/>
      <sheetData sheetId="2545"/>
      <sheetData sheetId="2546"/>
      <sheetData sheetId="2547"/>
      <sheetData sheetId="2548"/>
      <sheetData sheetId="2549"/>
      <sheetData sheetId="2550"/>
      <sheetData sheetId="2551"/>
      <sheetData sheetId="2552"/>
      <sheetData sheetId="2553"/>
      <sheetData sheetId="2554"/>
      <sheetData sheetId="2555"/>
      <sheetData sheetId="2556"/>
      <sheetData sheetId="2557"/>
      <sheetData sheetId="2558"/>
      <sheetData sheetId="2559"/>
      <sheetData sheetId="2560"/>
      <sheetData sheetId="2561"/>
      <sheetData sheetId="2562" refreshError="1"/>
      <sheetData sheetId="2563"/>
      <sheetData sheetId="2564"/>
      <sheetData sheetId="2565"/>
      <sheetData sheetId="2566"/>
      <sheetData sheetId="2567"/>
      <sheetData sheetId="2568"/>
      <sheetData sheetId="2569"/>
      <sheetData sheetId="2570"/>
      <sheetData sheetId="2571"/>
      <sheetData sheetId="2572"/>
      <sheetData sheetId="2573"/>
      <sheetData sheetId="2574"/>
      <sheetData sheetId="2575"/>
      <sheetData sheetId="2576"/>
      <sheetData sheetId="2577"/>
      <sheetData sheetId="2578"/>
      <sheetData sheetId="2579"/>
      <sheetData sheetId="2580"/>
      <sheetData sheetId="2581"/>
      <sheetData sheetId="2582"/>
      <sheetData sheetId="2583"/>
      <sheetData sheetId="2584"/>
      <sheetData sheetId="2585"/>
      <sheetData sheetId="2586"/>
      <sheetData sheetId="2587"/>
      <sheetData sheetId="2588"/>
      <sheetData sheetId="2589"/>
      <sheetData sheetId="2590"/>
      <sheetData sheetId="2591"/>
      <sheetData sheetId="2592"/>
      <sheetData sheetId="2593"/>
      <sheetData sheetId="2594"/>
      <sheetData sheetId="2595"/>
      <sheetData sheetId="2596"/>
      <sheetData sheetId="2597"/>
      <sheetData sheetId="2598"/>
      <sheetData sheetId="2599"/>
      <sheetData sheetId="2600"/>
      <sheetData sheetId="2601"/>
      <sheetData sheetId="2602"/>
      <sheetData sheetId="2603"/>
      <sheetData sheetId="2604"/>
      <sheetData sheetId="2605"/>
      <sheetData sheetId="2606"/>
      <sheetData sheetId="2607"/>
      <sheetData sheetId="2608"/>
      <sheetData sheetId="2609"/>
      <sheetData sheetId="2610"/>
      <sheetData sheetId="2611"/>
      <sheetData sheetId="2612"/>
      <sheetData sheetId="2613"/>
      <sheetData sheetId="2614"/>
      <sheetData sheetId="2615"/>
      <sheetData sheetId="2616"/>
      <sheetData sheetId="2617"/>
      <sheetData sheetId="2618"/>
      <sheetData sheetId="2619"/>
      <sheetData sheetId="2620"/>
      <sheetData sheetId="2621"/>
      <sheetData sheetId="2622"/>
      <sheetData sheetId="2623"/>
      <sheetData sheetId="2624" refreshError="1"/>
      <sheetData sheetId="2625" refreshError="1"/>
      <sheetData sheetId="2626" refreshError="1"/>
      <sheetData sheetId="2627" refreshError="1"/>
      <sheetData sheetId="2628" refreshError="1"/>
      <sheetData sheetId="2629" refreshError="1"/>
      <sheetData sheetId="2630" refreshError="1"/>
      <sheetData sheetId="2631" refreshError="1"/>
      <sheetData sheetId="2632" refreshError="1"/>
      <sheetData sheetId="2633" refreshError="1"/>
      <sheetData sheetId="2634" refreshError="1"/>
      <sheetData sheetId="2635" refreshError="1"/>
      <sheetData sheetId="2636" refreshError="1"/>
      <sheetData sheetId="2637" refreshError="1"/>
      <sheetData sheetId="2638" refreshError="1"/>
      <sheetData sheetId="2639" refreshError="1"/>
      <sheetData sheetId="2640"/>
      <sheetData sheetId="2641"/>
      <sheetData sheetId="2642"/>
      <sheetData sheetId="2643"/>
      <sheetData sheetId="2644"/>
      <sheetData sheetId="2645"/>
      <sheetData sheetId="2646" refreshError="1"/>
      <sheetData sheetId="2647" refreshError="1"/>
      <sheetData sheetId="2648" refreshError="1"/>
      <sheetData sheetId="2649" refreshError="1"/>
      <sheetData sheetId="2650" refreshError="1"/>
      <sheetData sheetId="2651" refreshError="1"/>
      <sheetData sheetId="2652" refreshError="1"/>
      <sheetData sheetId="2653" refreshError="1"/>
      <sheetData sheetId="2654" refreshError="1"/>
      <sheetData sheetId="2655" refreshError="1"/>
      <sheetData sheetId="2656" refreshError="1"/>
      <sheetData sheetId="2657" refreshError="1"/>
      <sheetData sheetId="2658" refreshError="1"/>
      <sheetData sheetId="2659" refreshError="1"/>
      <sheetData sheetId="2660" refreshError="1"/>
      <sheetData sheetId="2661" refreshError="1"/>
      <sheetData sheetId="2662" refreshError="1"/>
      <sheetData sheetId="2663" refreshError="1"/>
      <sheetData sheetId="2664" refreshError="1"/>
      <sheetData sheetId="2665" refreshError="1"/>
      <sheetData sheetId="2666" refreshError="1"/>
      <sheetData sheetId="2667" refreshError="1"/>
      <sheetData sheetId="2668" refreshError="1"/>
      <sheetData sheetId="2669" refreshError="1"/>
      <sheetData sheetId="2670" refreshError="1"/>
      <sheetData sheetId="2671" refreshError="1"/>
      <sheetData sheetId="2672"/>
      <sheetData sheetId="2673"/>
      <sheetData sheetId="2674"/>
      <sheetData sheetId="2675" refreshError="1"/>
      <sheetData sheetId="2676" refreshError="1"/>
      <sheetData sheetId="2677" refreshError="1"/>
      <sheetData sheetId="2678" refreshError="1"/>
      <sheetData sheetId="2679" refreshError="1"/>
      <sheetData sheetId="2680" refreshError="1"/>
      <sheetData sheetId="2681" refreshError="1"/>
      <sheetData sheetId="2682" refreshError="1"/>
      <sheetData sheetId="2683" refreshError="1"/>
      <sheetData sheetId="2684" refreshError="1"/>
      <sheetData sheetId="2685" refreshError="1"/>
      <sheetData sheetId="2686" refreshError="1"/>
      <sheetData sheetId="2687" refreshError="1"/>
      <sheetData sheetId="2688" refreshError="1"/>
      <sheetData sheetId="2689" refreshError="1"/>
      <sheetData sheetId="2690" refreshError="1"/>
      <sheetData sheetId="2691"/>
      <sheetData sheetId="2692"/>
      <sheetData sheetId="2693"/>
      <sheetData sheetId="2694"/>
      <sheetData sheetId="2695"/>
      <sheetData sheetId="2696"/>
      <sheetData sheetId="2697"/>
      <sheetData sheetId="2698"/>
      <sheetData sheetId="2699"/>
      <sheetData sheetId="2700"/>
      <sheetData sheetId="2701"/>
      <sheetData sheetId="2702"/>
      <sheetData sheetId="2703"/>
      <sheetData sheetId="2704"/>
      <sheetData sheetId="2705"/>
      <sheetData sheetId="2706"/>
      <sheetData sheetId="2707"/>
      <sheetData sheetId="2708"/>
      <sheetData sheetId="2709"/>
      <sheetData sheetId="2710"/>
      <sheetData sheetId="2711"/>
      <sheetData sheetId="2712"/>
      <sheetData sheetId="2713"/>
      <sheetData sheetId="2714"/>
      <sheetData sheetId="2715"/>
      <sheetData sheetId="2716"/>
      <sheetData sheetId="2717"/>
      <sheetData sheetId="2718"/>
      <sheetData sheetId="2719"/>
      <sheetData sheetId="2720"/>
      <sheetData sheetId="2721"/>
      <sheetData sheetId="2722"/>
      <sheetData sheetId="2723"/>
      <sheetData sheetId="2724"/>
      <sheetData sheetId="2725"/>
      <sheetData sheetId="2726"/>
      <sheetData sheetId="2727"/>
      <sheetData sheetId="2728"/>
      <sheetData sheetId="2729"/>
      <sheetData sheetId="2730"/>
      <sheetData sheetId="2731"/>
      <sheetData sheetId="2732"/>
      <sheetData sheetId="2733"/>
      <sheetData sheetId="2734"/>
      <sheetData sheetId="2735"/>
      <sheetData sheetId="2736"/>
      <sheetData sheetId="2737"/>
      <sheetData sheetId="2738"/>
      <sheetData sheetId="2739"/>
      <sheetData sheetId="2740"/>
      <sheetData sheetId="2741"/>
      <sheetData sheetId="2742"/>
      <sheetData sheetId="2743"/>
      <sheetData sheetId="2744"/>
      <sheetData sheetId="2745">
        <row r="10">
          <cell r="D10">
            <v>1500</v>
          </cell>
        </row>
      </sheetData>
      <sheetData sheetId="2746"/>
      <sheetData sheetId="2747">
        <row r="10">
          <cell r="D10">
            <v>1500</v>
          </cell>
        </row>
      </sheetData>
      <sheetData sheetId="2748"/>
      <sheetData sheetId="2749"/>
      <sheetData sheetId="2750"/>
      <sheetData sheetId="2751"/>
      <sheetData sheetId="2752"/>
      <sheetData sheetId="2753"/>
      <sheetData sheetId="2754"/>
      <sheetData sheetId="2755"/>
      <sheetData sheetId="2756"/>
      <sheetData sheetId="2757"/>
      <sheetData sheetId="2758"/>
      <sheetData sheetId="2759"/>
      <sheetData sheetId="2760"/>
      <sheetData sheetId="2761"/>
      <sheetData sheetId="2762"/>
      <sheetData sheetId="2763"/>
      <sheetData sheetId="2764"/>
      <sheetData sheetId="2765"/>
      <sheetData sheetId="2766"/>
      <sheetData sheetId="2767"/>
      <sheetData sheetId="2768"/>
      <sheetData sheetId="2769"/>
      <sheetData sheetId="2770"/>
      <sheetData sheetId="2771"/>
      <sheetData sheetId="2772"/>
      <sheetData sheetId="2773"/>
      <sheetData sheetId="2774"/>
      <sheetData sheetId="2775"/>
      <sheetData sheetId="2776"/>
      <sheetData sheetId="2777"/>
      <sheetData sheetId="2778"/>
      <sheetData sheetId="2779"/>
      <sheetData sheetId="2780"/>
      <sheetData sheetId="2781"/>
      <sheetData sheetId="2782"/>
      <sheetData sheetId="2783"/>
      <sheetData sheetId="2784"/>
      <sheetData sheetId="2785"/>
      <sheetData sheetId="2786"/>
      <sheetData sheetId="2787"/>
      <sheetData sheetId="2788"/>
      <sheetData sheetId="2789"/>
      <sheetData sheetId="2790"/>
      <sheetData sheetId="2791"/>
      <sheetData sheetId="2792"/>
      <sheetData sheetId="2793"/>
      <sheetData sheetId="2794"/>
      <sheetData sheetId="2795"/>
      <sheetData sheetId="2796"/>
      <sheetData sheetId="2797"/>
      <sheetData sheetId="2798"/>
      <sheetData sheetId="2799"/>
      <sheetData sheetId="2800">
        <row r="10">
          <cell r="D10">
            <v>1500</v>
          </cell>
        </row>
      </sheetData>
      <sheetData sheetId="2801">
        <row r="10">
          <cell r="D10">
            <v>1500</v>
          </cell>
        </row>
      </sheetData>
      <sheetData sheetId="2802">
        <row r="10">
          <cell r="D10">
            <v>1500</v>
          </cell>
        </row>
      </sheetData>
      <sheetData sheetId="2803">
        <row r="10">
          <cell r="D10">
            <v>1500</v>
          </cell>
        </row>
      </sheetData>
      <sheetData sheetId="2804">
        <row r="10">
          <cell r="D10">
            <v>1500</v>
          </cell>
        </row>
      </sheetData>
      <sheetData sheetId="2805">
        <row r="10">
          <cell r="D10">
            <v>1500</v>
          </cell>
        </row>
      </sheetData>
      <sheetData sheetId="2806">
        <row r="10">
          <cell r="D10">
            <v>1500</v>
          </cell>
        </row>
      </sheetData>
      <sheetData sheetId="2807">
        <row r="10">
          <cell r="D10">
            <v>1500</v>
          </cell>
        </row>
      </sheetData>
      <sheetData sheetId="2808"/>
      <sheetData sheetId="2809"/>
      <sheetData sheetId="2810"/>
      <sheetData sheetId="2811"/>
      <sheetData sheetId="2812"/>
      <sheetData sheetId="2813"/>
      <sheetData sheetId="2814"/>
      <sheetData sheetId="2815"/>
      <sheetData sheetId="2816"/>
      <sheetData sheetId="2817"/>
      <sheetData sheetId="2818"/>
      <sheetData sheetId="2819"/>
      <sheetData sheetId="2820"/>
      <sheetData sheetId="2821"/>
      <sheetData sheetId="2822"/>
      <sheetData sheetId="2823"/>
      <sheetData sheetId="2824"/>
      <sheetData sheetId="2825"/>
      <sheetData sheetId="2826"/>
      <sheetData sheetId="2827"/>
      <sheetData sheetId="2828"/>
      <sheetData sheetId="2829"/>
      <sheetData sheetId="2830"/>
      <sheetData sheetId="2831"/>
      <sheetData sheetId="2832"/>
      <sheetData sheetId="2833"/>
      <sheetData sheetId="2834"/>
      <sheetData sheetId="2835"/>
      <sheetData sheetId="2836"/>
      <sheetData sheetId="2837"/>
      <sheetData sheetId="2838"/>
      <sheetData sheetId="2839"/>
      <sheetData sheetId="2840"/>
      <sheetData sheetId="2841"/>
      <sheetData sheetId="2842"/>
      <sheetData sheetId="2843"/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>
        <row r="10">
          <cell r="D10">
            <v>1500</v>
          </cell>
        </row>
      </sheetData>
      <sheetData sheetId="2862">
        <row r="10">
          <cell r="D10">
            <v>1500</v>
          </cell>
        </row>
      </sheetData>
      <sheetData sheetId="2863"/>
      <sheetData sheetId="2864">
        <row r="10">
          <cell r="D10">
            <v>1500</v>
          </cell>
        </row>
      </sheetData>
      <sheetData sheetId="2865"/>
      <sheetData sheetId="2866">
        <row r="10">
          <cell r="D10">
            <v>1500</v>
          </cell>
        </row>
      </sheetData>
      <sheetData sheetId="2867">
        <row r="10">
          <cell r="D10">
            <v>1500</v>
          </cell>
        </row>
      </sheetData>
      <sheetData sheetId="2868"/>
      <sheetData sheetId="2869"/>
      <sheetData sheetId="2870"/>
      <sheetData sheetId="2871"/>
      <sheetData sheetId="2872"/>
      <sheetData sheetId="2873"/>
      <sheetData sheetId="2874"/>
      <sheetData sheetId="2875"/>
      <sheetData sheetId="2876"/>
      <sheetData sheetId="2877"/>
      <sheetData sheetId="2878"/>
      <sheetData sheetId="2879"/>
      <sheetData sheetId="2880"/>
      <sheetData sheetId="2881"/>
      <sheetData sheetId="2882"/>
      <sheetData sheetId="2883"/>
      <sheetData sheetId="2884"/>
      <sheetData sheetId="2885"/>
      <sheetData sheetId="2886"/>
      <sheetData sheetId="2887"/>
      <sheetData sheetId="2888"/>
      <sheetData sheetId="2889"/>
      <sheetData sheetId="2890"/>
      <sheetData sheetId="2891"/>
      <sheetData sheetId="2892"/>
      <sheetData sheetId="2893"/>
      <sheetData sheetId="2894"/>
      <sheetData sheetId="2895"/>
      <sheetData sheetId="2896"/>
      <sheetData sheetId="2897"/>
      <sheetData sheetId="2898"/>
      <sheetData sheetId="2899"/>
      <sheetData sheetId="2900"/>
      <sheetData sheetId="2901"/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>
        <row r="10">
          <cell r="D10">
            <v>1500</v>
          </cell>
        </row>
      </sheetData>
      <sheetData sheetId="2913"/>
      <sheetData sheetId="2914"/>
      <sheetData sheetId="2915">
        <row r="10">
          <cell r="D10">
            <v>1500</v>
          </cell>
        </row>
      </sheetData>
      <sheetData sheetId="2916"/>
      <sheetData sheetId="2917"/>
      <sheetData sheetId="2918"/>
      <sheetData sheetId="2919"/>
      <sheetData sheetId="2920"/>
      <sheetData sheetId="2921">
        <row r="10">
          <cell r="D10">
            <v>1500</v>
          </cell>
        </row>
      </sheetData>
      <sheetData sheetId="2922"/>
      <sheetData sheetId="2923"/>
      <sheetData sheetId="2924">
        <row r="10">
          <cell r="D10">
            <v>1500</v>
          </cell>
        </row>
      </sheetData>
      <sheetData sheetId="2925"/>
      <sheetData sheetId="2926"/>
      <sheetData sheetId="2927">
        <row r="10">
          <cell r="D10">
            <v>1500</v>
          </cell>
        </row>
      </sheetData>
      <sheetData sheetId="2928">
        <row r="10">
          <cell r="D10">
            <v>1500</v>
          </cell>
        </row>
      </sheetData>
      <sheetData sheetId="2929"/>
      <sheetData sheetId="2930">
        <row r="10">
          <cell r="D10">
            <v>1500</v>
          </cell>
        </row>
      </sheetData>
      <sheetData sheetId="2931">
        <row r="10">
          <cell r="D10">
            <v>1500</v>
          </cell>
        </row>
      </sheetData>
      <sheetData sheetId="2932"/>
      <sheetData sheetId="2933">
        <row r="10">
          <cell r="D10">
            <v>1500</v>
          </cell>
        </row>
      </sheetData>
      <sheetData sheetId="2934">
        <row r="10">
          <cell r="D10">
            <v>1500</v>
          </cell>
        </row>
      </sheetData>
      <sheetData sheetId="2935"/>
      <sheetData sheetId="2936">
        <row r="10">
          <cell r="D10">
            <v>1500</v>
          </cell>
        </row>
      </sheetData>
      <sheetData sheetId="2937">
        <row r="10">
          <cell r="D10">
            <v>1500</v>
          </cell>
        </row>
      </sheetData>
      <sheetData sheetId="2938"/>
      <sheetData sheetId="2939"/>
      <sheetData sheetId="2940"/>
      <sheetData sheetId="2941"/>
      <sheetData sheetId="2942"/>
      <sheetData sheetId="2943"/>
      <sheetData sheetId="2944"/>
      <sheetData sheetId="2945"/>
      <sheetData sheetId="2946"/>
      <sheetData sheetId="2947"/>
      <sheetData sheetId="2948"/>
      <sheetData sheetId="2949"/>
      <sheetData sheetId="2950"/>
      <sheetData sheetId="2951"/>
      <sheetData sheetId="2952"/>
      <sheetData sheetId="2953"/>
      <sheetData sheetId="2954"/>
      <sheetData sheetId="2955"/>
      <sheetData sheetId="2956"/>
      <sheetData sheetId="2957"/>
      <sheetData sheetId="2958"/>
      <sheetData sheetId="2959"/>
      <sheetData sheetId="2960"/>
      <sheetData sheetId="2961"/>
      <sheetData sheetId="2962"/>
      <sheetData sheetId="2963"/>
      <sheetData sheetId="2964"/>
      <sheetData sheetId="2965"/>
      <sheetData sheetId="2966"/>
      <sheetData sheetId="2967"/>
      <sheetData sheetId="2968"/>
      <sheetData sheetId="2969"/>
      <sheetData sheetId="2970"/>
      <sheetData sheetId="2971"/>
      <sheetData sheetId="2972"/>
      <sheetData sheetId="2973"/>
      <sheetData sheetId="2974"/>
      <sheetData sheetId="2975"/>
      <sheetData sheetId="2976"/>
      <sheetData sheetId="2977"/>
      <sheetData sheetId="2978"/>
      <sheetData sheetId="2979"/>
      <sheetData sheetId="2980"/>
      <sheetData sheetId="2981"/>
      <sheetData sheetId="2982"/>
      <sheetData sheetId="2983"/>
      <sheetData sheetId="2984"/>
      <sheetData sheetId="2985"/>
      <sheetData sheetId="2986"/>
      <sheetData sheetId="2987"/>
      <sheetData sheetId="2988"/>
      <sheetData sheetId="2989"/>
      <sheetData sheetId="2990"/>
      <sheetData sheetId="2991"/>
      <sheetData sheetId="2992">
        <row r="10">
          <cell r="D10">
            <v>1500</v>
          </cell>
        </row>
      </sheetData>
      <sheetData sheetId="2993"/>
      <sheetData sheetId="2994"/>
      <sheetData sheetId="2995">
        <row r="10">
          <cell r="D10">
            <v>1500</v>
          </cell>
        </row>
      </sheetData>
      <sheetData sheetId="2996"/>
      <sheetData sheetId="2997"/>
      <sheetData sheetId="2998">
        <row r="10">
          <cell r="D10">
            <v>1500</v>
          </cell>
        </row>
      </sheetData>
      <sheetData sheetId="2999"/>
      <sheetData sheetId="3000"/>
      <sheetData sheetId="3001">
        <row r="10">
          <cell r="D10">
            <v>1500</v>
          </cell>
        </row>
      </sheetData>
      <sheetData sheetId="3002"/>
      <sheetData sheetId="3003"/>
      <sheetData sheetId="3004">
        <row r="10">
          <cell r="D10">
            <v>1500</v>
          </cell>
        </row>
      </sheetData>
      <sheetData sheetId="3005"/>
      <sheetData sheetId="3006"/>
      <sheetData sheetId="3007">
        <row r="10">
          <cell r="D10">
            <v>1500</v>
          </cell>
        </row>
      </sheetData>
      <sheetData sheetId="3008"/>
      <sheetData sheetId="3009"/>
      <sheetData sheetId="3010"/>
      <sheetData sheetId="3011"/>
      <sheetData sheetId="3012"/>
      <sheetData sheetId="3013"/>
      <sheetData sheetId="3014"/>
      <sheetData sheetId="3015"/>
      <sheetData sheetId="3016"/>
      <sheetData sheetId="3017"/>
      <sheetData sheetId="3018"/>
      <sheetData sheetId="3019"/>
      <sheetData sheetId="3020"/>
      <sheetData sheetId="3021" refreshError="1"/>
      <sheetData sheetId="3022" refreshError="1"/>
      <sheetData sheetId="3023" refreshError="1"/>
      <sheetData sheetId="3024" refreshError="1"/>
      <sheetData sheetId="3025" refreshError="1"/>
      <sheetData sheetId="3026" refreshError="1"/>
      <sheetData sheetId="3027" refreshError="1"/>
      <sheetData sheetId="3028" refreshError="1"/>
      <sheetData sheetId="3029" refreshError="1"/>
      <sheetData sheetId="3030" refreshError="1"/>
      <sheetData sheetId="3031" refreshError="1"/>
      <sheetData sheetId="3032" refreshError="1"/>
      <sheetData sheetId="3033" refreshError="1"/>
      <sheetData sheetId="3034" refreshError="1"/>
      <sheetData sheetId="3035" refreshError="1"/>
      <sheetData sheetId="3036" refreshError="1"/>
      <sheetData sheetId="3037" refreshError="1"/>
      <sheetData sheetId="3038" refreshError="1"/>
      <sheetData sheetId="3039" refreshError="1"/>
      <sheetData sheetId="3040" refreshError="1"/>
      <sheetData sheetId="3041" refreshError="1"/>
      <sheetData sheetId="3042" refreshError="1"/>
      <sheetData sheetId="3043" refreshError="1"/>
      <sheetData sheetId="3044" refreshError="1"/>
      <sheetData sheetId="3045" refreshError="1"/>
      <sheetData sheetId="3046" refreshError="1"/>
      <sheetData sheetId="3047" refreshError="1"/>
      <sheetData sheetId="3048" refreshError="1"/>
      <sheetData sheetId="3049" refreshError="1"/>
      <sheetData sheetId="3050" refreshError="1"/>
      <sheetData sheetId="3051" refreshError="1"/>
      <sheetData sheetId="3052" refreshError="1"/>
      <sheetData sheetId="3053" refreshError="1"/>
      <sheetData sheetId="3054" refreshError="1"/>
      <sheetData sheetId="3055" refreshError="1"/>
      <sheetData sheetId="3056" refreshError="1"/>
      <sheetData sheetId="3057" refreshError="1"/>
      <sheetData sheetId="3058" refreshError="1"/>
      <sheetData sheetId="3059" refreshError="1"/>
      <sheetData sheetId="3060" refreshError="1"/>
      <sheetData sheetId="3061" refreshError="1"/>
      <sheetData sheetId="3062" refreshError="1"/>
      <sheetData sheetId="3063" refreshError="1"/>
      <sheetData sheetId="3064" refreshError="1"/>
      <sheetData sheetId="3065" refreshError="1"/>
      <sheetData sheetId="3066" refreshError="1"/>
      <sheetData sheetId="3067" refreshError="1"/>
      <sheetData sheetId="3068" refreshError="1"/>
      <sheetData sheetId="3069" refreshError="1"/>
      <sheetData sheetId="3070" refreshError="1"/>
      <sheetData sheetId="3071"/>
      <sheetData sheetId="3072"/>
      <sheetData sheetId="3073"/>
      <sheetData sheetId="3074"/>
      <sheetData sheetId="3075"/>
      <sheetData sheetId="3076"/>
      <sheetData sheetId="3077"/>
      <sheetData sheetId="3078"/>
      <sheetData sheetId="3079" refreshError="1"/>
      <sheetData sheetId="3080" refreshError="1"/>
      <sheetData sheetId="3081" refreshError="1"/>
      <sheetData sheetId="3082" refreshError="1"/>
      <sheetData sheetId="3083" refreshError="1"/>
      <sheetData sheetId="3084" refreshError="1"/>
      <sheetData sheetId="3085" refreshError="1"/>
      <sheetData sheetId="3086" refreshError="1"/>
      <sheetData sheetId="3087"/>
      <sheetData sheetId="3088"/>
      <sheetData sheetId="3089"/>
      <sheetData sheetId="3090"/>
      <sheetData sheetId="3091"/>
      <sheetData sheetId="3092"/>
      <sheetData sheetId="3093"/>
      <sheetData sheetId="3094"/>
      <sheetData sheetId="3095"/>
      <sheetData sheetId="3096"/>
      <sheetData sheetId="3097" refreshError="1"/>
      <sheetData sheetId="3098" refreshError="1"/>
      <sheetData sheetId="3099" refreshError="1"/>
      <sheetData sheetId="3100" refreshError="1"/>
      <sheetData sheetId="3101" refreshError="1"/>
      <sheetData sheetId="3102" refreshError="1"/>
      <sheetData sheetId="3103" refreshError="1"/>
      <sheetData sheetId="3104" refreshError="1"/>
      <sheetData sheetId="3105"/>
      <sheetData sheetId="3106"/>
      <sheetData sheetId="3107"/>
      <sheetData sheetId="3108"/>
      <sheetData sheetId="3109"/>
      <sheetData sheetId="3110"/>
      <sheetData sheetId="3111"/>
      <sheetData sheetId="3112"/>
      <sheetData sheetId="3113" refreshError="1"/>
      <sheetData sheetId="3114" refreshError="1"/>
      <sheetData sheetId="3115" refreshError="1"/>
      <sheetData sheetId="3116" refreshError="1"/>
      <sheetData sheetId="3117" refreshError="1"/>
      <sheetData sheetId="3118" refreshError="1"/>
      <sheetData sheetId="3119" refreshError="1"/>
      <sheetData sheetId="3120" refreshError="1"/>
      <sheetData sheetId="3121"/>
      <sheetData sheetId="3122"/>
      <sheetData sheetId="3123"/>
      <sheetData sheetId="3124"/>
      <sheetData sheetId="3125"/>
      <sheetData sheetId="3126"/>
      <sheetData sheetId="3127"/>
      <sheetData sheetId="3128"/>
      <sheetData sheetId="3129"/>
      <sheetData sheetId="3130"/>
      <sheetData sheetId="3131"/>
      <sheetData sheetId="3132" refreshError="1"/>
      <sheetData sheetId="3133" refreshError="1"/>
      <sheetData sheetId="3134" refreshError="1"/>
      <sheetData sheetId="3135" refreshError="1"/>
      <sheetData sheetId="3136" refreshError="1"/>
      <sheetData sheetId="3137" refreshError="1"/>
      <sheetData sheetId="3138" refreshError="1"/>
      <sheetData sheetId="3139" refreshError="1"/>
      <sheetData sheetId="3140" refreshError="1"/>
      <sheetData sheetId="3141" refreshError="1"/>
      <sheetData sheetId="3142" refreshError="1"/>
      <sheetData sheetId="3143" refreshError="1"/>
      <sheetData sheetId="3144" refreshError="1"/>
      <sheetData sheetId="3145" refreshError="1"/>
      <sheetData sheetId="3146" refreshError="1"/>
      <sheetData sheetId="3147" refreshError="1"/>
      <sheetData sheetId="3148" refreshError="1"/>
      <sheetData sheetId="3149" refreshError="1"/>
      <sheetData sheetId="3150" refreshError="1"/>
      <sheetData sheetId="3151" refreshError="1"/>
      <sheetData sheetId="3152" refreshError="1"/>
      <sheetData sheetId="3153" refreshError="1"/>
      <sheetData sheetId="3154" refreshError="1"/>
      <sheetData sheetId="3155" refreshError="1"/>
      <sheetData sheetId="3156" refreshError="1"/>
      <sheetData sheetId="3157" refreshError="1"/>
      <sheetData sheetId="3158" refreshError="1"/>
      <sheetData sheetId="3159" refreshError="1"/>
      <sheetData sheetId="3160" refreshError="1"/>
      <sheetData sheetId="3161" refreshError="1"/>
      <sheetData sheetId="3162" refreshError="1"/>
      <sheetData sheetId="3163" refreshError="1"/>
      <sheetData sheetId="3164" refreshError="1"/>
      <sheetData sheetId="3165" refreshError="1"/>
      <sheetData sheetId="3166" refreshError="1"/>
      <sheetData sheetId="3167" refreshError="1"/>
      <sheetData sheetId="3168" refreshError="1"/>
      <sheetData sheetId="3169" refreshError="1"/>
      <sheetData sheetId="3170" refreshError="1"/>
      <sheetData sheetId="3171" refreshError="1"/>
      <sheetData sheetId="3172" refreshError="1"/>
      <sheetData sheetId="3173" refreshError="1"/>
      <sheetData sheetId="3174" refreshError="1"/>
      <sheetData sheetId="3175" refreshError="1"/>
      <sheetData sheetId="317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입찰내역 발주처 양식"/>
      <sheetName val="입찰내역 발주처 제출용"/>
      <sheetName val="입찰내역 내부용"/>
      <sheetName val="직접공사비 본사용"/>
      <sheetName val="입찰품의서(예비입찰)"/>
      <sheetName val="견적기준"/>
      <sheetName val="공통가설 (R1)"/>
      <sheetName val="현관비"/>
      <sheetName val="현장기구조직표 "/>
      <sheetName val="공사개요"/>
      <sheetName val="Boq"/>
      <sheetName val="#REF"/>
      <sheetName val="ANA"/>
      <sheetName val="DI-ESTI"/>
      <sheetName val="Gia vat tu"/>
      <sheetName val="Raw Data"/>
      <sheetName val="Option"/>
      <sheetName val="입찰내역_발주처_양식"/>
      <sheetName val="입찰내역_발주처_제출용"/>
      <sheetName val="입찰내역_내부용"/>
      <sheetName val="직접공사비_본사용"/>
      <sheetName val="공통가설_(R1)"/>
      <sheetName val="현장기구조직표_"/>
      <sheetName val="NPV"/>
      <sheetName val="SRC-B3U2"/>
      <sheetName val="BOQ-Rev.3"/>
      <sheetName val="Cost Summary"/>
      <sheetName val="材料单"/>
      <sheetName val="u_rates"/>
      <sheetName val="BOQ건축"/>
      <sheetName val="Site Expenses"/>
      <sheetName val="安装费"/>
      <sheetName val="设计开办费"/>
      <sheetName val="Architectural"/>
      <sheetName val="Cash2"/>
      <sheetName val="기계내역서"/>
      <sheetName val="北立面17层玻璃百叶"/>
      <sheetName val="内廷玻璃百叶"/>
      <sheetName val="栏杆"/>
      <sheetName val="顶部三层玻璃幕墙"/>
      <sheetName val="标准层玻璃幕墙3900"/>
      <sheetName val="标准层玻璃幕墙2500"/>
      <sheetName val="标准层玻璃幕墙3700 (350)"/>
      <sheetName val="标准层玻璃幕墙4500 (350)"/>
      <sheetName val="标准层玻璃幕墙3100(350)"/>
      <sheetName val="顶部三层包柱（西南面）"/>
      <sheetName val="西南面包柱（800x350）"/>
      <sheetName val="西南面包柱（1400x700）"/>
      <sheetName val="西南面包柱(800,1400)带层间"/>
      <sheetName val="西南面包梁（1400x350） "/>
      <sheetName val="西南面包梁（800x350）"/>
      <sheetName val="西南面包梁（800x350）楼板下"/>
      <sheetName val="西南面包梁（1400x700）"/>
      <sheetName val="西面三层吊顶"/>
      <sheetName val="复合板顶封修(西南面)"/>
      <sheetName val="天井玻璃幕墙(可视位置)"/>
      <sheetName val="天井玻璃幕墙(柱子不可视位置)"/>
      <sheetName val="天井玻璃幕墙(电梯处 两侧)"/>
      <sheetName val="天井顶部外周幕墙"/>
      <sheetName val="天井顶封修"/>
      <sheetName val="天井1、2层石材"/>
      <sheetName val="顶部三层包柱（东北面）"/>
      <sheetName val="复合板顶封修(东北面)"/>
      <sheetName val="东北面包柱（1400）"/>
      <sheetName val="东北面包柱（2800）"/>
      <sheetName val="东北面包梁（1400）"/>
      <sheetName val="1、2层包柱(西面)"/>
      <sheetName val="1、2层包柱(南面)"/>
      <sheetName val="1、2层包柱(东北面)"/>
      <sheetName val="二层玻璃框架(其他面)"/>
      <sheetName val="二层玻璃框架(西面)"/>
      <sheetName val="一层玻璃框架"/>
      <sheetName val="一层石材(西面)"/>
      <sheetName val="汽车通道侧壁"/>
      <sheetName val="汽车通道吊顶"/>
      <sheetName val="立面17层玻璃百叶"/>
      <sheetName val="Customize Your Invoice"/>
      <sheetName val="PROJECT BRIEF(EX.NEW)"/>
      <sheetName val="POWER"/>
      <sheetName val="입찰내역_발주처_양식1"/>
      <sheetName val="인건비(VOICE)"/>
      <sheetName val="sum"/>
      <sheetName val="PRL"/>
      <sheetName val="Sheet1"/>
      <sheetName val="HW-Sets_Option1"/>
      <sheetName val="시설물일위"/>
      <sheetName val="실행철강하도"/>
      <sheetName val="대비표"/>
      <sheetName val="PROJECT BRIEF"/>
      <sheetName val="집계"/>
      <sheetName val="Windows"/>
      <sheetName val="Glass Type"/>
      <sheetName val="PriceSummary"/>
      <sheetName val="공종별_집계금액"/>
      <sheetName val="AEc입찰견적01"/>
      <sheetName val="Site, Conc &amp; Thermal Fdn Lvl"/>
      <sheetName val="Conc Works B3 - T04"/>
      <sheetName val="Conc Works T05 - T14"/>
      <sheetName val="Metal Works"/>
      <sheetName val="Conc Works B3 - T04 (ok)"/>
      <sheetName val="Plaster B3-T66"/>
      <sheetName val="BMU (PS)"/>
      <sheetName val="Strl Steel (PS)"/>
      <sheetName val="Strl Steel"/>
      <sheetName val="FitOutConfCentre"/>
      <sheetName val="Variations"/>
      <sheetName val="Plinthbeam"/>
      <sheetName val="BM"/>
      <sheetName val="Data"/>
      <sheetName val="_Data"/>
      <sheetName val="입찰내역_발주처_제출용1"/>
      <sheetName val="입찰내역_내부용1"/>
      <sheetName val="직접공사비_본사용1"/>
      <sheetName val="공통가설_(R1)1"/>
      <sheetName val="현장기구조직표_1"/>
      <sheetName val="标准层玻璃幕墙3700_(350)"/>
      <sheetName val="标准层玻璃幕墙4500_(350)"/>
      <sheetName val="西南面包梁（1400x350）_"/>
      <sheetName val="天井玻璃幕墙(电梯处_两侧)"/>
      <sheetName val="BOQ-Rev_3"/>
      <sheetName val="Cost_Summary"/>
      <sheetName val="Site_Expenses"/>
      <sheetName val="Customize_Your_Invoice"/>
      <sheetName val="PROJECT_BRIEF(EX_NEW)"/>
      <sheetName val="list"/>
      <sheetName val="입찰내역_발주처_양식2"/>
      <sheetName val="입찰내역_발주처_제출용2"/>
      <sheetName val="입찰내역_내부용2"/>
      <sheetName val="직접공사비_본사용2"/>
      <sheetName val="공통가설_(R1)2"/>
      <sheetName val="현장기구조직표_2"/>
      <sheetName val="标准层玻璃幕墙3700_(350)1"/>
      <sheetName val="标准层玻璃幕墙4500_(350)1"/>
      <sheetName val="西南面包梁（1400x350）_1"/>
      <sheetName val="天井玻璃幕墙(电梯处_两侧)1"/>
      <sheetName val="BOQ-Rev_31"/>
      <sheetName val="Cost_Summary1"/>
      <sheetName val="Site_Expenses1"/>
      <sheetName val="Customize_Your_Invoice1"/>
      <sheetName val="PROJECT_BRIEF(EX_NEW)1"/>
      <sheetName val="SHORT LIST"/>
      <sheetName val="Formulas"/>
      <sheetName val="HL8"/>
      <sheetName val="입찰내역_발주처_양식3"/>
      <sheetName val="입찰내역_발주처_제출용3"/>
      <sheetName val="입찰내역_내부용3"/>
      <sheetName val="직접공사비_본사용3"/>
      <sheetName val="공통가설_(R1)3"/>
      <sheetName val="현장기구조직표_3"/>
      <sheetName val="标准层玻璃幕墙3700_(350)2"/>
      <sheetName val="标准层玻璃幕墙4500_(350)2"/>
      <sheetName val="西南面包梁（1400x350）_2"/>
      <sheetName val="天井玻璃幕墙(电梯处_两侧)2"/>
      <sheetName val="BOQ-Rev_32"/>
      <sheetName val="Cost_Summary2"/>
      <sheetName val="Site_Expenses2"/>
      <sheetName val="Customize_Your_Invoice2"/>
      <sheetName val="PROJECT_BRIEF(EX_NEW)2"/>
      <sheetName val="SHORT_LIST"/>
      <sheetName val="Rate Analysis"/>
      <sheetName val="Gia_vat_tu"/>
      <sheetName val="Raw_Data"/>
      <sheetName val="Rate_Analysis"/>
      <sheetName val="DETAIL"/>
      <sheetName val="건내용"/>
      <sheetName val="jobhist"/>
      <sheetName val="변경집계표"/>
      <sheetName val="workscope변경"/>
      <sheetName val="금융비용"/>
      <sheetName val="기숙사_건축"/>
      <sheetName val="seletion"/>
      <sheetName val="BASE"/>
      <sheetName val="Site,_Conc_&amp;_Thermal_Fdn_Lvl"/>
      <sheetName val="Conc_Works_B3_-_T04"/>
      <sheetName val="Conc_Works_T05_-_T14"/>
      <sheetName val="Metal_Works"/>
      <sheetName val="Conc_Works_B3_-_T04_(ok)"/>
      <sheetName val="Plaster_B3-T66"/>
      <sheetName val="BMU_(PS)"/>
      <sheetName val="Strl_Steel_(PS)"/>
      <sheetName val="Strl_Steel"/>
      <sheetName val="Chiet tinh dz22"/>
      <sheetName val="1"/>
      <sheetName val="Material List "/>
      <sheetName val="finalj"/>
      <sheetName val="입찰내역_발주처_양식4"/>
      <sheetName val="입찰내역_발주처_제출용4"/>
      <sheetName val="입찰내역_내부용4"/>
      <sheetName val="직접공사비_본사용4"/>
      <sheetName val="공통가설_(R1)4"/>
      <sheetName val="현장기구조직표_4"/>
      <sheetName val="BOQ-Rev_33"/>
      <sheetName val="Cost_Summary3"/>
      <sheetName val="Site_Expenses3"/>
      <sheetName val="标准层玻璃幕墙3700_(350)3"/>
      <sheetName val="标准层玻璃幕墙4500_(350)3"/>
      <sheetName val="西南面包梁（1400x350）_3"/>
      <sheetName val="天井玻璃幕墙(电梯处_两侧)3"/>
      <sheetName val="Customize_Your_Invoice3"/>
      <sheetName val="PROJECT_BRIEF(EX_NEW)3"/>
      <sheetName val="SHORT_LIST1"/>
      <sheetName val="Gia_vat_tu1"/>
      <sheetName val="Raw_Data1"/>
      <sheetName val="Rate_Analysis1"/>
      <sheetName val="???? ??? ??"/>
      <sheetName val="MAIN Labour-Staff"/>
      <sheetName val="Room Matrix"/>
      <sheetName val="PB- 1,3,5"/>
      <sheetName val="PB - 2,4"/>
      <sheetName val="PB -6"/>
      <sheetName val="RB - 4"/>
      <sheetName val="RB-5"/>
      <sheetName val="RB - OR"/>
      <sheetName val="RB - UR"/>
      <sheetName val="PROJECT_BRIEF"/>
      <sheetName val="F - Woodwork"/>
      <sheetName val="입찰내역_발주처_양식5"/>
      <sheetName val="입찰내역_발주처_제출용5"/>
      <sheetName val="입찰내역_내부용5"/>
      <sheetName val="직접공사비_본사용5"/>
      <sheetName val="공통가설_(R1)5"/>
      <sheetName val="현장기구조직표_5"/>
      <sheetName val="标准层玻璃幕墙3700_(350)4"/>
      <sheetName val="标准层玻璃幕墙4500_(350)4"/>
      <sheetName val="西南面包梁（1400x350）_4"/>
      <sheetName val="天井玻璃幕墙(电梯处_两侧)4"/>
      <sheetName val="BOQ-Rev_34"/>
      <sheetName val="Cost_Summary4"/>
      <sheetName val="Site_Expenses4"/>
      <sheetName val="Customize_Your_Invoice4"/>
      <sheetName val="PROJECT_BRIEF(EX_NEW)4"/>
      <sheetName val="SHORT_LIST2"/>
      <sheetName val="Gia_vat_tu2"/>
      <sheetName val="Raw_Data2"/>
      <sheetName val="Glass_Type"/>
      <sheetName val="Rate_Analysis2"/>
      <sheetName val="Day work"/>
      <sheetName val="HQ-TO"/>
      <sheetName val="토목주소"/>
      <sheetName val="프랜트면허"/>
      <sheetName val="PriceList"/>
      <sheetName val="Data&amp;Lists"/>
      <sheetName val="Settings"/>
      <sheetName val="CASHFLOWS"/>
      <sheetName val="GRSummary"/>
      <sheetName val="Status List"/>
      <sheetName val="Sià_x0004_6_x0000__x0000__x0000__x0000__x0000__x0001__x0000__x0000__x0008_"/>
      <sheetName val="PROJECT_BRé¬e&amp;_x0000__x0018_ú_x0008_w_x001c_e&amp;"/>
      <sheetName val="____ ___ __"/>
      <sheetName val="Sià_x0004_6"/>
      <sheetName val="PROJECT_BRé¬e&amp;"/>
      <sheetName val="Panels (DWG)"/>
      <sheetName val="③赤紙(日文)"/>
      <sheetName val="0.0 Reference"/>
      <sheetName val="."/>
      <sheetName val="PE"/>
      <sheetName val="Demand"/>
      <sheetName val="Occ"/>
      <sheetName val="Summ"/>
      <sheetName val="ML"/>
      <sheetName val="sc"/>
      <sheetName val="입찰내역_발주처_양식7"/>
      <sheetName val="입찰내역_발주처_제출용6"/>
      <sheetName val="입찰내역_내부용6"/>
      <sheetName val="직접공사비_본사용6"/>
      <sheetName val="공통가설_(R1)6"/>
      <sheetName val="현장기구조직표_6"/>
      <sheetName val="BOQ-Rev_35"/>
      <sheetName val="Cost_Summary5"/>
      <sheetName val="Site_Expenses5"/>
      <sheetName val="标准层玻璃幕墙3700_(350)5"/>
      <sheetName val="标准层玻璃幕墙4500_(350)5"/>
      <sheetName val="西南面包梁（1400x350）_5"/>
      <sheetName val="天井玻璃幕墙(电梯处_两侧)5"/>
      <sheetName val="Customize_Your_Invoice5"/>
      <sheetName val="PROJECT_BRIEF(EX_NEW)5"/>
      <sheetName val="Gia_vat_tu5"/>
      <sheetName val="Raw_Data5"/>
      <sheetName val="PROJECT_BRIEF5"/>
      <sheetName val="PROJECT_BRIEF1"/>
      <sheetName val="PROJECT_BRIEF2"/>
      <sheetName val="입찰내역_발주처_양식6"/>
      <sheetName val="Gia_vat_tu4"/>
      <sheetName val="Raw_Data4"/>
      <sheetName val="PROJECT_BRIEF4"/>
      <sheetName val="Gia_vat_tu3"/>
      <sheetName val="Raw_Data3"/>
      <sheetName val="PROJECT_BRIEF3"/>
      <sheetName val="입찰내역_발주처_양식8"/>
      <sheetName val="입찰내역_발주처_제출용7"/>
      <sheetName val="입찰내역_내부용7"/>
      <sheetName val="직접공사비_본사용7"/>
      <sheetName val="공통가설_(R1)7"/>
      <sheetName val="현장기구조직표_7"/>
      <sheetName val="BOQ-Rev_36"/>
      <sheetName val="Cost_Summary6"/>
      <sheetName val="Site_Expenses6"/>
      <sheetName val="标准层玻璃幕墙3700_(350)6"/>
      <sheetName val="标准层玻璃幕墙4500_(350)6"/>
      <sheetName val="西南面包梁（1400x350）_6"/>
      <sheetName val="天井玻璃幕墙(电梯处_两侧)6"/>
      <sheetName val="Customize_Your_Invoice6"/>
      <sheetName val="PROJECT_BRIEF(EX_NEW)6"/>
      <sheetName val="Gia_vat_tu6"/>
      <sheetName val="Raw_Data6"/>
      <sheetName val="PROJECT_BRIEF6"/>
      <sheetName val="입찰내역_발주처_양식10"/>
      <sheetName val="입찰내역_발주처_제출용9"/>
      <sheetName val="입찰내역_내부용9"/>
      <sheetName val="직접공사비_본사용9"/>
      <sheetName val="공통가설_(R1)9"/>
      <sheetName val="현장기구조직표_9"/>
      <sheetName val="BOQ-Rev_38"/>
      <sheetName val="Cost_Summary8"/>
      <sheetName val="Site_Expenses8"/>
      <sheetName val="标准层玻璃幕墙3700_(350)8"/>
      <sheetName val="标准层玻璃幕墙4500_(350)8"/>
      <sheetName val="西南面包梁（1400x350）_8"/>
      <sheetName val="天井玻璃幕墙(电梯处_两侧)8"/>
      <sheetName val="Customize_Your_Invoice8"/>
      <sheetName val="PROJECT_BRIEF(EX_NEW)8"/>
      <sheetName val="Gia_vat_tu8"/>
      <sheetName val="Raw_Data8"/>
      <sheetName val="PROJECT_BRIEF8"/>
      <sheetName val="입찰내역_발주처_양식9"/>
      <sheetName val="입찰내역_발주처_제출용8"/>
      <sheetName val="입찰내역_내부용8"/>
      <sheetName val="직접공사비_본사용8"/>
      <sheetName val="공통가설_(R1)8"/>
      <sheetName val="현장기구조직표_8"/>
      <sheetName val="BOQ-Rev_37"/>
      <sheetName val="Cost_Summary7"/>
      <sheetName val="Site_Expenses7"/>
      <sheetName val="标准层玻璃幕墙3700_(350)7"/>
      <sheetName val="标准层玻璃幕墙4500_(350)7"/>
      <sheetName val="西南面包梁（1400x350）_7"/>
      <sheetName val="天井玻璃幕墙(电梯处_两侧)7"/>
      <sheetName val="Customize_Your_Invoice7"/>
      <sheetName val="PROJECT_BRIEF(EX_NEW)7"/>
      <sheetName val="Gia_vat_tu7"/>
      <sheetName val="Raw_Data7"/>
      <sheetName val="PROJECT_BRIEF7"/>
      <sheetName val="입찰내역_발주처_양식11"/>
      <sheetName val="입찰내역_발주처_제출용10"/>
      <sheetName val="입찰내역_내부용10"/>
      <sheetName val="직접공사비_본사용10"/>
      <sheetName val="공통가설_(R1)10"/>
      <sheetName val="현장기구조직표_10"/>
      <sheetName val="BOQ-Rev_39"/>
      <sheetName val="Cost_Summary9"/>
      <sheetName val="Site_Expenses9"/>
      <sheetName val="标准层玻璃幕墙3700_(350)9"/>
      <sheetName val="标准层玻璃幕墙4500_(350)9"/>
      <sheetName val="西南面包梁（1400x350）_9"/>
      <sheetName val="天井玻璃幕墙(电梯处_两侧)9"/>
      <sheetName val="Customize_Your_Invoice9"/>
      <sheetName val="PROJECT_BRIEF(EX_NEW)9"/>
      <sheetName val="Gia_vat_tu9"/>
      <sheetName val="Raw_Data9"/>
      <sheetName val="PROJECT_BRIEF9"/>
      <sheetName val="MOS"/>
      <sheetName val="????_???_??"/>
      <sheetName val="????_???_??1"/>
      <sheetName val="Site,_Conc_&amp;_Thermal_Fdn_Lvl1"/>
      <sheetName val="Conc_Works_B3_-_T041"/>
      <sheetName val="Conc_Works_T05_-_T141"/>
      <sheetName val="Metal_Works1"/>
      <sheetName val="Conc_Works_B3_-_T04_(ok)1"/>
      <sheetName val="Plaster_B3-T661"/>
      <sheetName val="BMU_(PS)1"/>
      <sheetName val="Strl_Steel_(PS)1"/>
      <sheetName val="Strl_Steel1"/>
      <sheetName val="Glass_Type1"/>
      <sheetName val="????_???_??3"/>
      <sheetName val="Site,_Conc_&amp;_Thermal_Fdn_Lvl3"/>
      <sheetName val="Conc_Works_B3_-_T043"/>
      <sheetName val="Conc_Works_T05_-_T143"/>
      <sheetName val="Metal_Works3"/>
      <sheetName val="Conc_Works_B3_-_T04_(ok)3"/>
      <sheetName val="Plaster_B3-T663"/>
      <sheetName val="BMU_(PS)3"/>
      <sheetName val="Strl_Steel_(PS)3"/>
      <sheetName val="Strl_Steel3"/>
      <sheetName val="Glass_Type3"/>
      <sheetName val="????_???_??2"/>
      <sheetName val="Site,_Conc_&amp;_Thermal_Fdn_Lvl2"/>
      <sheetName val="Conc_Works_B3_-_T042"/>
      <sheetName val="Conc_Works_T05_-_T142"/>
      <sheetName val="Metal_Works2"/>
      <sheetName val="Conc_Works_B3_-_T04_(ok)2"/>
      <sheetName val="Plaster_B3-T662"/>
      <sheetName val="BMU_(PS)2"/>
      <sheetName val="Strl_Steel_(PS)2"/>
      <sheetName val="Strl_Steel2"/>
      <sheetName val="Glass_Type2"/>
      <sheetName val="????_???_??4"/>
      <sheetName val="Site,_Conc_&amp;_Thermal_Fdn_Lvl4"/>
      <sheetName val="Conc_Works_B3_-_T044"/>
      <sheetName val="Conc_Works_T05_-_T144"/>
      <sheetName val="Metal_Works4"/>
      <sheetName val="Conc_Works_B3_-_T04_(ok)4"/>
      <sheetName val="Plaster_B3-T664"/>
      <sheetName val="BMU_(PS)4"/>
      <sheetName val="Strl_Steel_(PS)4"/>
      <sheetName val="Strl_Steel4"/>
      <sheetName val="Glass_Type4"/>
      <sheetName val="SUMMARY"/>
      <sheetName val="SPT vs PHI"/>
      <sheetName val="Labor abs-NMR"/>
      <sheetName val="DVM Sizing Calculator- 10 ips "/>
      <sheetName val="upa"/>
      <sheetName val="beam-reinft"/>
      <sheetName val="Project Data Guide"/>
      <sheetName val="Design"/>
      <sheetName val="sheet6"/>
      <sheetName val="200205C"/>
      <sheetName val="PROJ. DATA"/>
      <sheetName val=" Beams Sched "/>
      <sheetName val="Structure (2)"/>
      <sheetName val="Intro"/>
      <sheetName val="Input"/>
      <sheetName val="ICO_budzet_97"/>
      <sheetName val="CCNs"/>
      <sheetName val="3"/>
      <sheetName val="FORM5"/>
      <sheetName val="w't table"/>
      <sheetName val="2Sum"/>
      <sheetName val="3Sum"/>
      <sheetName val="4Sum"/>
      <sheetName val="5Sum"/>
      <sheetName val="6Sum"/>
      <sheetName val="Gen Req "/>
      <sheetName val="MS"/>
      <sheetName val="Z"/>
      <sheetName val="Architect"/>
      <sheetName val="공사비 내역 (가)"/>
      <sheetName val="General"/>
      <sheetName val="Debt overview (input)"/>
      <sheetName val="except wiring"/>
      <sheetName val="cover page"/>
      <sheetName val="SCE_LOG"/>
      <sheetName val="Main Summary"/>
      <sheetName val="9"/>
      <sheetName val="MASTER_RATE ANALYSIS"/>
      <sheetName val="opstat"/>
      <sheetName val="costs"/>
      <sheetName val="Site,_Conc_&amp;_Thermal_Fdn_Lvl5"/>
      <sheetName val="Conc_Works_B3_-_T045"/>
      <sheetName val="Conc_Works_T05_-_T145"/>
      <sheetName val="Metal_Works5"/>
      <sheetName val="Conc_Works_B3_-_T04_(ok)5"/>
      <sheetName val="Plaster_B3-T665"/>
      <sheetName val="BMU_(PS)5"/>
      <sheetName val="Strl_Steel_(PS)5"/>
      <sheetName val="Strl_Steel5"/>
      <sheetName val="Glass_Type5"/>
      <sheetName val="SHORT_LIST3"/>
      <sheetName val="Rate_Analysis3"/>
      <sheetName val="Chiet_tinh_dz22"/>
      <sheetName val="Material_List_"/>
      <sheetName val="????_???_??5"/>
      <sheetName val="MAIN_Labour-Staff"/>
      <sheetName val="Room_Matrix"/>
      <sheetName val="PB-_1,3,5"/>
      <sheetName val="PB_-_2,4"/>
      <sheetName val="PB_-6"/>
      <sheetName val="RB_-_4"/>
      <sheetName val="RB_-_OR"/>
      <sheetName val="RB_-_UR"/>
      <sheetName val="F_-_Woodwork"/>
      <sheetName val="Day_work"/>
      <sheetName val="Status_List"/>
      <sheetName val="Sià6"/>
      <sheetName val="PROJECT_BRé¬e&amp;úwe&amp;"/>
      <sheetName val="___________"/>
      <sheetName val="Panels_(DWG)"/>
      <sheetName val="0_0_Reference"/>
      <sheetName val="_"/>
      <sheetName val="금액내역서"/>
      <sheetName val="PNTEXT"/>
      <sheetName val="Vendors"/>
      <sheetName val="Data Ref"/>
      <sheetName val="입찰내역_발주처_양식12"/>
      <sheetName val="입찰내역_발주처_제출용11"/>
      <sheetName val="입찰내역_내부용11"/>
      <sheetName val="직접공사비_본사용11"/>
      <sheetName val="공통가설_(R1)11"/>
      <sheetName val="현장기구조직표_11"/>
      <sheetName val="PROJECT_BRIEF10"/>
      <sheetName val="Gia_vat_tu10"/>
      <sheetName val="Raw_Data10"/>
      <sheetName val="标准层玻璃幕墙3700_(350)10"/>
      <sheetName val="标准层玻璃幕墙4500_(350)10"/>
      <sheetName val="西南面包梁（1400x350）_10"/>
      <sheetName val="天井玻璃幕墙(电梯处_两侧)10"/>
      <sheetName val="BOQ-Rev_310"/>
      <sheetName val="Cost_Summary10"/>
      <sheetName val="Site_Expenses10"/>
      <sheetName val="Customize_Your_Invoice10"/>
      <sheetName val="PROJECT_BRIEF(EX_NEW)10"/>
      <sheetName val="LPO Register"/>
      <sheetName val="SPT_vs_PHI"/>
      <sheetName val="Labor_abs-NMR"/>
      <sheetName val="final abstract"/>
      <sheetName val="입찰내역_발주처_양식13"/>
      <sheetName val="입찰내역_발주처_제출용12"/>
      <sheetName val="입찰내역_내부용12"/>
      <sheetName val="직접공사비_본사용12"/>
      <sheetName val="공통가설_(R1)12"/>
      <sheetName val="현장기구조직표_12"/>
      <sheetName val="BOQ-Rev_311"/>
      <sheetName val="Cost_Summary11"/>
      <sheetName val="Site_Expenses11"/>
      <sheetName val="标准层玻璃幕墙3700_(350)11"/>
      <sheetName val="标准层玻璃幕墙4500_(350)11"/>
      <sheetName val="西南面包梁（1400x350）_11"/>
      <sheetName val="天井玻璃幕墙(电梯处_两侧)11"/>
      <sheetName val="Customize_Your_Invoice11"/>
      <sheetName val="PROJECT_BRIEF(EX_NEW)11"/>
      <sheetName val="Gia_vat_tu11"/>
      <sheetName val="Raw_Data11"/>
      <sheetName val="PROJECT_BRIEF11"/>
      <sheetName val="Glass_Type6"/>
      <sheetName val="Site,_Conc_&amp;_Thermal_Fdn_Lvl6"/>
      <sheetName val="Conc_Works_B3_-_T046"/>
      <sheetName val="Conc_Works_T05_-_T146"/>
      <sheetName val="Metal_Works6"/>
      <sheetName val="Conc_Works_B3_-_T04_(ok)6"/>
      <sheetName val="Plaster_B3-T666"/>
      <sheetName val="BMU_(PS)6"/>
      <sheetName val="Strl_Steel_(PS)6"/>
      <sheetName val="Strl_Steel6"/>
      <sheetName val="SHORT_LIST4"/>
      <sheetName val="Rate_Analysis4"/>
      <sheetName val="MAIN_Labour-Staff1"/>
      <sheetName val="Material_List_1"/>
      <sheetName val="Room_Matrix1"/>
      <sheetName val="PB-_1,3,51"/>
      <sheetName val="PB_-_2,41"/>
      <sheetName val="PB_-61"/>
      <sheetName val="RB_-_41"/>
      <sheetName val="RB_-_OR1"/>
      <sheetName val="RB_-_UR1"/>
      <sheetName val="????_???_??6"/>
      <sheetName val="F_-_Woodwork1"/>
      <sheetName val="Chiet_tinh_dz221"/>
      <sheetName val="Day_work1"/>
      <sheetName val="Status_List1"/>
      <sheetName val="___________1"/>
      <sheetName val="SPT_vs_PHI1"/>
      <sheetName val="Panels_(DWG)1"/>
      <sheetName val="0_0_Reference1"/>
      <sheetName val="Labor_abs-NMR1"/>
      <sheetName val="cover_page"/>
      <sheetName val="입찰내역_발주처_양식15"/>
      <sheetName val="입찰내역_발주처_제출용14"/>
      <sheetName val="입찰내역_내부용14"/>
      <sheetName val="직접공사비_본사용14"/>
      <sheetName val="공통가설_(R1)14"/>
      <sheetName val="현장기구조직표_14"/>
      <sheetName val="BOQ-Rev_313"/>
      <sheetName val="Cost_Summary13"/>
      <sheetName val="Site_Expenses13"/>
      <sheetName val="标准层玻璃幕墙3700_(350)13"/>
      <sheetName val="标准层玻璃幕墙4500_(350)13"/>
      <sheetName val="西南面包梁（1400x350）_13"/>
      <sheetName val="天井玻璃幕墙(电梯处_两侧)13"/>
      <sheetName val="Customize_Your_Invoice13"/>
      <sheetName val="PROJECT_BRIEF(EX_NEW)13"/>
      <sheetName val="Gia_vat_tu13"/>
      <sheetName val="Raw_Data13"/>
      <sheetName val="PROJECT_BRIEF13"/>
      <sheetName val="Glass_Type8"/>
      <sheetName val="Site,_Conc_&amp;_Thermal_Fdn_Lvl8"/>
      <sheetName val="Conc_Works_B3_-_T048"/>
      <sheetName val="Conc_Works_T05_-_T148"/>
      <sheetName val="Metal_Works8"/>
      <sheetName val="Conc_Works_B3_-_T04_(ok)8"/>
      <sheetName val="Plaster_B3-T668"/>
      <sheetName val="BMU_(PS)8"/>
      <sheetName val="Strl_Steel_(PS)8"/>
      <sheetName val="Strl_Steel8"/>
      <sheetName val="SHORT_LIST6"/>
      <sheetName val="Rate_Analysis6"/>
      <sheetName val="MAIN_Labour-Staff3"/>
      <sheetName val="Material_List_3"/>
      <sheetName val="Room_Matrix3"/>
      <sheetName val="PB-_1,3,53"/>
      <sheetName val="PB_-_2,43"/>
      <sheetName val="PB_-63"/>
      <sheetName val="RB_-_43"/>
      <sheetName val="RB_-_OR3"/>
      <sheetName val="RB_-_UR3"/>
      <sheetName val="????_???_??8"/>
      <sheetName val="F_-_Woodwork3"/>
      <sheetName val="Chiet_tinh_dz223"/>
      <sheetName val="Day_work3"/>
      <sheetName val="Status_List3"/>
      <sheetName val="___________3"/>
      <sheetName val="SPT_vs_PHI3"/>
      <sheetName val="Panels_(DWG)3"/>
      <sheetName val="0_0_Reference3"/>
      <sheetName val="Labor_abs-NMR3"/>
      <sheetName val="cover_page2"/>
      <sheetName val="입찰내역_발주처_양식14"/>
      <sheetName val="입찰내역_발주처_제출용13"/>
      <sheetName val="입찰내역_내부용13"/>
      <sheetName val="직접공사비_본사용13"/>
      <sheetName val="공통가설_(R1)13"/>
      <sheetName val="현장기구조직표_13"/>
      <sheetName val="BOQ-Rev_312"/>
      <sheetName val="Cost_Summary12"/>
      <sheetName val="Site_Expenses12"/>
      <sheetName val="标准层玻璃幕墙3700_(350)12"/>
      <sheetName val="标准层玻璃幕墙4500_(350)12"/>
      <sheetName val="西南面包梁（1400x350）_12"/>
      <sheetName val="天井玻璃幕墙(电梯处_两侧)12"/>
      <sheetName val="Customize_Your_Invoice12"/>
      <sheetName val="PROJECT_BRIEF(EX_NEW)12"/>
      <sheetName val="Gia_vat_tu12"/>
      <sheetName val="Raw_Data12"/>
      <sheetName val="PROJECT_BRIEF12"/>
      <sheetName val="Glass_Type7"/>
      <sheetName val="Site,_Conc_&amp;_Thermal_Fdn_Lvl7"/>
      <sheetName val="Conc_Works_B3_-_T047"/>
      <sheetName val="Conc_Works_T05_-_T147"/>
      <sheetName val="Metal_Works7"/>
      <sheetName val="Conc_Works_B3_-_T04_(ok)7"/>
      <sheetName val="Plaster_B3-T667"/>
      <sheetName val="BMU_(PS)7"/>
      <sheetName val="Strl_Steel_(PS)7"/>
      <sheetName val="Strl_Steel7"/>
      <sheetName val="SHORT_LIST5"/>
      <sheetName val="Rate_Analysis5"/>
      <sheetName val="MAIN_Labour-Staff2"/>
      <sheetName val="Material_List_2"/>
      <sheetName val="Room_Matrix2"/>
      <sheetName val="PB-_1,3,52"/>
      <sheetName val="PB_-_2,42"/>
      <sheetName val="PB_-62"/>
      <sheetName val="RB_-_42"/>
      <sheetName val="RB_-_OR2"/>
      <sheetName val="RB_-_UR2"/>
      <sheetName val="????_???_??7"/>
      <sheetName val="F_-_Woodwork2"/>
      <sheetName val="Chiet_tinh_dz222"/>
      <sheetName val="Day_work2"/>
      <sheetName val="Status_List2"/>
      <sheetName val="___________2"/>
      <sheetName val="SPT_vs_PHI2"/>
      <sheetName val="Panels_(DWG)2"/>
      <sheetName val="0_0_Reference2"/>
      <sheetName val="Labor_abs-NMR2"/>
      <sheetName val="cover_page1"/>
      <sheetName val="입찰내역_발주처_양식18"/>
      <sheetName val="입찰내역_발주처_제출용17"/>
      <sheetName val="입찰내역_내부용17"/>
      <sheetName val="직접공사비_본사용17"/>
      <sheetName val="공통가설_(R1)17"/>
      <sheetName val="현장기구조직표_17"/>
      <sheetName val="BOQ-Rev_316"/>
      <sheetName val="Cost_Summary16"/>
      <sheetName val="Site_Expenses16"/>
      <sheetName val="标准层玻璃幕墙3700_(350)16"/>
      <sheetName val="标准层玻璃幕墙4500_(350)16"/>
      <sheetName val="西南面包梁（1400x350）_16"/>
      <sheetName val="天井玻璃幕墙(电梯处_两侧)16"/>
      <sheetName val="Customize_Your_Invoice16"/>
      <sheetName val="PROJECT_BRIEF(EX_NEW)16"/>
      <sheetName val="Gia_vat_tu16"/>
      <sheetName val="Raw_Data16"/>
      <sheetName val="PROJECT_BRIEF16"/>
      <sheetName val="Glass_Type11"/>
      <sheetName val="Site,_Conc_&amp;_Thermal_Fdn_Lvl11"/>
      <sheetName val="Conc_Works_B3_-_T0411"/>
      <sheetName val="Conc_Works_T05_-_T1411"/>
      <sheetName val="Metal_Works11"/>
      <sheetName val="Conc_Works_B3_-_T04_(ok)11"/>
      <sheetName val="Plaster_B3-T6611"/>
      <sheetName val="BMU_(PS)11"/>
      <sheetName val="Strl_Steel_(PS)11"/>
      <sheetName val="Strl_Steel11"/>
      <sheetName val="SHORT_LIST9"/>
      <sheetName val="Rate_Analysis9"/>
      <sheetName val="MAIN_Labour-Staff6"/>
      <sheetName val="Material_List_6"/>
      <sheetName val="Room_Matrix6"/>
      <sheetName val="PB-_1,3,56"/>
      <sheetName val="PB_-_2,46"/>
      <sheetName val="PB_-66"/>
      <sheetName val="RB_-_46"/>
      <sheetName val="RB_-_OR6"/>
      <sheetName val="RB_-_UR6"/>
      <sheetName val="????_???_??11"/>
      <sheetName val="F_-_Woodwork6"/>
      <sheetName val="Chiet_tinh_dz226"/>
      <sheetName val="Day_work6"/>
      <sheetName val="Status_List6"/>
      <sheetName val="___________6"/>
      <sheetName val="SPT_vs_PHI6"/>
      <sheetName val="Panels_(DWG)6"/>
      <sheetName val="0_0_Reference6"/>
      <sheetName val="Labor_abs-NMR6"/>
      <sheetName val="cover_page5"/>
      <sheetName val="입찰내역_발주처_양식16"/>
      <sheetName val="입찰내역_발주처_제출용15"/>
      <sheetName val="입찰내역_내부용15"/>
      <sheetName val="직접공사비_본사용15"/>
      <sheetName val="공통가설_(R1)15"/>
      <sheetName val="현장기구조직표_15"/>
      <sheetName val="BOQ-Rev_314"/>
      <sheetName val="Cost_Summary14"/>
      <sheetName val="Site_Expenses14"/>
      <sheetName val="标准层玻璃幕墙3700_(350)14"/>
      <sheetName val="标准层玻璃幕墙4500_(350)14"/>
      <sheetName val="西南面包梁（1400x350）_14"/>
      <sheetName val="天井玻璃幕墙(电梯处_两侧)14"/>
      <sheetName val="Customize_Your_Invoice14"/>
      <sheetName val="PROJECT_BRIEF(EX_NEW)14"/>
      <sheetName val="Gia_vat_tu14"/>
      <sheetName val="Raw_Data14"/>
      <sheetName val="PROJECT_BRIEF14"/>
      <sheetName val="Glass_Type9"/>
      <sheetName val="Site,_Conc_&amp;_Thermal_Fdn_Lvl9"/>
      <sheetName val="Conc_Works_B3_-_T049"/>
      <sheetName val="Conc_Works_T05_-_T149"/>
      <sheetName val="Metal_Works9"/>
      <sheetName val="Conc_Works_B3_-_T04_(ok)9"/>
      <sheetName val="Plaster_B3-T669"/>
      <sheetName val="BMU_(PS)9"/>
      <sheetName val="Strl_Steel_(PS)9"/>
      <sheetName val="Strl_Steel9"/>
      <sheetName val="SHORT_LIST7"/>
      <sheetName val="Rate_Analysis7"/>
      <sheetName val="MAIN_Labour-Staff4"/>
      <sheetName val="Material_List_4"/>
      <sheetName val="Room_Matrix4"/>
      <sheetName val="PB-_1,3,54"/>
      <sheetName val="PB_-_2,44"/>
      <sheetName val="PB_-64"/>
      <sheetName val="RB_-_44"/>
      <sheetName val="RB_-_OR4"/>
      <sheetName val="RB_-_UR4"/>
      <sheetName val="????_???_??9"/>
      <sheetName val="F_-_Woodwork4"/>
      <sheetName val="Chiet_tinh_dz224"/>
      <sheetName val="Day_work4"/>
      <sheetName val="Status_List4"/>
      <sheetName val="___________4"/>
      <sheetName val="SPT_vs_PHI4"/>
      <sheetName val="Panels_(DWG)4"/>
      <sheetName val="0_0_Reference4"/>
      <sheetName val="Labor_abs-NMR4"/>
      <sheetName val="cover_page3"/>
      <sheetName val="입찰내역_발주처_양식17"/>
      <sheetName val="입찰내역_발주처_제출용16"/>
      <sheetName val="입찰내역_내부용16"/>
      <sheetName val="직접공사비_본사용16"/>
      <sheetName val="공통가설_(R1)16"/>
      <sheetName val="현장기구조직표_16"/>
      <sheetName val="BOQ-Rev_315"/>
      <sheetName val="Cost_Summary15"/>
      <sheetName val="Site_Expenses15"/>
      <sheetName val="标准层玻璃幕墙3700_(350)15"/>
      <sheetName val="标准层玻璃幕墙4500_(350)15"/>
      <sheetName val="西南面包梁（1400x350）_15"/>
      <sheetName val="天井玻璃幕墙(电梯处_两侧)15"/>
      <sheetName val="Customize_Your_Invoice15"/>
      <sheetName val="PROJECT_BRIEF(EX_NEW)15"/>
      <sheetName val="Gia_vat_tu15"/>
      <sheetName val="Raw_Data15"/>
      <sheetName val="PROJECT_BRIEF15"/>
      <sheetName val="Glass_Type10"/>
      <sheetName val="Site,_Conc_&amp;_Thermal_Fdn_Lvl10"/>
      <sheetName val="Conc_Works_B3_-_T0410"/>
      <sheetName val="Conc_Works_T05_-_T1410"/>
      <sheetName val="Metal_Works10"/>
      <sheetName val="Conc_Works_B3_-_T04_(ok)10"/>
      <sheetName val="Plaster_B3-T6610"/>
      <sheetName val="BMU_(PS)10"/>
      <sheetName val="Strl_Steel_(PS)10"/>
      <sheetName val="Strl_Steel10"/>
      <sheetName val="SHORT_LIST8"/>
      <sheetName val="Rate_Analysis8"/>
      <sheetName val="MAIN_Labour-Staff5"/>
      <sheetName val="Material_List_5"/>
      <sheetName val="Room_Matrix5"/>
      <sheetName val="PB-_1,3,55"/>
      <sheetName val="PB_-_2,45"/>
      <sheetName val="PB_-65"/>
      <sheetName val="RB_-_45"/>
      <sheetName val="RB_-_OR5"/>
      <sheetName val="RB_-_UR5"/>
      <sheetName val="????_???_??10"/>
      <sheetName val="F_-_Woodwork5"/>
      <sheetName val="Chiet_tinh_dz225"/>
      <sheetName val="Day_work5"/>
      <sheetName val="Status_List5"/>
      <sheetName val="___________5"/>
      <sheetName val="SPT_vs_PHI5"/>
      <sheetName val="Panels_(DWG)5"/>
      <sheetName val="0_0_Reference5"/>
      <sheetName val="Labor_abs-NMR5"/>
      <sheetName val="cover_page4"/>
      <sheetName val="입찰내역_발주처_양식19"/>
      <sheetName val="입찰내역_발주처_제출용18"/>
      <sheetName val="입찰내역_내부용18"/>
      <sheetName val="직접공사비_본사용18"/>
      <sheetName val="공통가설_(R1)18"/>
      <sheetName val="현장기구조직표_18"/>
      <sheetName val="BOQ-Rev_317"/>
      <sheetName val="Cost_Summary17"/>
      <sheetName val="Site_Expenses17"/>
      <sheetName val="标准层玻璃幕墙3700_(350)17"/>
      <sheetName val="标准层玻璃幕墙4500_(350)17"/>
      <sheetName val="西南面包梁（1400x350）_17"/>
      <sheetName val="天井玻璃幕墙(电梯处_两侧)17"/>
      <sheetName val="Customize_Your_Invoice17"/>
      <sheetName val="PROJECT_BRIEF(EX_NEW)17"/>
      <sheetName val="Gia_vat_tu17"/>
      <sheetName val="Raw_Data17"/>
      <sheetName val="PROJECT_BRIEF17"/>
      <sheetName val="Glass_Type12"/>
      <sheetName val="Site,_Conc_&amp;_Thermal_Fdn_Lvl12"/>
      <sheetName val="Conc_Works_B3_-_T0412"/>
      <sheetName val="Conc_Works_T05_-_T1412"/>
      <sheetName val="Metal_Works12"/>
      <sheetName val="Conc_Works_B3_-_T04_(ok)12"/>
      <sheetName val="Plaster_B3-T6612"/>
      <sheetName val="BMU_(PS)12"/>
      <sheetName val="Strl_Steel_(PS)12"/>
      <sheetName val="Strl_Steel12"/>
      <sheetName val="SHORT_LIST10"/>
      <sheetName val="Rate_Analysis10"/>
      <sheetName val="MAIN_Labour-Staff7"/>
      <sheetName val="Material_List_7"/>
      <sheetName val="Room_Matrix7"/>
      <sheetName val="PB-_1,3,57"/>
      <sheetName val="PB_-_2,47"/>
      <sheetName val="PB_-67"/>
      <sheetName val="RB_-_47"/>
      <sheetName val="RB_-_OR7"/>
      <sheetName val="RB_-_UR7"/>
      <sheetName val="????_???_??12"/>
      <sheetName val="F_-_Woodwork7"/>
      <sheetName val="Chiet_tinh_dz227"/>
      <sheetName val="Day_work7"/>
      <sheetName val="Status_List7"/>
      <sheetName val="___________7"/>
      <sheetName val="SPT_vs_PHI7"/>
      <sheetName val="Panels_(DWG)7"/>
      <sheetName val="0_0_Reference7"/>
      <sheetName val="Labor_abs-NMR7"/>
      <sheetName val="cover_page6"/>
      <sheetName val="입찰내역_발주처_양식20"/>
      <sheetName val="입찰내역_발주처_제출용19"/>
      <sheetName val="입찰내역_내부용19"/>
      <sheetName val="직접공사비_본사용19"/>
      <sheetName val="공통가설_(R1)19"/>
      <sheetName val="현장기구조직표_19"/>
      <sheetName val="BOQ-Rev_318"/>
      <sheetName val="Cost_Summary18"/>
      <sheetName val="Site_Expenses18"/>
      <sheetName val="标准层玻璃幕墙3700_(350)18"/>
      <sheetName val="标准层玻璃幕墙4500_(350)18"/>
      <sheetName val="西南面包梁（1400x350）_18"/>
      <sheetName val="天井玻璃幕墙(电梯处_两侧)18"/>
      <sheetName val="Customize_Your_Invoice18"/>
      <sheetName val="PROJECT_BRIEF(EX_NEW)18"/>
      <sheetName val="Gia_vat_tu18"/>
      <sheetName val="Raw_Data18"/>
      <sheetName val="PROJECT_BRIEF18"/>
      <sheetName val="Glass_Type13"/>
      <sheetName val="Site,_Conc_&amp;_Thermal_Fdn_Lvl13"/>
      <sheetName val="Conc_Works_B3_-_T0413"/>
      <sheetName val="Conc_Works_T05_-_T1413"/>
      <sheetName val="Metal_Works13"/>
      <sheetName val="Conc_Works_B3_-_T04_(ok)13"/>
      <sheetName val="Plaster_B3-T6613"/>
      <sheetName val="BMU_(PS)13"/>
      <sheetName val="Strl_Steel_(PS)13"/>
      <sheetName val="Strl_Steel13"/>
      <sheetName val="SHORT_LIST11"/>
      <sheetName val="Rate_Analysis11"/>
      <sheetName val="MAIN_Labour-Staff8"/>
      <sheetName val="Material_List_8"/>
      <sheetName val="Room_Matrix8"/>
      <sheetName val="PB-_1,3,58"/>
      <sheetName val="PB_-_2,48"/>
      <sheetName val="PB_-68"/>
      <sheetName val="RB_-_48"/>
      <sheetName val="RB_-_OR8"/>
      <sheetName val="RB_-_UR8"/>
      <sheetName val="????_???_??13"/>
      <sheetName val="F_-_Woodwork8"/>
      <sheetName val="Chiet_tinh_dz228"/>
      <sheetName val="Day_work8"/>
      <sheetName val="Status_List8"/>
      <sheetName val="___________8"/>
      <sheetName val="SPT_vs_PHI8"/>
      <sheetName val="Panels_(DWG)8"/>
      <sheetName val="0_0_Reference8"/>
      <sheetName val="Labor_abs-NMR8"/>
      <sheetName val="cover_page7"/>
      <sheetName val="입찰내역_발주처_양식21"/>
      <sheetName val="입찰내역_발주처_제출용20"/>
      <sheetName val="입찰내역_내부용20"/>
      <sheetName val="직접공사비_본사용20"/>
      <sheetName val="공통가설_(R1)20"/>
      <sheetName val="현장기구조직표_20"/>
      <sheetName val="BOQ-Rev_319"/>
      <sheetName val="Cost_Summary19"/>
      <sheetName val="Site_Expenses19"/>
      <sheetName val="标准层玻璃幕墙3700_(350)19"/>
      <sheetName val="标准层玻璃幕墙4500_(350)19"/>
      <sheetName val="西南面包梁（1400x350）_19"/>
      <sheetName val="天井玻璃幕墙(电梯处_两侧)19"/>
      <sheetName val="Customize_Your_Invoice19"/>
      <sheetName val="PROJECT_BRIEF(EX_NEW)19"/>
      <sheetName val="Gia_vat_tu19"/>
      <sheetName val="Raw_Data19"/>
      <sheetName val="PROJECT_BRIEF19"/>
      <sheetName val="Glass_Type14"/>
      <sheetName val="Site,_Conc_&amp;_Thermal_Fdn_Lvl14"/>
      <sheetName val="Conc_Works_B3_-_T0414"/>
      <sheetName val="Conc_Works_T05_-_T1414"/>
      <sheetName val="Metal_Works14"/>
      <sheetName val="Conc_Works_B3_-_T04_(ok)14"/>
      <sheetName val="Plaster_B3-T6614"/>
      <sheetName val="BMU_(PS)14"/>
      <sheetName val="Strl_Steel_(PS)14"/>
      <sheetName val="Strl_Steel14"/>
      <sheetName val="SHORT_LIST12"/>
      <sheetName val="Rate_Analysis12"/>
      <sheetName val="MAIN_Labour-Staff9"/>
      <sheetName val="Material_List_9"/>
      <sheetName val="Room_Matrix9"/>
      <sheetName val="PB-_1,3,59"/>
      <sheetName val="PB_-_2,49"/>
      <sheetName val="PB_-69"/>
      <sheetName val="RB_-_49"/>
      <sheetName val="RB_-_OR9"/>
      <sheetName val="RB_-_UR9"/>
      <sheetName val="????_???_??14"/>
      <sheetName val="F_-_Woodwork9"/>
      <sheetName val="Chiet_tinh_dz229"/>
      <sheetName val="Day_work9"/>
      <sheetName val="Status_List9"/>
      <sheetName val="___________9"/>
      <sheetName val="SPT_vs_PHI9"/>
      <sheetName val="Panels_(DWG)9"/>
      <sheetName val="0_0_Reference9"/>
      <sheetName val="Labor_abs-NMR9"/>
      <sheetName val="cover_page8"/>
      <sheetName val="입찰내역_발주처_양식22"/>
      <sheetName val="입찰내역_발주처_제출용21"/>
      <sheetName val="입찰내역_내부용21"/>
      <sheetName val="직접공사비_본사용21"/>
      <sheetName val="공통가설_(R1)21"/>
      <sheetName val="현장기구조직표_21"/>
      <sheetName val="BOQ-Rev_320"/>
      <sheetName val="Cost_Summary20"/>
      <sheetName val="Site_Expenses20"/>
      <sheetName val="标准层玻璃幕墙3700_(350)20"/>
      <sheetName val="标准层玻璃幕墙4500_(350)20"/>
      <sheetName val="西南面包梁（1400x350）_20"/>
      <sheetName val="天井玻璃幕墙(电梯处_两侧)20"/>
      <sheetName val="Customize_Your_Invoice20"/>
      <sheetName val="PROJECT_BRIEF(EX_NEW)20"/>
      <sheetName val="Gia_vat_tu20"/>
      <sheetName val="Raw_Data20"/>
      <sheetName val="PROJECT_BRIEF20"/>
      <sheetName val="Glass_Type15"/>
      <sheetName val="Site,_Conc_&amp;_Thermal_Fdn_Lvl15"/>
      <sheetName val="Conc_Works_B3_-_T0415"/>
      <sheetName val="Conc_Works_T05_-_T1415"/>
      <sheetName val="Metal_Works15"/>
      <sheetName val="Conc_Works_B3_-_T04_(ok)15"/>
      <sheetName val="Plaster_B3-T6615"/>
      <sheetName val="BMU_(PS)15"/>
      <sheetName val="Strl_Steel_(PS)15"/>
      <sheetName val="Strl_Steel15"/>
      <sheetName val="SHORT_LIST13"/>
      <sheetName val="Rate_Analysis13"/>
      <sheetName val="MAIN_Labour-Staff10"/>
      <sheetName val="Material_List_10"/>
      <sheetName val="Room_Matrix10"/>
      <sheetName val="PB-_1,3,510"/>
      <sheetName val="PB_-_2,410"/>
      <sheetName val="PB_-610"/>
      <sheetName val="RB_-_410"/>
      <sheetName val="RB_-_OR10"/>
      <sheetName val="RB_-_UR10"/>
      <sheetName val="????_???_??15"/>
      <sheetName val="F_-_Woodwork10"/>
      <sheetName val="Chiet_tinh_dz2210"/>
      <sheetName val="Day_work10"/>
      <sheetName val="Status_List10"/>
      <sheetName val="___________10"/>
      <sheetName val="SPT_vs_PHI10"/>
      <sheetName val="Panels_(DWG)10"/>
      <sheetName val="0_0_Reference10"/>
      <sheetName val="Labor_abs-NMR10"/>
      <sheetName val="cover_page9"/>
      <sheetName val="입찰내역_발주처_양식23"/>
      <sheetName val="입찰내역_발주처_제출용22"/>
      <sheetName val="입찰내역_내부용22"/>
      <sheetName val="직접공사비_본사용22"/>
      <sheetName val="공통가설_(R1)22"/>
      <sheetName val="현장기구조직표_22"/>
      <sheetName val="BOQ-Rev_321"/>
      <sheetName val="Cost_Summary21"/>
      <sheetName val="Site_Expenses21"/>
      <sheetName val="标准层玻璃幕墙3700_(350)21"/>
      <sheetName val="标准层玻璃幕墙4500_(350)21"/>
      <sheetName val="西南面包梁（1400x350）_21"/>
      <sheetName val="天井玻璃幕墙(电梯处_两侧)21"/>
      <sheetName val="Customize_Your_Invoice21"/>
      <sheetName val="PROJECT_BRIEF(EX_NEW)21"/>
      <sheetName val="Gia_vat_tu21"/>
      <sheetName val="Raw_Data21"/>
      <sheetName val="PROJECT_BRIEF21"/>
      <sheetName val="Glass_Type16"/>
      <sheetName val="Site,_Conc_&amp;_Thermal_Fdn_Lvl16"/>
      <sheetName val="Conc_Works_B3_-_T0416"/>
      <sheetName val="Conc_Works_T05_-_T1416"/>
      <sheetName val="Metal_Works16"/>
      <sheetName val="Conc_Works_B3_-_T04_(ok)16"/>
      <sheetName val="Plaster_B3-T6616"/>
      <sheetName val="BMU_(PS)16"/>
      <sheetName val="Strl_Steel_(PS)16"/>
      <sheetName val="Strl_Steel16"/>
      <sheetName val="SHORT_LIST14"/>
      <sheetName val="Rate_Analysis14"/>
      <sheetName val="MAIN_Labour-Staff11"/>
      <sheetName val="Material_List_11"/>
      <sheetName val="Room_Matrix11"/>
      <sheetName val="PB-_1,3,511"/>
      <sheetName val="PB_-_2,411"/>
      <sheetName val="PB_-611"/>
      <sheetName val="RB_-_411"/>
      <sheetName val="RB_-_OR11"/>
      <sheetName val="RB_-_UR11"/>
      <sheetName val="????_???_??16"/>
      <sheetName val="F_-_Woodwork11"/>
      <sheetName val="Chiet_tinh_dz2211"/>
      <sheetName val="Day_work11"/>
      <sheetName val="Status_List11"/>
      <sheetName val="___________11"/>
      <sheetName val="SPT_vs_PHI11"/>
      <sheetName val="Panels_(DWG)11"/>
      <sheetName val="0_0_Reference11"/>
      <sheetName val="Labor_abs-NMR11"/>
      <sheetName val="cover_page10"/>
      <sheetName val="Common Data"/>
      <sheetName val="입찰내역_발주처_양식31"/>
      <sheetName val="입찰내역_발주처_제출용30"/>
      <sheetName val="입찰내역_내부용30"/>
      <sheetName val="직접공사비_본사용30"/>
      <sheetName val="공통가설_(R1)30"/>
      <sheetName val="현장기구조직표_30"/>
      <sheetName val="BOQ-Rev_329"/>
      <sheetName val="Cost_Summary29"/>
      <sheetName val="Site_Expenses29"/>
      <sheetName val="标准层玻璃幕墙3700_(350)29"/>
      <sheetName val="标准层玻璃幕墙4500_(350)29"/>
      <sheetName val="西南面包梁（1400x350）_29"/>
      <sheetName val="天井玻璃幕墙(电梯处_两侧)29"/>
      <sheetName val="Customize_Your_Invoice29"/>
      <sheetName val="PROJECT_BRIEF(EX_NEW)29"/>
      <sheetName val="Gia_vat_tu29"/>
      <sheetName val="Raw_Data29"/>
      <sheetName val="PROJECT_BRIEF29"/>
      <sheetName val="Glass_Type24"/>
      <sheetName val="Site,_Conc_&amp;_Thermal_Fdn_Lvl24"/>
      <sheetName val="Conc_Works_B3_-_T0424"/>
      <sheetName val="Conc_Works_T05_-_T1424"/>
      <sheetName val="Metal_Works24"/>
      <sheetName val="Conc_Works_B3_-_T04_(ok)24"/>
      <sheetName val="Plaster_B3-T6624"/>
      <sheetName val="BMU_(PS)24"/>
      <sheetName val="Strl_Steel_(PS)24"/>
      <sheetName val="Strl_Steel24"/>
      <sheetName val="SHORT_LIST22"/>
      <sheetName val="Rate_Analysis22"/>
      <sheetName val="MAIN_Labour-Staff19"/>
      <sheetName val="Material_List_19"/>
      <sheetName val="Room_Matrix19"/>
      <sheetName val="PB-_1,3,519"/>
      <sheetName val="PB_-_2,419"/>
      <sheetName val="PB_-619"/>
      <sheetName val="RB_-_419"/>
      <sheetName val="RB_-_OR19"/>
      <sheetName val="RB_-_UR19"/>
      <sheetName val="????_???_??24"/>
      <sheetName val="F_-_Woodwork19"/>
      <sheetName val="Chiet_tinh_dz2219"/>
      <sheetName val="Day_work19"/>
      <sheetName val="Status_List19"/>
      <sheetName val="___________19"/>
      <sheetName val="SPT_vs_PHI19"/>
      <sheetName val="Panels_(DWG)19"/>
      <sheetName val="0_0_Reference19"/>
      <sheetName val="Labor_abs-NMR19"/>
      <sheetName val="cover_page18"/>
      <sheetName val="DVM_Sizing_Calculator-_10_ips_7"/>
      <sheetName val="Data_Ref7"/>
      <sheetName val="Gen_Req_7"/>
      <sheetName val="LPO_Register7"/>
      <sheetName val="입찰내역_발주처_양식27"/>
      <sheetName val="입찰내역_발주처_제출용26"/>
      <sheetName val="입찰내역_내부용26"/>
      <sheetName val="직접공사비_본사용26"/>
      <sheetName val="공통가설_(R1)26"/>
      <sheetName val="현장기구조직표_26"/>
      <sheetName val="BOQ-Rev_325"/>
      <sheetName val="Cost_Summary25"/>
      <sheetName val="Site_Expenses25"/>
      <sheetName val="标准层玻璃幕墙3700_(350)25"/>
      <sheetName val="标准层玻璃幕墙4500_(350)25"/>
      <sheetName val="西南面包梁（1400x350）_25"/>
      <sheetName val="天井玻璃幕墙(电梯处_两侧)25"/>
      <sheetName val="Customize_Your_Invoice25"/>
      <sheetName val="PROJECT_BRIEF(EX_NEW)25"/>
      <sheetName val="Gia_vat_tu25"/>
      <sheetName val="Raw_Data25"/>
      <sheetName val="PROJECT_BRIEF25"/>
      <sheetName val="Glass_Type20"/>
      <sheetName val="Site,_Conc_&amp;_Thermal_Fdn_Lvl20"/>
      <sheetName val="Conc_Works_B3_-_T0420"/>
      <sheetName val="Conc_Works_T05_-_T1420"/>
      <sheetName val="Metal_Works20"/>
      <sheetName val="Conc_Works_B3_-_T04_(ok)20"/>
      <sheetName val="Plaster_B3-T6620"/>
      <sheetName val="BMU_(PS)20"/>
      <sheetName val="Strl_Steel_(PS)20"/>
      <sheetName val="Strl_Steel20"/>
      <sheetName val="SHORT_LIST18"/>
      <sheetName val="Rate_Analysis18"/>
      <sheetName val="MAIN_Labour-Staff15"/>
      <sheetName val="Material_List_15"/>
      <sheetName val="Room_Matrix15"/>
      <sheetName val="PB-_1,3,515"/>
      <sheetName val="PB_-_2,415"/>
      <sheetName val="PB_-615"/>
      <sheetName val="RB_-_415"/>
      <sheetName val="RB_-_OR15"/>
      <sheetName val="RB_-_UR15"/>
      <sheetName val="????_???_??20"/>
      <sheetName val="F_-_Woodwork15"/>
      <sheetName val="Chiet_tinh_dz2215"/>
      <sheetName val="Day_work15"/>
      <sheetName val="Status_List15"/>
      <sheetName val="___________15"/>
      <sheetName val="SPT_vs_PHI15"/>
      <sheetName val="Panels_(DWG)15"/>
      <sheetName val="0_0_Reference15"/>
      <sheetName val="Labor_abs-NMR15"/>
      <sheetName val="cover_page14"/>
      <sheetName val="DVM_Sizing_Calculator-_10_ips_3"/>
      <sheetName val="Data_Ref3"/>
      <sheetName val="Gen_Req_3"/>
      <sheetName val="LPO_Register3"/>
      <sheetName val="입찰내역_발주처_양식24"/>
      <sheetName val="입찰내역_발주처_제출용23"/>
      <sheetName val="입찰내역_내부용23"/>
      <sheetName val="직접공사비_본사용23"/>
      <sheetName val="공통가설_(R1)23"/>
      <sheetName val="현장기구조직표_23"/>
      <sheetName val="BOQ-Rev_322"/>
      <sheetName val="Cost_Summary22"/>
      <sheetName val="Site_Expenses22"/>
      <sheetName val="标准层玻璃幕墙3700_(350)22"/>
      <sheetName val="标准层玻璃幕墙4500_(350)22"/>
      <sheetName val="西南面包梁（1400x350）_22"/>
      <sheetName val="天井玻璃幕墙(电梯处_两侧)22"/>
      <sheetName val="Customize_Your_Invoice22"/>
      <sheetName val="PROJECT_BRIEF(EX_NEW)22"/>
      <sheetName val="Gia_vat_tu22"/>
      <sheetName val="Raw_Data22"/>
      <sheetName val="PROJECT_BRIEF22"/>
      <sheetName val="Glass_Type17"/>
      <sheetName val="Site,_Conc_&amp;_Thermal_Fdn_Lvl17"/>
      <sheetName val="Conc_Works_B3_-_T0417"/>
      <sheetName val="Conc_Works_T05_-_T1417"/>
      <sheetName val="Metal_Works17"/>
      <sheetName val="Conc_Works_B3_-_T04_(ok)17"/>
      <sheetName val="Plaster_B3-T6617"/>
      <sheetName val="BMU_(PS)17"/>
      <sheetName val="Strl_Steel_(PS)17"/>
      <sheetName val="Strl_Steel17"/>
      <sheetName val="SHORT_LIST15"/>
      <sheetName val="Rate_Analysis15"/>
      <sheetName val="MAIN_Labour-Staff12"/>
      <sheetName val="Material_List_12"/>
      <sheetName val="Room_Matrix12"/>
      <sheetName val="PB-_1,3,512"/>
      <sheetName val="PB_-_2,412"/>
      <sheetName val="PB_-612"/>
      <sheetName val="RB_-_412"/>
      <sheetName val="RB_-_OR12"/>
      <sheetName val="RB_-_UR12"/>
      <sheetName val="????_???_??17"/>
      <sheetName val="F_-_Woodwork12"/>
      <sheetName val="Chiet_tinh_dz2212"/>
      <sheetName val="Day_work12"/>
      <sheetName val="Status_List12"/>
      <sheetName val="___________12"/>
      <sheetName val="SPT_vs_PHI12"/>
      <sheetName val="Panels_(DWG)12"/>
      <sheetName val="0_0_Reference12"/>
      <sheetName val="Labor_abs-NMR12"/>
      <sheetName val="cover_page11"/>
      <sheetName val="DVM_Sizing_Calculator-_10_ips_"/>
      <sheetName val="Data_Ref"/>
      <sheetName val="Gen_Req_"/>
      <sheetName val="LPO_Register"/>
      <sheetName val="입찰내역_발주처_양식25"/>
      <sheetName val="입찰내역_발주처_제출용24"/>
      <sheetName val="입찰내역_내부용24"/>
      <sheetName val="직접공사비_본사용24"/>
      <sheetName val="공통가설_(R1)24"/>
      <sheetName val="현장기구조직표_24"/>
      <sheetName val="BOQ-Rev_323"/>
      <sheetName val="Cost_Summary23"/>
      <sheetName val="Site_Expenses23"/>
      <sheetName val="标准层玻璃幕墙3700_(350)23"/>
      <sheetName val="标准层玻璃幕墙4500_(350)23"/>
      <sheetName val="西南面包梁（1400x350）_23"/>
      <sheetName val="天井玻璃幕墙(电梯处_两侧)23"/>
      <sheetName val="Customize_Your_Invoice23"/>
      <sheetName val="PROJECT_BRIEF(EX_NEW)23"/>
      <sheetName val="Gia_vat_tu23"/>
      <sheetName val="Raw_Data23"/>
      <sheetName val="PROJECT_BRIEF23"/>
      <sheetName val="Glass_Type18"/>
      <sheetName val="Site,_Conc_&amp;_Thermal_Fdn_Lvl18"/>
      <sheetName val="Conc_Works_B3_-_T0418"/>
      <sheetName val="Conc_Works_T05_-_T1418"/>
      <sheetName val="Metal_Works18"/>
      <sheetName val="Conc_Works_B3_-_T04_(ok)18"/>
      <sheetName val="Plaster_B3-T6618"/>
      <sheetName val="BMU_(PS)18"/>
      <sheetName val="Strl_Steel_(PS)18"/>
      <sheetName val="Strl_Steel18"/>
      <sheetName val="SHORT_LIST16"/>
      <sheetName val="Rate_Analysis16"/>
      <sheetName val="MAIN_Labour-Staff13"/>
      <sheetName val="Material_List_13"/>
      <sheetName val="Room_Matrix13"/>
      <sheetName val="PB-_1,3,513"/>
      <sheetName val="PB_-_2,413"/>
      <sheetName val="PB_-613"/>
      <sheetName val="RB_-_413"/>
      <sheetName val="RB_-_OR13"/>
      <sheetName val="RB_-_UR13"/>
      <sheetName val="????_???_??18"/>
      <sheetName val="F_-_Woodwork13"/>
      <sheetName val="Chiet_tinh_dz2213"/>
      <sheetName val="Day_work13"/>
      <sheetName val="Status_List13"/>
      <sheetName val="___________13"/>
      <sheetName val="SPT_vs_PHI13"/>
      <sheetName val="Panels_(DWG)13"/>
      <sheetName val="0_0_Reference13"/>
      <sheetName val="Labor_abs-NMR13"/>
      <sheetName val="cover_page12"/>
      <sheetName val="DVM_Sizing_Calculator-_10_ips_1"/>
      <sheetName val="Data_Ref1"/>
      <sheetName val="Gen_Req_1"/>
      <sheetName val="LPO_Register1"/>
      <sheetName val="입찰내역_발주처_양식26"/>
      <sheetName val="입찰내역_발주처_제출용25"/>
      <sheetName val="입찰내역_내부용25"/>
      <sheetName val="직접공사비_본사용25"/>
      <sheetName val="공통가설_(R1)25"/>
      <sheetName val="현장기구조직표_25"/>
      <sheetName val="BOQ-Rev_324"/>
      <sheetName val="Cost_Summary24"/>
      <sheetName val="Site_Expenses24"/>
      <sheetName val="标准层玻璃幕墙3700_(350)24"/>
      <sheetName val="标准层玻璃幕墙4500_(350)24"/>
      <sheetName val="西南面包梁（1400x350）_24"/>
      <sheetName val="天井玻璃幕墙(电梯处_两侧)24"/>
      <sheetName val="Customize_Your_Invoice24"/>
      <sheetName val="PROJECT_BRIEF(EX_NEW)24"/>
      <sheetName val="Gia_vat_tu24"/>
      <sheetName val="Raw_Data24"/>
      <sheetName val="PROJECT_BRIEF24"/>
      <sheetName val="Glass_Type19"/>
      <sheetName val="Site,_Conc_&amp;_Thermal_Fdn_Lvl19"/>
      <sheetName val="Conc_Works_B3_-_T0419"/>
      <sheetName val="Conc_Works_T05_-_T1419"/>
      <sheetName val="Metal_Works19"/>
      <sheetName val="Conc_Works_B3_-_T04_(ok)19"/>
      <sheetName val="Plaster_B3-T6619"/>
      <sheetName val="BMU_(PS)19"/>
      <sheetName val="Strl_Steel_(PS)19"/>
      <sheetName val="Strl_Steel19"/>
      <sheetName val="SHORT_LIST17"/>
      <sheetName val="Rate_Analysis17"/>
      <sheetName val="MAIN_Labour-Staff14"/>
      <sheetName val="Material_List_14"/>
      <sheetName val="Room_Matrix14"/>
      <sheetName val="PB-_1,3,514"/>
      <sheetName val="PB_-_2,414"/>
      <sheetName val="PB_-614"/>
      <sheetName val="RB_-_414"/>
      <sheetName val="RB_-_OR14"/>
      <sheetName val="RB_-_UR14"/>
      <sheetName val="????_???_??19"/>
      <sheetName val="F_-_Woodwork14"/>
      <sheetName val="Chiet_tinh_dz2214"/>
      <sheetName val="Day_work14"/>
      <sheetName val="Status_List14"/>
      <sheetName val="___________14"/>
      <sheetName val="SPT_vs_PHI14"/>
      <sheetName val="Panels_(DWG)14"/>
      <sheetName val="0_0_Reference14"/>
      <sheetName val="Labor_abs-NMR14"/>
      <sheetName val="cover_page13"/>
      <sheetName val="DVM_Sizing_Calculator-_10_ips_2"/>
      <sheetName val="Data_Ref2"/>
      <sheetName val="Gen_Req_2"/>
      <sheetName val="LPO_Register2"/>
      <sheetName val="입찰내역_발주처_양식30"/>
      <sheetName val="입찰내역_발주처_제출용29"/>
      <sheetName val="입찰내역_내부용29"/>
      <sheetName val="직접공사비_본사용29"/>
      <sheetName val="공통가설_(R1)29"/>
      <sheetName val="현장기구조직표_29"/>
      <sheetName val="BOQ-Rev_328"/>
      <sheetName val="Cost_Summary28"/>
      <sheetName val="Site_Expenses28"/>
      <sheetName val="标准层玻璃幕墙3700_(350)28"/>
      <sheetName val="标准层玻璃幕墙4500_(350)28"/>
      <sheetName val="西南面包梁（1400x350）_28"/>
      <sheetName val="天井玻璃幕墙(电梯处_两侧)28"/>
      <sheetName val="Customize_Your_Invoice28"/>
      <sheetName val="PROJECT_BRIEF(EX_NEW)28"/>
      <sheetName val="Gia_vat_tu28"/>
      <sheetName val="Raw_Data28"/>
      <sheetName val="PROJECT_BRIEF28"/>
      <sheetName val="Glass_Type23"/>
      <sheetName val="Site,_Conc_&amp;_Thermal_Fdn_Lvl23"/>
      <sheetName val="Conc_Works_B3_-_T0423"/>
      <sheetName val="Conc_Works_T05_-_T1423"/>
      <sheetName val="Metal_Works23"/>
      <sheetName val="Conc_Works_B3_-_T04_(ok)23"/>
      <sheetName val="Plaster_B3-T6623"/>
      <sheetName val="BMU_(PS)23"/>
      <sheetName val="Strl_Steel_(PS)23"/>
      <sheetName val="Strl_Steel23"/>
      <sheetName val="SHORT_LIST21"/>
      <sheetName val="Rate_Analysis21"/>
      <sheetName val="MAIN_Labour-Staff18"/>
      <sheetName val="Material_List_18"/>
      <sheetName val="Room_Matrix18"/>
      <sheetName val="PB-_1,3,518"/>
      <sheetName val="PB_-_2,418"/>
      <sheetName val="PB_-618"/>
      <sheetName val="RB_-_418"/>
      <sheetName val="RB_-_OR18"/>
      <sheetName val="RB_-_UR18"/>
      <sheetName val="????_???_??23"/>
      <sheetName val="F_-_Woodwork18"/>
      <sheetName val="Chiet_tinh_dz2218"/>
      <sheetName val="Day_work18"/>
      <sheetName val="Status_List18"/>
      <sheetName val="___________18"/>
      <sheetName val="SPT_vs_PHI18"/>
      <sheetName val="Panels_(DWG)18"/>
      <sheetName val="0_0_Reference18"/>
      <sheetName val="Labor_abs-NMR18"/>
      <sheetName val="cover_page17"/>
      <sheetName val="DVM_Sizing_Calculator-_10_ips_6"/>
      <sheetName val="Data_Ref6"/>
      <sheetName val="Gen_Req_6"/>
      <sheetName val="LPO_Register6"/>
      <sheetName val="입찰내역_발주처_양식28"/>
      <sheetName val="입찰내역_발주처_제출용27"/>
      <sheetName val="입찰내역_내부용27"/>
      <sheetName val="직접공사비_본사용27"/>
      <sheetName val="공통가설_(R1)27"/>
      <sheetName val="현장기구조직표_27"/>
      <sheetName val="BOQ-Rev_326"/>
      <sheetName val="Cost_Summary26"/>
      <sheetName val="Site_Expenses26"/>
      <sheetName val="标准层玻璃幕墙3700_(350)26"/>
      <sheetName val="标准层玻璃幕墙4500_(350)26"/>
      <sheetName val="西南面包梁（1400x350）_26"/>
      <sheetName val="天井玻璃幕墙(电梯处_两侧)26"/>
      <sheetName val="Customize_Your_Invoice26"/>
      <sheetName val="PROJECT_BRIEF(EX_NEW)26"/>
      <sheetName val="Gia_vat_tu26"/>
      <sheetName val="Raw_Data26"/>
      <sheetName val="PROJECT_BRIEF26"/>
      <sheetName val="Glass_Type21"/>
      <sheetName val="Site,_Conc_&amp;_Thermal_Fdn_Lvl21"/>
      <sheetName val="Conc_Works_B3_-_T0421"/>
      <sheetName val="Conc_Works_T05_-_T1421"/>
      <sheetName val="Metal_Works21"/>
      <sheetName val="Conc_Works_B3_-_T04_(ok)21"/>
      <sheetName val="Plaster_B3-T6621"/>
      <sheetName val="BMU_(PS)21"/>
      <sheetName val="Strl_Steel_(PS)21"/>
      <sheetName val="Strl_Steel21"/>
      <sheetName val="SHORT_LIST19"/>
      <sheetName val="Rate_Analysis19"/>
      <sheetName val="MAIN_Labour-Staff16"/>
      <sheetName val="Material_List_16"/>
      <sheetName val="Room_Matrix16"/>
      <sheetName val="PB-_1,3,516"/>
      <sheetName val="PB_-_2,416"/>
      <sheetName val="PB_-616"/>
      <sheetName val="RB_-_416"/>
      <sheetName val="RB_-_OR16"/>
      <sheetName val="RB_-_UR16"/>
      <sheetName val="????_???_??21"/>
      <sheetName val="F_-_Woodwork16"/>
      <sheetName val="Chiet_tinh_dz2216"/>
      <sheetName val="Day_work16"/>
      <sheetName val="Status_List16"/>
      <sheetName val="___________16"/>
      <sheetName val="SPT_vs_PHI16"/>
      <sheetName val="Panels_(DWG)16"/>
      <sheetName val="0_0_Reference16"/>
      <sheetName val="Labor_abs-NMR16"/>
      <sheetName val="cover_page15"/>
      <sheetName val="DVM_Sizing_Calculator-_10_ips_4"/>
      <sheetName val="Data_Ref4"/>
      <sheetName val="Gen_Req_4"/>
      <sheetName val="LPO_Register4"/>
      <sheetName val="입찰내역_발주처_양식29"/>
      <sheetName val="입찰내역_발주처_제출용28"/>
      <sheetName val="입찰내역_내부용28"/>
      <sheetName val="직접공사비_본사용28"/>
      <sheetName val="공통가설_(R1)28"/>
      <sheetName val="현장기구조직표_28"/>
      <sheetName val="BOQ-Rev_327"/>
      <sheetName val="Cost_Summary27"/>
      <sheetName val="Site_Expenses27"/>
      <sheetName val="标准层玻璃幕墙3700_(350)27"/>
      <sheetName val="标准层玻璃幕墙4500_(350)27"/>
      <sheetName val="西南面包梁（1400x350）_27"/>
      <sheetName val="天井玻璃幕墙(电梯处_两侧)27"/>
      <sheetName val="Customize_Your_Invoice27"/>
      <sheetName val="PROJECT_BRIEF(EX_NEW)27"/>
      <sheetName val="Gia_vat_tu27"/>
      <sheetName val="Raw_Data27"/>
      <sheetName val="PROJECT_BRIEF27"/>
      <sheetName val="Glass_Type22"/>
      <sheetName val="Site,_Conc_&amp;_Thermal_Fdn_Lvl22"/>
      <sheetName val="Conc_Works_B3_-_T0422"/>
      <sheetName val="Conc_Works_T05_-_T1422"/>
      <sheetName val="Metal_Works22"/>
      <sheetName val="Conc_Works_B3_-_T04_(ok)22"/>
      <sheetName val="Plaster_B3-T6622"/>
      <sheetName val="BMU_(PS)22"/>
      <sheetName val="Strl_Steel_(PS)22"/>
      <sheetName val="Strl_Steel22"/>
      <sheetName val="SHORT_LIST20"/>
      <sheetName val="Rate_Analysis20"/>
      <sheetName val="MAIN_Labour-Staff17"/>
      <sheetName val="Material_List_17"/>
      <sheetName val="Room_Matrix17"/>
      <sheetName val="PB-_1,3,517"/>
      <sheetName val="PB_-_2,417"/>
      <sheetName val="PB_-617"/>
      <sheetName val="RB_-_417"/>
      <sheetName val="RB_-_OR17"/>
      <sheetName val="RB_-_UR17"/>
      <sheetName val="????_???_??22"/>
      <sheetName val="F_-_Woodwork17"/>
      <sheetName val="Chiet_tinh_dz2217"/>
      <sheetName val="Day_work17"/>
      <sheetName val="Status_List17"/>
      <sheetName val="___________17"/>
      <sheetName val="SPT_vs_PHI17"/>
      <sheetName val="Panels_(DWG)17"/>
      <sheetName val="0_0_Reference17"/>
      <sheetName val="Labor_abs-NMR17"/>
      <sheetName val="cover_page16"/>
      <sheetName val="DVM_Sizing_Calculator-_10_ips_5"/>
      <sheetName val="Data_Ref5"/>
      <sheetName val="Gen_Req_5"/>
      <sheetName val="LPO_Register5"/>
      <sheetName val="입찰내역_발주처_양식32"/>
      <sheetName val="입찰내역_발주처_제출용31"/>
      <sheetName val="입찰내역_내부용31"/>
      <sheetName val="직접공사비_본사용31"/>
      <sheetName val="공통가설_(R1)31"/>
      <sheetName val="현장기구조직표_31"/>
      <sheetName val="BOQ-Rev_330"/>
      <sheetName val="Cost_Summary30"/>
      <sheetName val="Site_Expenses30"/>
      <sheetName val="标准层玻璃幕墙3700_(350)30"/>
      <sheetName val="标准层玻璃幕墙4500_(350)30"/>
      <sheetName val="西南面包梁（1400x350）_30"/>
      <sheetName val="天井玻璃幕墙(电梯处_两侧)30"/>
      <sheetName val="Customize_Your_Invoice30"/>
      <sheetName val="PROJECT_BRIEF(EX_NEW)30"/>
      <sheetName val="Gia_vat_tu30"/>
      <sheetName val="Raw_Data30"/>
      <sheetName val="PROJECT_BRIEF30"/>
      <sheetName val="Glass_Type25"/>
      <sheetName val="Site,_Conc_&amp;_Thermal_Fdn_Lvl25"/>
      <sheetName val="Conc_Works_B3_-_T0425"/>
      <sheetName val="Conc_Works_T05_-_T1425"/>
      <sheetName val="Metal_Works25"/>
      <sheetName val="Conc_Works_B3_-_T04_(ok)25"/>
      <sheetName val="Plaster_B3-T6625"/>
      <sheetName val="BMU_(PS)25"/>
      <sheetName val="Strl_Steel_(PS)25"/>
      <sheetName val="Strl_Steel25"/>
      <sheetName val="SHORT_LIST23"/>
      <sheetName val="Rate_Analysis23"/>
      <sheetName val="MAIN_Labour-Staff20"/>
      <sheetName val="Material_List_20"/>
      <sheetName val="Room_Matrix20"/>
      <sheetName val="PB-_1,3,520"/>
      <sheetName val="PB_-_2,420"/>
      <sheetName val="PB_-620"/>
      <sheetName val="RB_-_420"/>
      <sheetName val="RB_-_OR20"/>
      <sheetName val="RB_-_UR20"/>
      <sheetName val="????_???_??25"/>
      <sheetName val="F_-_Woodwork20"/>
      <sheetName val="Chiet_tinh_dz2220"/>
      <sheetName val="Day_work20"/>
      <sheetName val="Status_List20"/>
      <sheetName val="___________20"/>
      <sheetName val="SPT_vs_PHI20"/>
      <sheetName val="Panels_(DWG)20"/>
      <sheetName val="0_0_Reference20"/>
      <sheetName val="Labor_abs-NMR20"/>
      <sheetName val="cover_page19"/>
      <sheetName val="DVM_Sizing_Calculator-_10_ips_8"/>
      <sheetName val="Data_Ref8"/>
      <sheetName val="Gen_Req_8"/>
      <sheetName val="LPO_Register8"/>
      <sheetName val="intr stool brkup"/>
      <sheetName val="입찰내역_발주처_양식33"/>
      <sheetName val="입찰내역_발주처_제출용32"/>
      <sheetName val="입찰내역_내부용32"/>
      <sheetName val="직접공사비_본사용32"/>
      <sheetName val="공통가설_(R1)32"/>
      <sheetName val="현장기구조직표_32"/>
      <sheetName val="BOQ-Rev_331"/>
      <sheetName val="Cost_Summary31"/>
      <sheetName val="Site_Expenses31"/>
      <sheetName val="标准层玻璃幕墙3700_(350)31"/>
      <sheetName val="标准层玻璃幕墙4500_(350)31"/>
      <sheetName val="西南面包梁（1400x350）_31"/>
      <sheetName val="天井玻璃幕墙(电梯处_两侧)31"/>
      <sheetName val="Customize_Your_Invoice31"/>
      <sheetName val="PROJECT_BRIEF(EX_NEW)31"/>
      <sheetName val="Gia_vat_tu31"/>
      <sheetName val="Raw_Data31"/>
      <sheetName val="PROJECT_BRIEF31"/>
      <sheetName val="Glass_Type26"/>
      <sheetName val="Site,_Conc_&amp;_Thermal_Fdn_Lvl26"/>
      <sheetName val="Conc_Works_B3_-_T0426"/>
      <sheetName val="Conc_Works_T05_-_T1426"/>
      <sheetName val="Metal_Works26"/>
      <sheetName val="Conc_Works_B3_-_T04_(ok)26"/>
      <sheetName val="Plaster_B3-T6626"/>
      <sheetName val="BMU_(PS)26"/>
      <sheetName val="Strl_Steel_(PS)26"/>
      <sheetName val="Strl_Steel26"/>
      <sheetName val="SHORT_LIST24"/>
      <sheetName val="Rate_Analysis24"/>
      <sheetName val="MAIN_Labour-Staff21"/>
      <sheetName val="Material_List_21"/>
      <sheetName val="Room_Matrix21"/>
      <sheetName val="PB-_1,3,521"/>
      <sheetName val="PB_-_2,421"/>
      <sheetName val="PB_-621"/>
      <sheetName val="RB_-_421"/>
      <sheetName val="RB_-_OR21"/>
      <sheetName val="RB_-_UR21"/>
      <sheetName val="????_???_??26"/>
      <sheetName val="F_-_Woodwork21"/>
      <sheetName val="Chiet_tinh_dz2221"/>
      <sheetName val="Day_work21"/>
      <sheetName val="Status_List21"/>
      <sheetName val="___________21"/>
      <sheetName val="SPT_vs_PHI21"/>
      <sheetName val="Panels_(DWG)21"/>
      <sheetName val="0_0_Reference21"/>
      <sheetName val="Labor_abs-NMR21"/>
      <sheetName val="cover_page20"/>
      <sheetName val="DVM_Sizing_Calculator-_10_ips_9"/>
      <sheetName val="Data_Ref9"/>
      <sheetName val="Gen_Req_9"/>
      <sheetName val="LPO_Register9"/>
      <sheetName val="_1"/>
      <sheetName val="Common_Data"/>
      <sheetName val="입찰내역_발주처_양식34"/>
      <sheetName val="입찰내역_발주처_제출용33"/>
      <sheetName val="입찰내역_내부용33"/>
      <sheetName val="직접공사비_본사용33"/>
      <sheetName val="공통가설_(R1)33"/>
      <sheetName val="현장기구조직표_33"/>
      <sheetName val="BOQ-Rev_332"/>
      <sheetName val="Cost_Summary32"/>
      <sheetName val="Site_Expenses32"/>
      <sheetName val="标准层玻璃幕墙3700_(350)32"/>
      <sheetName val="标准层玻璃幕墙4500_(350)32"/>
      <sheetName val="西南面包梁（1400x350）_32"/>
      <sheetName val="天井玻璃幕墙(电梯处_两侧)32"/>
      <sheetName val="Customize_Your_Invoice32"/>
      <sheetName val="PROJECT_BRIEF(EX_NEW)32"/>
      <sheetName val="Gia_vat_tu32"/>
      <sheetName val="Raw_Data32"/>
      <sheetName val="PROJECT_BRIEF32"/>
      <sheetName val="Glass_Type27"/>
      <sheetName val="Site,_Conc_&amp;_Thermal_Fdn_Lvl27"/>
      <sheetName val="Conc_Works_B3_-_T0427"/>
      <sheetName val="Conc_Works_T05_-_T1427"/>
      <sheetName val="Metal_Works27"/>
      <sheetName val="Conc_Works_B3_-_T04_(ok)27"/>
      <sheetName val="Plaster_B3-T6627"/>
      <sheetName val="BMU_(PS)27"/>
      <sheetName val="Strl_Steel_(PS)27"/>
      <sheetName val="Strl_Steel27"/>
      <sheetName val="SHORT_LIST25"/>
      <sheetName val="Rate_Analysis25"/>
      <sheetName val="MAIN_Labour-Staff22"/>
      <sheetName val="Material_List_22"/>
      <sheetName val="Room_Matrix22"/>
      <sheetName val="PB-_1,3,522"/>
      <sheetName val="PB_-_2,422"/>
      <sheetName val="PB_-622"/>
      <sheetName val="RB_-_422"/>
      <sheetName val="RB_-_OR22"/>
      <sheetName val="RB_-_UR22"/>
      <sheetName val="????_???_??27"/>
      <sheetName val="F_-_Woodwork22"/>
      <sheetName val="Chiet_tinh_dz2222"/>
      <sheetName val="Day_work22"/>
      <sheetName val="Status_List22"/>
      <sheetName val="___________22"/>
      <sheetName val="SPT_vs_PHI22"/>
      <sheetName val="Panels_(DWG)22"/>
      <sheetName val="0_0_Reference22"/>
      <sheetName val="Labor_abs-NMR22"/>
      <sheetName val="cover_page21"/>
      <sheetName val="DVM_Sizing_Calculator-_10_ips10"/>
      <sheetName val="Data_Ref10"/>
      <sheetName val="Gen_Req_10"/>
      <sheetName val="LPO_Register10"/>
      <sheetName val="_2"/>
      <sheetName val="Common_Data1"/>
      <sheetName val="Dropdowns"/>
      <sheetName val="VE"/>
      <sheetName val="Dashboard (1)"/>
      <sheetName val="Remeasure"/>
      <sheetName val="VO Agreed to Unifier Sum"/>
      <sheetName val="VO Not yet Agreed to Unifier"/>
      <sheetName val="VO Anticipated to Unifier"/>
      <sheetName val="EW to Unifier"/>
      <sheetName val="Prov Sums"/>
      <sheetName val="Claims"/>
      <sheetName val="Other Amounts"/>
      <sheetName val="VO Not yet Agreed"/>
      <sheetName val="VO Anticipated"/>
      <sheetName val="EW"/>
      <sheetName val="Controls"/>
      <sheetName val="Data sheet"/>
      <sheetName val="标准层玻璃幕墙耳㫚⤂_x0000_鸀⁦_x0000__x0001__x0000__x0000_栀"/>
      <sheetName val="Measure"/>
      <sheetName val="입찰내역_발주처_양식35"/>
      <sheetName val="입찰내역_발주처_제출용34"/>
      <sheetName val="입찰내역_내부용34"/>
      <sheetName val="직접공사비_본사용34"/>
      <sheetName val="공통가설_(R1)34"/>
      <sheetName val="현장기구조직표_34"/>
      <sheetName val="BOQ-Rev_333"/>
      <sheetName val="Cost_Summary33"/>
      <sheetName val="Site_Expenses33"/>
      <sheetName val="标准层玻璃幕墙3700_(350)33"/>
      <sheetName val="标准层玻璃幕墙4500_(350)33"/>
      <sheetName val="西南面包梁（1400x350）_33"/>
      <sheetName val="天井玻璃幕墙(电梯处_两侧)33"/>
      <sheetName val="Customize_Your_Invoice33"/>
      <sheetName val="PROJECT_BRIEF(EX_NEW)33"/>
      <sheetName val="Gia_vat_tu33"/>
      <sheetName val="Raw_Data33"/>
      <sheetName val="PROJECT_BRIEF33"/>
      <sheetName val="Glass_Type28"/>
      <sheetName val="Site,_Conc_&amp;_Thermal_Fdn_Lvl28"/>
      <sheetName val="Conc_Works_B3_-_T0428"/>
      <sheetName val="Conc_Works_T05_-_T1428"/>
      <sheetName val="Metal_Works28"/>
      <sheetName val="Conc_Works_B3_-_T04_(ok)28"/>
      <sheetName val="Plaster_B3-T6628"/>
      <sheetName val="BMU_(PS)28"/>
      <sheetName val="Strl_Steel_(PS)28"/>
      <sheetName val="Strl_Steel28"/>
      <sheetName val="SHORT_LIST26"/>
      <sheetName val="Rate_Analysis26"/>
      <sheetName val="MAIN_Labour-Staff23"/>
      <sheetName val="Material_List_23"/>
      <sheetName val="Room_Matrix23"/>
      <sheetName val="PB-_1,3,523"/>
      <sheetName val="PB_-_2,423"/>
      <sheetName val="PB_-623"/>
      <sheetName val="RB_-_423"/>
      <sheetName val="RB_-_OR23"/>
      <sheetName val="RB_-_UR23"/>
      <sheetName val="????_???_??28"/>
      <sheetName val="F_-_Woodwork23"/>
      <sheetName val="Chiet_tinh_dz2223"/>
      <sheetName val="Day_work23"/>
      <sheetName val="Status_List23"/>
      <sheetName val="___________23"/>
      <sheetName val="SPT_vs_PHI23"/>
      <sheetName val="Panels_(DWG)23"/>
      <sheetName val="0_0_Reference23"/>
      <sheetName val="Labor_abs-NMR23"/>
      <sheetName val="cover_page22"/>
      <sheetName val="DVM_Sizing_Calculator-_10_ips11"/>
      <sheetName val="Data_Ref11"/>
      <sheetName val="Gen_Req_11"/>
      <sheetName val="LPO_Register11"/>
      <sheetName val="_3"/>
      <sheetName val="Common_Data2"/>
      <sheetName val="w't_table"/>
      <sheetName val="Main_Summary"/>
      <sheetName val="공사비_내역_(가)"/>
      <sheetName val="PROJ__DATA"/>
      <sheetName val="_Beams_Sched_"/>
      <sheetName val="Structure_(2)"/>
      <sheetName val="Debt_overview_(input)"/>
      <sheetName val="except_wiring"/>
      <sheetName val="MASTER_RATE_ANALYSIS"/>
      <sheetName val="Project_Data_Guide"/>
      <sheetName val="Dashboard_(1)"/>
      <sheetName val="VO_Agreed_to_Unifier_Sum"/>
      <sheetName val="VO_Not_yet_Agreed_to_Unifier"/>
      <sheetName val="VO_Anticipated_to_Unifier"/>
      <sheetName val="EW_to_Unifier"/>
      <sheetName val="Prov_Sums"/>
      <sheetName val="Other_Amounts"/>
      <sheetName val="VO_Not_yet_Agreed"/>
      <sheetName val="VO_Anticipated"/>
      <sheetName val="final_abstract"/>
      <sheetName val="Data_sheet"/>
      <sheetName val="标准层玻璃幕墙耳㫚⤂鸀⁦栀"/>
      <sheetName val="intr_stool_brkup"/>
      <sheetName val="입찰내역_발주처_양식36"/>
      <sheetName val="입찰내역_발주처_제출용35"/>
      <sheetName val="입찰내역_내부용35"/>
      <sheetName val="직접공사비_본사용35"/>
      <sheetName val="공통가설_(R1)35"/>
      <sheetName val="현장기구조직표_35"/>
      <sheetName val="BOQ-Rev_334"/>
      <sheetName val="Cost_Summary34"/>
      <sheetName val="Site_Expenses34"/>
      <sheetName val="标准层玻璃幕墙3700_(350)34"/>
      <sheetName val="标准层玻璃幕墙4500_(350)34"/>
      <sheetName val="西南面包梁（1400x350）_34"/>
      <sheetName val="天井玻璃幕墙(电梯处_两侧)34"/>
      <sheetName val="Customize_Your_Invoice34"/>
      <sheetName val="PROJECT_BRIEF(EX_NEW)34"/>
      <sheetName val="Gia_vat_tu34"/>
      <sheetName val="Raw_Data34"/>
      <sheetName val="PROJECT_BRIEF34"/>
      <sheetName val="Glass_Type29"/>
      <sheetName val="Site,_Conc_&amp;_Thermal_Fdn_Lvl29"/>
      <sheetName val="Conc_Works_B3_-_T0429"/>
      <sheetName val="Conc_Works_T05_-_T1429"/>
      <sheetName val="Metal_Works29"/>
      <sheetName val="Conc_Works_B3_-_T04_(ok)29"/>
      <sheetName val="Plaster_B3-T6629"/>
      <sheetName val="BMU_(PS)29"/>
      <sheetName val="Strl_Steel_(PS)29"/>
      <sheetName val="Strl_Steel29"/>
      <sheetName val="SHORT_LIST27"/>
      <sheetName val="Rate_Analysis27"/>
      <sheetName val="MAIN_Labour-Staff24"/>
      <sheetName val="Material_List_24"/>
      <sheetName val="Room_Matrix24"/>
      <sheetName val="PB-_1,3,524"/>
      <sheetName val="PB_-_2,424"/>
      <sheetName val="PB_-624"/>
      <sheetName val="RB_-_424"/>
      <sheetName val="RB_-_OR24"/>
      <sheetName val="RB_-_UR24"/>
      <sheetName val="????_???_??29"/>
      <sheetName val="F_-_Woodwork24"/>
      <sheetName val="Chiet_tinh_dz2224"/>
      <sheetName val="Day_work24"/>
      <sheetName val="Status_List24"/>
      <sheetName val="___________24"/>
      <sheetName val="SPT_vs_PHI24"/>
      <sheetName val="Panels_(DWG)24"/>
      <sheetName val="0_0_Reference24"/>
      <sheetName val="Labor_abs-NMR24"/>
      <sheetName val="cover_page23"/>
      <sheetName val="DVM_Sizing_Calculator-_10_ips12"/>
      <sheetName val="Data_Ref12"/>
      <sheetName val="Gen_Req_12"/>
      <sheetName val="LPO_Register12"/>
      <sheetName val="_4"/>
      <sheetName val="Common_Data3"/>
      <sheetName val="w't_table1"/>
      <sheetName val="Main_Summary1"/>
      <sheetName val="공사비_내역_(가)1"/>
      <sheetName val="PROJ__DATA1"/>
      <sheetName val="_Beams_Sched_1"/>
      <sheetName val="Structure_(2)1"/>
      <sheetName val="Debt_overview_(input)1"/>
      <sheetName val="except_wiring1"/>
      <sheetName val="MASTER_RATE_ANALYSIS1"/>
      <sheetName val="Project_Data_Guide1"/>
      <sheetName val="Dashboard_(1)1"/>
      <sheetName val="VO_Agreed_to_Unifier_Sum1"/>
      <sheetName val="VO_Not_yet_Agreed_to_Unifier1"/>
      <sheetName val="VO_Anticipated_to_Unifier1"/>
      <sheetName val="EW_to_Unifier1"/>
      <sheetName val="Prov_Sums1"/>
      <sheetName val="Other_Amounts1"/>
      <sheetName val="VO_Not_yet_Agreed1"/>
      <sheetName val="VO_Anticipated1"/>
      <sheetName val="final_abstract1"/>
      <sheetName val="Data_sheet1"/>
      <sheetName val="intr_stool_brkup1"/>
      <sheetName val="cables"/>
      <sheetName val="Electrical Works"/>
      <sheetName val="EEV(Prilim)"/>
      <sheetName val="COL-SCH"/>
      <sheetName val="CLS"/>
      <sheetName val="CIF COST ITEM"/>
      <sheetName val="YN"/>
      <sheetName val="1-G1"/>
      <sheetName val="New Rates"/>
      <sheetName val="HWDG"/>
      <sheetName val="DATI_CONS"/>
      <sheetName val="KPIs"/>
      <sheetName val="Sales &amp; Prod"/>
      <sheetName val="Internet"/>
      <sheetName val="ESTIMATE"/>
      <sheetName val="CSC"/>
      <sheetName val="slipsumpR"/>
      <sheetName val="11"/>
      <sheetName val="BAG-2"/>
      <sheetName val="Currency"/>
      <sheetName val="ACCOUNT"/>
      <sheetName val="Pick Lists"/>
      <sheetName val="※ 드롭다운 목록"/>
      <sheetName val="입찰기준"/>
      <sheetName val="드롭다운 목록"/>
      <sheetName val="DATA LIST"/>
      <sheetName val="CF_MEDP"/>
      <sheetName val="SC_CE11"/>
      <sheetName val="CF_C21B"/>
      <sheetName val="CF_BTC"/>
      <sheetName val="물량표"/>
      <sheetName val="냉천부속동"/>
      <sheetName val="General Schedule"/>
      <sheetName val="Rate"/>
      <sheetName val="TABLE"/>
      <sheetName val="0 Master"/>
      <sheetName val="총괄"/>
      <sheetName val="공사수행방안"/>
      <sheetName val="잡철물"/>
      <sheetName val="일위_파일"/>
      <sheetName val="Cost bd-&quot;A&quot;"/>
      <sheetName val="CONCRETE"/>
      <sheetName val="실행예산-변경분"/>
      <sheetName val="공문"/>
      <sheetName val="전기일위대가"/>
      <sheetName val="예정(3)"/>
      <sheetName val="Total"/>
      <sheetName val="Fee Rate Summary"/>
      <sheetName val="M-work"/>
      <sheetName val="WORK"/>
      <sheetName val="BD_BOQ_Items_CP1"/>
      <sheetName val="BD_SORs"/>
      <sheetName val="Basic_Prices"/>
      <sheetName val="Sum_BOQ Items_CP1"/>
      <sheetName val="L_Prices"/>
      <sheetName val="M_Prices"/>
      <sheetName val="Basic Conditions"/>
      <sheetName val="Bid Cooperation"/>
      <sheetName val="Code"/>
      <sheetName val="Data Validation"/>
      <sheetName val="45,46"/>
      <sheetName val="门窗表"/>
      <sheetName val="ESCON"/>
      <sheetName val="james's"/>
      <sheetName val="공통가설"/>
      <sheetName val="방배동내역(리라)"/>
      <sheetName val="현장경비"/>
      <sheetName val="방배동내역 (총괄)"/>
      <sheetName val="slide#25,32"/>
      <sheetName val="Summary-Villanova"/>
      <sheetName val="Combined SC and Supplier"/>
      <sheetName val="SC - details"/>
      <sheetName val="Supplier - details"/>
      <sheetName val="02 Oct Allocation"/>
      <sheetName val="Supplier (not used)"/>
      <sheetName val="Key Info"/>
      <sheetName val="W"/>
      <sheetName val="S3 Architectural"/>
      <sheetName val="Ledger"/>
      <sheetName val="COLUMN"/>
      <sheetName val="office"/>
      <sheetName val="Lab"/>
      <sheetName val="#3E1_GCR"/>
      <sheetName val="DOP 1"/>
      <sheetName val="BAU"/>
      <sheetName val="PriorityList"/>
      <sheetName val="ffup"/>
      <sheetName val="Sch. Areas"/>
      <sheetName val="토목"/>
      <sheetName val="beam-reinft-IIInd floor"/>
      <sheetName val="Projects"/>
      <sheetName val="6.1.7 Grand Summary"/>
      <sheetName val="Co-ef"/>
      <sheetName val="개산공사비"/>
      <sheetName val="산근"/>
      <sheetName val="标准层玻璃幕墙耳㫚⤂"/>
      <sheetName val="% prog figs -u5 and total"/>
      <sheetName val="CIF_COST_ITEM"/>
      <sheetName val="Sales_&amp;_Prod"/>
      <sheetName val="Key_Info"/>
      <sheetName val="beam-reinft-IIInd_floor"/>
      <sheetName val="총괄표 (2)"/>
      <sheetName val="SI"/>
      <sheetName val="Definitions"/>
      <sheetName val="SI Sheet"/>
      <sheetName val="BM1"/>
      <sheetName val="Summary by WU"/>
      <sheetName val="HB CEC schd 6.2"/>
      <sheetName val="Summary_status(M+N)"/>
      <sheetName val="XLR_NoRangeSheet"/>
      <sheetName val="Fixed"/>
      <sheetName val="Sheet2"/>
      <sheetName val="할증 "/>
      <sheetName val="Sheet5"/>
      <sheetName val="PB"/>
      <sheetName val="India F&amp;S Template"/>
      <sheetName val="입찰내역_발주처_양식37"/>
      <sheetName val="입찰내역_발주처_제출용36"/>
      <sheetName val="입찰내역_내부용36"/>
      <sheetName val="직접공사비_본사용36"/>
      <sheetName val="공통가설_(R1)36"/>
      <sheetName val="현장기구조직표_36"/>
      <sheetName val="BOQ-Rev_335"/>
      <sheetName val="Cost_Summary35"/>
      <sheetName val="Site_Expenses35"/>
      <sheetName val="标准层玻璃幕墙3700_(350)35"/>
      <sheetName val="标准层玻璃幕墙4500_(350)35"/>
      <sheetName val="西南面包梁（1400x350）_35"/>
      <sheetName val="天井玻璃幕墙(电梯处_两侧)35"/>
      <sheetName val="Customize_Your_Invoice35"/>
      <sheetName val="PROJECT_BRIEF(EX_NEW)35"/>
      <sheetName val="Gia_vat_tu35"/>
      <sheetName val="Raw_Data35"/>
      <sheetName val="PROJECT_BRIEF35"/>
      <sheetName val="Glass_Type30"/>
      <sheetName val="Site,_Conc_&amp;_Thermal_Fdn_Lvl30"/>
      <sheetName val="Conc_Works_B3_-_T0430"/>
      <sheetName val="Conc_Works_T05_-_T1430"/>
      <sheetName val="Metal_Works30"/>
      <sheetName val="Conc_Works_B3_-_T04_(ok)30"/>
      <sheetName val="Plaster_B3-T6630"/>
      <sheetName val="BMU_(PS)30"/>
      <sheetName val="Strl_Steel_(PS)30"/>
      <sheetName val="Strl_Steel30"/>
      <sheetName val="SHORT_LIST28"/>
      <sheetName val="Rate_Analysis28"/>
      <sheetName val="MAIN_Labour-Staff25"/>
      <sheetName val="Material_List_25"/>
      <sheetName val="Room_Matrix25"/>
      <sheetName val="PB-_1,3,525"/>
      <sheetName val="PB_-_2,425"/>
      <sheetName val="PB_-625"/>
      <sheetName val="RB_-_425"/>
      <sheetName val="RB_-_OR25"/>
      <sheetName val="RB_-_UR25"/>
      <sheetName val="????_???_??30"/>
      <sheetName val="F_-_Woodwork25"/>
      <sheetName val="Chiet_tinh_dz2225"/>
      <sheetName val="Day_work25"/>
      <sheetName val="Status_List25"/>
      <sheetName val="___________25"/>
      <sheetName val="SPT_vs_PHI25"/>
      <sheetName val="Panels_(DWG)25"/>
      <sheetName val="0_0_Reference25"/>
      <sheetName val="Labor_abs-NMR25"/>
      <sheetName val="cover_page24"/>
      <sheetName val="DVM_Sizing_Calculator-_10_ips13"/>
      <sheetName val="Data_Ref13"/>
      <sheetName val="Gen_Req_13"/>
      <sheetName val="LPO_Register13"/>
      <sheetName val="_5"/>
      <sheetName val="Common_Data4"/>
      <sheetName val="w't_table2"/>
      <sheetName val="Main_Summary2"/>
      <sheetName val="공사비_내역_(가)2"/>
      <sheetName val="PROJ__DATA2"/>
      <sheetName val="_Beams_Sched_2"/>
      <sheetName val="Structure_(2)2"/>
      <sheetName val="Debt_overview_(input)2"/>
      <sheetName val="except_wiring2"/>
      <sheetName val="MASTER_RATE_ANALYSIS2"/>
      <sheetName val="Project_Data_Guide2"/>
      <sheetName val="Dashboard_(1)2"/>
      <sheetName val="VO_Agreed_to_Unifier_Sum2"/>
      <sheetName val="VO_Not_yet_Agreed_to_Unifier2"/>
      <sheetName val="VO_Anticipated_to_Unifier2"/>
      <sheetName val="EW_to_Unifier2"/>
      <sheetName val="Prov_Sums2"/>
      <sheetName val="Other_Amounts2"/>
      <sheetName val="VO_Not_yet_Agreed2"/>
      <sheetName val="VO_Anticipated2"/>
      <sheetName val="final_abstract2"/>
      <sheetName val="Data_sheet2"/>
      <sheetName val="intr_stool_brkup2"/>
      <sheetName val="입찰내역_발주처_양식38"/>
      <sheetName val="입찰내역_발주처_제출용37"/>
      <sheetName val="입찰내역_내부용37"/>
      <sheetName val="직접공사비_본사용37"/>
      <sheetName val="공통가설_(R1)37"/>
      <sheetName val="현장기구조직표_37"/>
      <sheetName val="BOQ-Rev_336"/>
      <sheetName val="Cost_Summary36"/>
      <sheetName val="Site_Expenses36"/>
      <sheetName val="标准层玻璃幕墙3700_(350)36"/>
      <sheetName val="标准层玻璃幕墙4500_(350)36"/>
      <sheetName val="西南面包梁（1400x350）_36"/>
      <sheetName val="天井玻璃幕墙(电梯处_两侧)36"/>
      <sheetName val="Customize_Your_Invoice36"/>
      <sheetName val="PROJECT_BRIEF(EX_NEW)36"/>
      <sheetName val="Gia_vat_tu36"/>
      <sheetName val="Raw_Data36"/>
      <sheetName val="PROJECT_BRIEF36"/>
      <sheetName val="Glass_Type31"/>
      <sheetName val="Site,_Conc_&amp;_Thermal_Fdn_Lvl31"/>
      <sheetName val="Conc_Works_B3_-_T0431"/>
      <sheetName val="Conc_Works_T05_-_T1431"/>
      <sheetName val="Metal_Works31"/>
      <sheetName val="Conc_Works_B3_-_T04_(ok)31"/>
      <sheetName val="Plaster_B3-T6631"/>
      <sheetName val="BMU_(PS)31"/>
      <sheetName val="Strl_Steel_(PS)31"/>
      <sheetName val="Strl_Steel31"/>
      <sheetName val="SHORT_LIST29"/>
      <sheetName val="Rate_Analysis29"/>
      <sheetName val="MAIN_Labour-Staff26"/>
      <sheetName val="Material_List_26"/>
      <sheetName val="Room_Matrix26"/>
      <sheetName val="PB-_1,3,526"/>
      <sheetName val="PB_-_2,426"/>
      <sheetName val="PB_-626"/>
      <sheetName val="RB_-_426"/>
      <sheetName val="RB_-_OR26"/>
      <sheetName val="RB_-_UR26"/>
      <sheetName val="????_???_??31"/>
      <sheetName val="F_-_Woodwork26"/>
      <sheetName val="Chiet_tinh_dz2226"/>
      <sheetName val="Day_work26"/>
      <sheetName val="Status_List26"/>
      <sheetName val="___________26"/>
      <sheetName val="SPT_vs_PHI26"/>
      <sheetName val="Panels_(DWG)26"/>
      <sheetName val="0_0_Reference26"/>
      <sheetName val="Labor_abs-NMR26"/>
      <sheetName val="cover_page25"/>
      <sheetName val="DVM_Sizing_Calculator-_10_ips14"/>
      <sheetName val="Data_Ref14"/>
      <sheetName val="Gen_Req_14"/>
      <sheetName val="LPO_Register14"/>
      <sheetName val="_6"/>
      <sheetName val="Common_Data5"/>
      <sheetName val="w't_table3"/>
      <sheetName val="Main_Summary3"/>
      <sheetName val="공사비_내역_(가)3"/>
      <sheetName val="PROJ__DATA3"/>
      <sheetName val="_Beams_Sched_3"/>
      <sheetName val="Structure_(2)3"/>
      <sheetName val="Debt_overview_(input)3"/>
      <sheetName val="except_wiring3"/>
      <sheetName val="MASTER_RATE_ANALYSIS3"/>
      <sheetName val="Project_Data_Guide3"/>
      <sheetName val="Dashboard_(1)3"/>
      <sheetName val="VO_Agreed_to_Unifier_Sum3"/>
      <sheetName val="VO_Not_yet_Agreed_to_Unifier3"/>
      <sheetName val="VO_Anticipated_to_Unifier3"/>
      <sheetName val="EW_to_Unifier3"/>
      <sheetName val="Prov_Sums3"/>
      <sheetName val="Other_Amounts3"/>
      <sheetName val="VO_Not_yet_Agreed3"/>
      <sheetName val="VO_Anticipated3"/>
      <sheetName val="final_abstract3"/>
      <sheetName val="Data_sheet3"/>
      <sheetName val="intr_stool_brkup3"/>
      <sheetName val="Electrical_Works"/>
      <sheetName val="Estimate for approval"/>
      <sheetName val="Estimate_for_approval"/>
      <sheetName val="Estimate_for_approval1"/>
      <sheetName val="KP1590_E"/>
      <sheetName val="A"/>
      <sheetName val=""/>
      <sheetName val="01-D.PERS"/>
      <sheetName val="※_드롭다운_목록"/>
      <sheetName val="Progress As Per BOQ"/>
      <sheetName val="Démol."/>
      <sheetName val="cp-e1"/>
      <sheetName val="Qty take-off IFCplans "/>
      <sheetName val="RTO5BASEref001"/>
      <sheetName val="D"/>
      <sheetName val="Bldg"/>
      <sheetName val="Doha North STW-30mnths"/>
      <sheetName val="PROGRAM"/>
      <sheetName val="CASHFLOW"/>
      <sheetName val="Beamsked"/>
      <sheetName val="Columnsked"/>
      <sheetName val="Rebar _Take off"/>
      <sheetName val="Pick_Lists"/>
      <sheetName val="드롭다운_목록"/>
      <sheetName val="DATA_LIST"/>
      <sheetName val="General_Schedule"/>
      <sheetName val="0_Master"/>
      <sheetName val="Cost_bd-&quot;A&quot;"/>
      <sheetName val="Fee_Rate_Summary"/>
      <sheetName val="Sum_BOQ_Items_CP1"/>
      <sheetName val="Basic_Conditions"/>
      <sheetName val="Bid_Cooperation"/>
      <sheetName val="Data_Validation"/>
      <sheetName val="방배동내역_(총괄)"/>
      <sheetName val="Schedules"/>
      <sheetName val="Pipe(HDPE)"/>
      <sheetName val="Materials "/>
      <sheetName val="Labour"/>
      <sheetName val="MAchinery(R1)"/>
      <sheetName val="Cashflow Analysis"/>
      <sheetName val="CIF_COST_ITEM1"/>
      <sheetName val="Key_Info1"/>
      <sheetName val="beam-reinft-IIInd_floor1"/>
      <sheetName val="Sales_&amp;_Prod1"/>
      <sheetName val="CIF_COST_ITEM2"/>
      <sheetName val="Key_Info2"/>
      <sheetName val="beam-reinft-IIInd_floor2"/>
      <sheetName val="Sales_&amp;_Prod2"/>
      <sheetName val="Dashboard-27-04"/>
      <sheetName val="Project Dash Board"/>
      <sheetName val="Dashboard-16-02"/>
      <sheetName val="E. H. Treatment for pile cap"/>
      <sheetName val="Sheet9"/>
      <sheetName val="DCF_5"/>
      <sheetName val="US Ship Repair Industry Growth"/>
      <sheetName val="Market Overview"/>
      <sheetName val="US Shipyard Repair Output"/>
      <sheetName val="Charts"/>
      <sheetName val="LBO"/>
      <sheetName val="Summary Financials"/>
      <sheetName val="DRUM"/>
      <sheetName val="Micro"/>
      <sheetName val="Pay_Sep06"/>
      <sheetName val="Costing"/>
      <sheetName val="Approved MTD Proj #'s"/>
      <sheetName val="Assumption Inputs"/>
      <sheetName val="PRICE-COMP"/>
      <sheetName val="9. Package split - Cost "/>
      <sheetName val="CFForecast detail"/>
      <sheetName val="INDIGINEOUS ITEMS "/>
      <sheetName val="SRC_B3U2"/>
      <sheetName val="Sheet3"/>
      <sheetName val="SIEMENS"/>
      <sheetName val="RA"/>
      <sheetName val="3. Bulk Check"/>
      <sheetName val="2. Trade Su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 refreshError="1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 refreshError="1"/>
      <sheetData sheetId="141" refreshError="1"/>
      <sheetData sheetId="142" refreshError="1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 refreshError="1"/>
      <sheetData sheetId="160"/>
      <sheetData sheetId="161"/>
      <sheetData sheetId="162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/>
      <sheetData sheetId="181" refreshError="1"/>
      <sheetData sheetId="182" refreshError="1"/>
      <sheetData sheetId="183" refreshError="1"/>
      <sheetData sheetId="184" refreshError="1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/>
      <sheetData sheetId="215" refreshError="1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 refreshError="1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 refreshError="1"/>
      <sheetData sheetId="407" refreshError="1"/>
      <sheetData sheetId="408" refreshError="1"/>
      <sheetData sheetId="409" refreshError="1"/>
      <sheetData sheetId="410"/>
      <sheetData sheetId="411"/>
      <sheetData sheetId="412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 refreshError="1"/>
      <sheetData sheetId="479" refreshError="1"/>
      <sheetData sheetId="480" refreshError="1"/>
      <sheetData sheetId="481" refreshError="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 refreshError="1"/>
      <sheetData sheetId="501"/>
      <sheetData sheetId="502"/>
      <sheetData sheetId="503" refreshError="1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 refreshError="1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/>
      <sheetData sheetId="1340"/>
      <sheetData sheetId="1341"/>
      <sheetData sheetId="1342"/>
      <sheetData sheetId="1343"/>
      <sheetData sheetId="1344"/>
      <sheetData sheetId="1345"/>
      <sheetData sheetId="1346"/>
      <sheetData sheetId="1347"/>
      <sheetData sheetId="1348"/>
      <sheetData sheetId="1349"/>
      <sheetData sheetId="1350"/>
      <sheetData sheetId="1351"/>
      <sheetData sheetId="1352"/>
      <sheetData sheetId="1353"/>
      <sheetData sheetId="1354"/>
      <sheetData sheetId="1355"/>
      <sheetData sheetId="1356"/>
      <sheetData sheetId="1357"/>
      <sheetData sheetId="1358"/>
      <sheetData sheetId="1359"/>
      <sheetData sheetId="1360"/>
      <sheetData sheetId="136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/>
      <sheetData sheetId="1491"/>
      <sheetData sheetId="1492"/>
      <sheetData sheetId="1493"/>
      <sheetData sheetId="1494"/>
      <sheetData sheetId="1495"/>
      <sheetData sheetId="1496"/>
      <sheetData sheetId="1497"/>
      <sheetData sheetId="1498"/>
      <sheetData sheetId="1499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/>
      <sheetData sheetId="1596"/>
      <sheetData sheetId="1597"/>
      <sheetData sheetId="1598"/>
      <sheetData sheetId="1599"/>
      <sheetData sheetId="1600"/>
      <sheetData sheetId="160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 refreshError="1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 refreshError="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/>
      <sheetData sheetId="1746"/>
      <sheetData sheetId="1747"/>
      <sheetData sheetId="1748"/>
      <sheetData sheetId="1749"/>
      <sheetData sheetId="1750"/>
      <sheetData sheetId="1751"/>
      <sheetData sheetId="1752"/>
      <sheetData sheetId="1753"/>
      <sheetData sheetId="1754"/>
      <sheetData sheetId="1755"/>
      <sheetData sheetId="1756"/>
      <sheetData sheetId="1757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 refreshError="1"/>
      <sheetData sheetId="1830" refreshError="1"/>
      <sheetData sheetId="1831" refreshError="1"/>
      <sheetData sheetId="1832" refreshError="1"/>
      <sheetData sheetId="1833" refreshError="1"/>
      <sheetData sheetId="1834" refreshError="1"/>
      <sheetData sheetId="1835" refreshError="1"/>
      <sheetData sheetId="1836" refreshError="1"/>
      <sheetData sheetId="1837" refreshError="1"/>
      <sheetData sheetId="1838" refreshError="1"/>
      <sheetData sheetId="1839" refreshError="1"/>
      <sheetData sheetId="1840" refreshError="1"/>
      <sheetData sheetId="1841" refreshError="1"/>
      <sheetData sheetId="1842" refreshError="1"/>
      <sheetData sheetId="1843" refreshError="1"/>
      <sheetData sheetId="1844" refreshError="1"/>
      <sheetData sheetId="1845" refreshError="1"/>
      <sheetData sheetId="1846" refreshError="1"/>
      <sheetData sheetId="1847" refreshError="1"/>
      <sheetData sheetId="1848" refreshError="1"/>
      <sheetData sheetId="1849" refreshError="1"/>
      <sheetData sheetId="1850" refreshError="1"/>
      <sheetData sheetId="1851" refreshError="1"/>
      <sheetData sheetId="1852" refreshError="1"/>
      <sheetData sheetId="1853" refreshError="1"/>
      <sheetData sheetId="1854" refreshError="1"/>
      <sheetData sheetId="1855" refreshError="1"/>
      <sheetData sheetId="1856" refreshError="1"/>
      <sheetData sheetId="1857" refreshError="1"/>
      <sheetData sheetId="1858" refreshError="1"/>
      <sheetData sheetId="1859" refreshError="1"/>
      <sheetData sheetId="1860" refreshError="1"/>
      <sheetData sheetId="1861" refreshError="1"/>
      <sheetData sheetId="1862" refreshError="1"/>
      <sheetData sheetId="1863" refreshError="1"/>
      <sheetData sheetId="1864" refreshError="1"/>
      <sheetData sheetId="1865" refreshError="1"/>
      <sheetData sheetId="1866" refreshError="1"/>
      <sheetData sheetId="1867" refreshError="1"/>
      <sheetData sheetId="1868" refreshError="1"/>
      <sheetData sheetId="1869" refreshError="1"/>
      <sheetData sheetId="1870" refreshError="1"/>
      <sheetData sheetId="1871" refreshError="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 refreshError="1"/>
      <sheetData sheetId="1882" refreshError="1"/>
      <sheetData sheetId="1883" refreshError="1"/>
      <sheetData sheetId="1884" refreshError="1"/>
      <sheetData sheetId="1885" refreshError="1"/>
      <sheetData sheetId="1886" refreshError="1"/>
      <sheetData sheetId="1887" refreshError="1"/>
      <sheetData sheetId="1888" refreshError="1"/>
      <sheetData sheetId="1889" refreshError="1"/>
      <sheetData sheetId="1890" refreshError="1"/>
      <sheetData sheetId="1891" refreshError="1"/>
      <sheetData sheetId="1892" refreshError="1"/>
      <sheetData sheetId="1893" refreshError="1"/>
      <sheetData sheetId="1894" refreshError="1"/>
      <sheetData sheetId="1895" refreshError="1"/>
      <sheetData sheetId="1896" refreshError="1"/>
      <sheetData sheetId="1897" refreshError="1"/>
      <sheetData sheetId="1898"/>
      <sheetData sheetId="1899"/>
      <sheetData sheetId="1900"/>
      <sheetData sheetId="1901"/>
      <sheetData sheetId="1902"/>
      <sheetData sheetId="1903"/>
      <sheetData sheetId="1904" refreshError="1"/>
      <sheetData sheetId="1905" refreshError="1"/>
      <sheetData sheetId="1906" refreshError="1"/>
      <sheetData sheetId="1907" refreshError="1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 refreshError="1"/>
      <sheetData sheetId="1926"/>
      <sheetData sheetId="1927"/>
      <sheetData sheetId="1928"/>
      <sheetData sheetId="1929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 refreshError="1"/>
      <sheetData sheetId="1938" refreshError="1"/>
      <sheetData sheetId="1939" refreshError="1"/>
      <sheetData sheetId="1940" refreshError="1"/>
      <sheetData sheetId="1941" refreshError="1"/>
      <sheetData sheetId="1942" refreshError="1"/>
      <sheetData sheetId="1943" refreshError="1"/>
      <sheetData sheetId="1944" refreshError="1"/>
      <sheetData sheetId="1945"/>
      <sheetData sheetId="1946"/>
      <sheetData sheetId="1947"/>
      <sheetData sheetId="1948"/>
      <sheetData sheetId="1949"/>
      <sheetData sheetId="1950"/>
      <sheetData sheetId="1951"/>
      <sheetData sheetId="1952"/>
      <sheetData sheetId="1953"/>
      <sheetData sheetId="1954"/>
      <sheetData sheetId="1955"/>
      <sheetData sheetId="1956"/>
      <sheetData sheetId="1957"/>
      <sheetData sheetId="1958"/>
      <sheetData sheetId="1959"/>
      <sheetData sheetId="1960"/>
      <sheetData sheetId="1961"/>
      <sheetData sheetId="1962"/>
      <sheetData sheetId="1963"/>
      <sheetData sheetId="1964"/>
      <sheetData sheetId="1965"/>
      <sheetData sheetId="1966"/>
      <sheetData sheetId="1967"/>
      <sheetData sheetId="1968"/>
      <sheetData sheetId="1969"/>
      <sheetData sheetId="1970"/>
      <sheetData sheetId="1971"/>
      <sheetData sheetId="1972"/>
      <sheetData sheetId="1973"/>
      <sheetData sheetId="1974"/>
      <sheetData sheetId="1975"/>
      <sheetData sheetId="1976"/>
      <sheetData sheetId="1977"/>
      <sheetData sheetId="1978"/>
      <sheetData sheetId="1979"/>
      <sheetData sheetId="1980"/>
      <sheetData sheetId="1981"/>
      <sheetData sheetId="1982"/>
      <sheetData sheetId="1983"/>
      <sheetData sheetId="1984"/>
      <sheetData sheetId="1985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/>
      <sheetData sheetId="2002"/>
      <sheetData sheetId="2003"/>
      <sheetData sheetId="2004"/>
      <sheetData sheetId="2005"/>
      <sheetData sheetId="2006"/>
      <sheetData sheetId="2007"/>
      <sheetData sheetId="2008"/>
      <sheetData sheetId="2009"/>
      <sheetData sheetId="2010"/>
      <sheetData sheetId="2011"/>
      <sheetData sheetId="2012"/>
      <sheetData sheetId="2013"/>
      <sheetData sheetId="2014"/>
      <sheetData sheetId="2015"/>
      <sheetData sheetId="2016"/>
      <sheetData sheetId="2017"/>
      <sheetData sheetId="2018"/>
      <sheetData sheetId="2019"/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/>
      <sheetData sheetId="2040"/>
      <sheetData sheetId="2041"/>
      <sheetData sheetId="2042"/>
      <sheetData sheetId="2043"/>
      <sheetData sheetId="2044"/>
      <sheetData sheetId="2045"/>
      <sheetData sheetId="2046"/>
      <sheetData sheetId="2047"/>
      <sheetData sheetId="2048"/>
      <sheetData sheetId="2049"/>
      <sheetData sheetId="2050"/>
      <sheetData sheetId="2051"/>
      <sheetData sheetId="2052"/>
      <sheetData sheetId="2053"/>
      <sheetData sheetId="2054"/>
      <sheetData sheetId="2055"/>
      <sheetData sheetId="2056"/>
      <sheetData sheetId="2057"/>
      <sheetData sheetId="2058"/>
      <sheetData sheetId="2059"/>
      <sheetData sheetId="2060"/>
      <sheetData sheetId="2061"/>
      <sheetData sheetId="2062"/>
      <sheetData sheetId="2063"/>
      <sheetData sheetId="2064"/>
      <sheetData sheetId="2065"/>
      <sheetData sheetId="2066"/>
      <sheetData sheetId="2067"/>
      <sheetData sheetId="2068"/>
      <sheetData sheetId="2069"/>
      <sheetData sheetId="2070"/>
      <sheetData sheetId="2071"/>
      <sheetData sheetId="2072"/>
      <sheetData sheetId="2073"/>
      <sheetData sheetId="2074"/>
      <sheetData sheetId="2075"/>
      <sheetData sheetId="2076"/>
      <sheetData sheetId="2077"/>
      <sheetData sheetId="2078"/>
      <sheetData sheetId="2079"/>
      <sheetData sheetId="2080"/>
      <sheetData sheetId="2081"/>
      <sheetData sheetId="2082"/>
      <sheetData sheetId="2083"/>
      <sheetData sheetId="2084"/>
      <sheetData sheetId="2085"/>
      <sheetData sheetId="2086"/>
      <sheetData sheetId="2087"/>
      <sheetData sheetId="2088"/>
      <sheetData sheetId="2089"/>
      <sheetData sheetId="2090"/>
      <sheetData sheetId="2091"/>
      <sheetData sheetId="2092"/>
      <sheetData sheetId="2093"/>
      <sheetData sheetId="2094"/>
      <sheetData sheetId="2095"/>
      <sheetData sheetId="2096"/>
      <sheetData sheetId="2097"/>
      <sheetData sheetId="2098"/>
      <sheetData sheetId="2099"/>
      <sheetData sheetId="2100"/>
      <sheetData sheetId="2101"/>
      <sheetData sheetId="2102" refreshError="1"/>
      <sheetData sheetId="2103"/>
      <sheetData sheetId="2104"/>
      <sheetData sheetId="2105" refreshError="1"/>
      <sheetData sheetId="2106" refreshError="1"/>
      <sheetData sheetId="2107" refreshError="1"/>
      <sheetData sheetId="2108"/>
      <sheetData sheetId="2109"/>
      <sheetData sheetId="2110" refreshError="1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/>
      <sheetData sheetId="2142"/>
      <sheetData sheetId="2143"/>
      <sheetData sheetId="2144"/>
      <sheetData sheetId="2145"/>
      <sheetData sheetId="2146"/>
      <sheetData sheetId="2147"/>
      <sheetData sheetId="2148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 refreshError="1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 refreshError="1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 refreshError="1"/>
      <sheetData sheetId="2173" refreshError="1"/>
      <sheetData sheetId="2174" refreshError="1"/>
      <sheetData sheetId="2175" refreshError="1"/>
      <sheetData sheetId="217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JFLINK"/>
      <sheetName val="SUMR1"/>
      <sheetName val="HL8"/>
      <sheetName val="FitOutConfCentre"/>
      <sheetName val="Z- GENERAL PRICE SUMMARY"/>
      <sheetName val="WITHOUT C&amp;I PROFIT (3)"/>
      <sheetName val="Rate Analysis"/>
      <sheetName val="Raw Data"/>
      <sheetName val="Links"/>
      <sheetName val="Calendar"/>
      <sheetName val="Rate_Analysis"/>
      <sheetName val="Rate_Analysis1"/>
      <sheetName val="Rate_Analysis2"/>
      <sheetName val="Benchmark Data"/>
      <sheetName val="Rate_Analysis3"/>
      <sheetName val="Benchmark_Data"/>
      <sheetName val="Rate_Analysis4"/>
      <sheetName val="Benchmark_Data1"/>
      <sheetName val="Rate_Analysis5"/>
      <sheetName val="Benchmark_Data2"/>
      <sheetName val="Rate_Analysis6"/>
      <sheetName val="Benchmark_Data3"/>
      <sheetName val="Cash2"/>
      <sheetName val="Z"/>
      <sheetName val="CostPlan"/>
      <sheetName val="Summary"/>
      <sheetName val="Database"/>
      <sheetName val="slipsumpR"/>
      <sheetName val="Master01"/>
      <sheetName val="HWDG"/>
      <sheetName val="Material Price List"/>
      <sheetName val="BOQ"/>
      <sheetName val="PRL"/>
      <sheetName val="SCHEDULE"/>
      <sheetName val="Base Model"/>
      <sheetName val="Cover"/>
      <sheetName val="Index"/>
      <sheetName val="EI"/>
      <sheetName val="V_Sum_Cover"/>
      <sheetName val="V_Summary"/>
      <sheetName val="V_Cost_B"/>
      <sheetName val="AJB_Summary"/>
      <sheetName val="Variation-AJB_(2)"/>
      <sheetName val="Pipe"/>
      <sheetName val="RBD"/>
      <sheetName val="RBD__01_"/>
      <sheetName val="RBD_02"/>
      <sheetName val="RBD__03"/>
      <sheetName val="RBD_04"/>
      <sheetName val="RBD__05"/>
      <sheetName val="RBD__06"/>
      <sheetName val="BOQ_Rates"/>
      <sheetName val="TO_Cover"/>
      <sheetName val="Measurement_Addition"/>
      <sheetName val="Measurement_Omi-5WF"/>
      <sheetName val="DWG_Cover"/>
      <sheetName val="DWG_List"/>
      <sheetName val="Final_Con__Val_Cover"/>
      <sheetName val="Est__Final_Cont__Value_"/>
      <sheetName val="Time_Impact"/>
      <sheetName val="Correspondence"/>
      <sheetName val="Sheet7"/>
      <sheetName val="V.Sum Cover"/>
      <sheetName val="V.Summary"/>
      <sheetName val="V.Cost.B"/>
      <sheetName val="AJB Summary"/>
      <sheetName val="Variation-AJB (2)"/>
      <sheetName val="RBD  01 "/>
      <sheetName val="RBD 02"/>
      <sheetName val="RBD  03"/>
      <sheetName val="RBD 04"/>
      <sheetName val="RBD  05"/>
      <sheetName val="RBD  06"/>
      <sheetName val="BOQ Rates"/>
      <sheetName val="TO Cover"/>
      <sheetName val="Measurement Addition"/>
      <sheetName val="Measurement Omi-5WF"/>
      <sheetName val="DWG Cover"/>
      <sheetName val="DWG List"/>
      <sheetName val="Final Con. Val.Cover"/>
      <sheetName val="Est. Final Cont. Value "/>
      <sheetName val="Time Impact"/>
      <sheetName val="BOQ건축"/>
      <sheetName val="sum"/>
      <sheetName val="(A, B) BUILDER + SUB CONT WORK"/>
      <sheetName val="입찰내역 발주처 양식"/>
      <sheetName val="I.Cover"/>
      <sheetName val="II.Index"/>
      <sheetName val="1.EI"/>
      <sheetName val="2.V.Sum Cover"/>
      <sheetName val="2.I.V.Summary"/>
      <sheetName val="3.V.Cost.B"/>
      <sheetName val="3.I.AJB Summary"/>
      <sheetName val="V.Cost.Summary"/>
      <sheetName val="Bill Page"/>
      <sheetName val="3.II.Summary"/>
      <sheetName val="3.III.Variation-AJB"/>
      <sheetName val="RBD  01"/>
      <sheetName val="RBD  02"/>
      <sheetName val="RBD  03 "/>
      <sheetName val="RBD  04"/>
      <sheetName val="4.TO Cover"/>
      <sheetName val="Measurement Add_SP4-54"/>
      <sheetName val="Measurement Sheet Omission"/>
      <sheetName val="Measurement Omi-01"/>
      <sheetName val="5.DWG Cover"/>
      <sheetName val="5.I."/>
      <sheetName val="6.BOQ Rates"/>
      <sheetName val="7.RBD Cover"/>
      <sheetName val="8.Time Impact"/>
      <sheetName val="9.Final Con. Val.Cover"/>
      <sheetName val="9.II.Est. Final Cont. Value (2"/>
      <sheetName val="10.Correspondence"/>
      <sheetName val="Headings"/>
      <sheetName val="???? ??? ??"/>
      <sheetName val="India F&amp;S Template"/>
      <sheetName val="PB"/>
      <sheetName val="mweqpt"/>
      <sheetName val="New Rates"/>
      <sheetName val="Day work"/>
      <sheetName val="Part-A"/>
      <sheetName val="DCF_5"/>
      <sheetName val="US Ship Repair Industry Growth"/>
      <sheetName val="Market Overview"/>
      <sheetName val="US Shipyard Repair Output"/>
      <sheetName val="Charts"/>
      <sheetName val="LBO"/>
      <sheetName val="Summary Financials"/>
      <sheetName val="E H Blinding"/>
      <sheetName val="E H Excavation"/>
      <sheetName val="Pc name"/>
      <sheetName val="C P A Blinding"/>
      <sheetName val="Parameters"/>
      <sheetName val="Rate_Analysis7"/>
      <sheetName val="Benchmark_Data4"/>
      <sheetName val="Status List"/>
      <sheetName val="Activity Master Sheet"/>
      <sheetName val="Employee Master"/>
      <sheetName val="MOS"/>
      <sheetName val="COST"/>
      <sheetName val="Basis"/>
      <sheetName val="intr stool brkup"/>
      <sheetName val="NPV"/>
      <sheetName val="MTP"/>
      <sheetName val="MTP1"/>
      <sheetName val="FORM5"/>
      <sheetName val="Spread"/>
      <sheetName val="det bd"/>
      <sheetName val="Factors"/>
      <sheetName val="Materials "/>
      <sheetName val="Labour"/>
      <sheetName val="MAchinery(R1)"/>
      <sheetName val="Imp Cost"/>
      <sheetName val="Material_Price_List"/>
      <sheetName val="Base_Model"/>
      <sheetName val="V_Sum_Cover1"/>
      <sheetName val="V_Summary1"/>
      <sheetName val="V_Cost_B1"/>
      <sheetName val="AJB_Summary1"/>
      <sheetName val="Variation-AJB_(2)1"/>
      <sheetName val="RBD__01_1"/>
      <sheetName val="RBD_021"/>
      <sheetName val="RBD__031"/>
      <sheetName val="RBD_041"/>
      <sheetName val="RBD__051"/>
      <sheetName val="RBD__061"/>
      <sheetName val="BOQ_Rates1"/>
      <sheetName val="TO_Cover1"/>
      <sheetName val="Measurement_Addition1"/>
      <sheetName val="Measurement_Omi-5WF1"/>
      <sheetName val="DWG_Cover1"/>
      <sheetName val="DWG_List1"/>
      <sheetName val="Final_Con__Val_Cover1"/>
      <sheetName val="Est__Final_Cont__Value_1"/>
      <sheetName val="Time_Impact1"/>
      <sheetName val="(A,_B)_BUILDER_+_SUB_CONT_WORK"/>
      <sheetName val="입찰내역_발주처_양식"/>
      <sheetName val="I_Cover"/>
      <sheetName val="II_Index"/>
      <sheetName val="1_EI"/>
      <sheetName val="2_V_Sum_Cover"/>
      <sheetName val="2_I_V_Summary"/>
      <sheetName val="3_V_Cost_B"/>
      <sheetName val="3_I_AJB_Summary"/>
      <sheetName val="V_Cost_Summary"/>
      <sheetName val="Bill_Page"/>
      <sheetName val="3_II_Summary"/>
      <sheetName val="3_III_Variation-AJB"/>
      <sheetName val="RBD__01"/>
      <sheetName val="RBD__02"/>
      <sheetName val="RBD__03_"/>
      <sheetName val="RBD__04"/>
      <sheetName val="4_TO_Cover"/>
      <sheetName val="Measurement_Add_SP4-54"/>
      <sheetName val="Measurement_Sheet_Omission"/>
      <sheetName val="Measurement_Omi-01"/>
      <sheetName val="5_DWG_Cover"/>
      <sheetName val="5_I_"/>
      <sheetName val="6_BOQ_Rates"/>
      <sheetName val="7_RBD_Cover"/>
      <sheetName val="8_Time_Impact"/>
      <sheetName val="9_Final_Con__Val_Cover"/>
      <sheetName val="9_II_Est__Final_Cont__Value_(2"/>
      <sheetName val="10_Correspondence"/>
      <sheetName val="HS"/>
      <sheetName val="RW"/>
      <sheetName val="Area"/>
      <sheetName val="MP"/>
      <sheetName val="bkg"/>
      <sheetName val="cbrd460"/>
      <sheetName val="bcl"/>
      <sheetName val="jobhist"/>
      <sheetName val="GRSummary"/>
      <sheetName val="#REF"/>
      <sheetName val="Kur"/>
      <sheetName val="Keşif-I"/>
      <sheetName val="HAKEDİŞ "/>
      <sheetName val="BUTCE+MANHOUR"/>
      <sheetName val="keşif özeti"/>
      <sheetName val="Katsayılar"/>
      <sheetName val="????_???_??"/>
      <sheetName val="S1 "/>
      <sheetName val="S7B "/>
      <sheetName val="S7A"/>
      <sheetName val="S6 "/>
      <sheetName val="S3 "/>
      <sheetName val="S2 "/>
      <sheetName val="4"/>
      <sheetName val="Panels (DWG)"/>
      <sheetName val="SCLS 1"/>
      <sheetName val="Bill 1"/>
      <sheetName val="Bill 2"/>
      <sheetName val="Bill 3"/>
      <sheetName val="Bill 4"/>
      <sheetName val="Bill 5"/>
      <sheetName val="Bill 6"/>
      <sheetName val="Bill 7"/>
      <sheetName val="Sheet3"/>
      <sheetName val="Basement Extract"/>
      <sheetName val="SAD"/>
      <sheetName val="SA Plen."/>
      <sheetName val="Retu. Duct"/>
      <sheetName val="RA Plen."/>
      <sheetName val="T. Ex. Duct"/>
      <sheetName val="Bill(4)"/>
      <sheetName val="Raw_Data"/>
      <sheetName val="Raw_Data1"/>
      <sheetName val="Raw_Data3"/>
      <sheetName val="Raw_Data2"/>
      <sheetName val="Raw_Data4"/>
      <sheetName val="MPR_PA_1"/>
      <sheetName val="Bill No 8 - A"/>
      <sheetName val="MATER._TO`T"/>
      <sheetName val="TEST_PREL_PROD"/>
      <sheetName val="Summary_of_Costs"/>
      <sheetName val="Dropdowns"/>
      <sheetName val="Consolidated"/>
      <sheetName val="General Info"/>
      <sheetName val="Rate_Analysis8"/>
      <sheetName val="Benchmark_Data5"/>
      <sheetName val="Status_List"/>
      <sheetName val="LookUp"/>
      <sheetName val="Kurlar"/>
      <sheetName val="DATI_CONS"/>
      <sheetName val="Slab"/>
      <sheetName val="PRECAST lightconc-II"/>
      <sheetName val="NOTE"/>
      <sheetName val="SPT vs PHI"/>
      <sheetName val="data"/>
      <sheetName val="실행내역"/>
      <sheetName val="소야공정계획표"/>
      <sheetName val="내역"/>
      <sheetName val="1공구산출내역서"/>
      <sheetName val="ELECTRICAL"/>
      <sheetName val="HVAC"/>
      <sheetName val="PLUMBING&amp;FF"/>
      <sheetName val="Bldg Wise Summaries 20-10-09"/>
      <sheetName val="Project Brief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 refreshError="1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 refreshError="1"/>
      <sheetData sheetId="83" refreshError="1"/>
      <sheetData sheetId="84" refreshError="1"/>
      <sheetData sheetId="85" refreshError="1"/>
      <sheetData sheetId="86" refreshError="1"/>
      <sheetData sheetId="87"/>
      <sheetData sheetId="88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/>
      <sheetData sheetId="135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/>
      <sheetData sheetId="247"/>
      <sheetData sheetId="248"/>
      <sheetData sheetId="249"/>
      <sheetData sheetId="250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499984740745262"/>
    <pageSetUpPr fitToPage="1"/>
  </sheetPr>
  <dimension ref="A1:ET187"/>
  <sheetViews>
    <sheetView showGridLines="0" view="pageBreakPreview" topLeftCell="A92" zoomScale="85" zoomScaleNormal="85" zoomScaleSheetLayoutView="85" workbookViewId="0">
      <selection activeCell="A34" sqref="A34:XFD34"/>
    </sheetView>
  </sheetViews>
  <sheetFormatPr defaultColWidth="0" defaultRowHeight="13" outlineLevelRow="1" outlineLevelCol="2" x14ac:dyDescent="0.35"/>
  <cols>
    <col min="1" max="1" width="3.36328125" style="37" bestFit="1" customWidth="1"/>
    <col min="2" max="2" width="12.6328125" style="252" customWidth="1"/>
    <col min="3" max="3" width="43.453125" style="16" customWidth="1"/>
    <col min="4" max="4" width="27" style="16" customWidth="1"/>
    <col min="5" max="5" width="16" style="16" hidden="1" customWidth="1" outlineLevel="1"/>
    <col min="6" max="6" width="20.453125" style="16" hidden="1" customWidth="1" outlineLevel="1"/>
    <col min="7" max="7" width="16.453125" style="104" customWidth="1" collapsed="1"/>
    <col min="8" max="10" width="16.36328125" style="16" customWidth="1"/>
    <col min="11" max="11" width="10.36328125" style="16" customWidth="1" outlineLevel="1"/>
    <col min="12" max="12" width="14.08984375" style="16" customWidth="1" outlineLevel="1"/>
    <col min="13" max="13" width="13.1796875" style="16" customWidth="1" outlineLevel="1" collapsed="1"/>
    <col min="14" max="14" width="17.6328125" style="16" customWidth="1" outlineLevel="1"/>
    <col min="15" max="15" width="2.6328125" style="16" customWidth="1" outlineLevel="1"/>
    <col min="16" max="17" width="17.90625" style="16" customWidth="1" outlineLevel="1"/>
    <col min="18" max="18" width="10.453125" style="16" customWidth="1" outlineLevel="1"/>
    <col min="19" max="19" width="16.6328125" style="16" customWidth="1" outlineLevel="1"/>
    <col min="20" max="20" width="4.36328125" style="16" customWidth="1" outlineLevel="1"/>
    <col min="21" max="21" width="20.1796875" style="16" customWidth="1" outlineLevel="1"/>
    <col min="22" max="22" width="9.6328125" style="16" customWidth="1" outlineLevel="1"/>
    <col min="23" max="23" width="18.08984375" style="16" customWidth="1" outlineLevel="1"/>
    <col min="24" max="24" width="4" style="16" customWidth="1" outlineLevel="1"/>
    <col min="25" max="25" width="6.453125" style="16" customWidth="1" outlineLevel="2"/>
    <col min="26" max="26" width="9.6328125" style="16" customWidth="1"/>
    <col min="27" max="27" width="13.54296875" style="16" bestFit="1" customWidth="1"/>
    <col min="28" max="28" width="13.6328125" style="16" customWidth="1"/>
    <col min="29" max="29" width="12.453125" style="16" customWidth="1" outlineLevel="1"/>
    <col min="30" max="30" width="12.1796875" style="16" customWidth="1" outlineLevel="1"/>
    <col min="31" max="31" width="11.36328125" style="16" customWidth="1" outlineLevel="1"/>
    <col min="32" max="33" width="11.6328125" style="16" customWidth="1" outlineLevel="1"/>
    <col min="34" max="34" width="12.36328125" style="16" customWidth="1" outlineLevel="1"/>
    <col min="35" max="35" width="11.6328125" style="16" customWidth="1" outlineLevel="1"/>
    <col min="36" max="36" width="10.90625" style="16" customWidth="1" outlineLevel="1"/>
    <col min="37" max="37" width="13.453125" style="16" customWidth="1" outlineLevel="1"/>
    <col min="38" max="38" width="8.36328125" style="16" customWidth="1" outlineLevel="1"/>
    <col min="39" max="39" width="9.36328125" style="16" customWidth="1" outlineLevel="1"/>
    <col min="40" max="40" width="12.08984375" style="16" customWidth="1" outlineLevel="1"/>
    <col min="41" max="41" width="13.08984375" style="16" customWidth="1" outlineLevel="1"/>
    <col min="42" max="42" width="12.36328125" style="16" customWidth="1" outlineLevel="1"/>
    <col min="43" max="45" width="10.54296875" style="16" customWidth="1" outlineLevel="1"/>
    <col min="46" max="46" width="5.6328125" style="16" customWidth="1" outlineLevel="1"/>
    <col min="47" max="47" width="16.36328125" style="16" customWidth="1" outlineLevel="1"/>
    <col min="48" max="48" width="16.08984375" style="104" customWidth="1"/>
    <col min="49" max="49" width="11.36328125" style="104" customWidth="1"/>
    <col min="50" max="50" width="12.453125" style="104" customWidth="1"/>
    <col min="51" max="51" width="17.90625" style="16" customWidth="1"/>
    <col min="52" max="52" width="20.36328125" style="16" customWidth="1"/>
    <col min="53" max="150" width="0" style="16" hidden="1" customWidth="1"/>
    <col min="151" max="16384" width="9.08984375" style="16" hidden="1"/>
  </cols>
  <sheetData>
    <row r="1" spans="1:54" ht="12" customHeight="1" x14ac:dyDescent="0.35">
      <c r="A1" s="1"/>
      <c r="B1" s="2"/>
      <c r="C1" s="3" t="s">
        <v>0</v>
      </c>
      <c r="D1" s="4" t="s">
        <v>1</v>
      </c>
      <c r="E1" s="5"/>
      <c r="F1" s="5"/>
      <c r="G1" s="6"/>
      <c r="H1" s="592"/>
      <c r="I1" s="9"/>
      <c r="J1" s="9"/>
      <c r="K1" s="592"/>
      <c r="L1" s="592"/>
      <c r="M1" s="592"/>
      <c r="N1" s="592"/>
      <c r="O1" s="7"/>
      <c r="P1" s="8"/>
      <c r="Q1" s="8"/>
      <c r="R1" s="592"/>
      <c r="S1" s="592"/>
      <c r="T1" s="9"/>
      <c r="U1" s="8"/>
      <c r="V1" s="592"/>
      <c r="W1" s="592"/>
      <c r="X1" s="9"/>
      <c r="Y1" s="10"/>
      <c r="Z1" s="11"/>
      <c r="AA1" s="12"/>
      <c r="AB1" s="12"/>
      <c r="AC1" s="12"/>
      <c r="AD1" s="13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14"/>
      <c r="AW1" s="15"/>
      <c r="AX1" s="15"/>
    </row>
    <row r="2" spans="1:54" ht="12" customHeight="1" x14ac:dyDescent="0.35">
      <c r="A2" s="1"/>
      <c r="B2" s="2"/>
      <c r="C2" s="3" t="s">
        <v>2</v>
      </c>
      <c r="D2" s="4" t="s">
        <v>1</v>
      </c>
      <c r="E2" s="5"/>
      <c r="F2" s="5"/>
      <c r="G2" s="15"/>
      <c r="H2" s="592"/>
      <c r="I2" s="9"/>
      <c r="J2" s="9"/>
      <c r="K2" s="592"/>
      <c r="L2" s="592"/>
      <c r="M2" s="592"/>
      <c r="N2" s="592"/>
      <c r="O2" s="7"/>
      <c r="P2" s="5"/>
      <c r="Q2" s="5"/>
      <c r="R2" s="592"/>
      <c r="S2" s="592"/>
      <c r="T2" s="9"/>
      <c r="U2" s="17"/>
      <c r="V2" s="592"/>
      <c r="W2" s="592"/>
      <c r="X2" s="9"/>
      <c r="Y2" s="10"/>
      <c r="Z2" s="11"/>
      <c r="AA2" s="12"/>
      <c r="AB2" s="12"/>
      <c r="AC2" s="12"/>
      <c r="AD2" s="13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Q2" s="8"/>
      <c r="AR2" s="8"/>
      <c r="AS2" s="13"/>
      <c r="AT2" s="5"/>
      <c r="AU2" s="18"/>
      <c r="AV2" s="14"/>
      <c r="AW2" s="15"/>
      <c r="AX2" s="15"/>
    </row>
    <row r="3" spans="1:54" ht="12" customHeight="1" x14ac:dyDescent="0.35">
      <c r="A3" s="1"/>
      <c r="B3" s="2"/>
      <c r="C3" s="3" t="s">
        <v>3</v>
      </c>
      <c r="D3" s="19" t="s">
        <v>231</v>
      </c>
      <c r="E3" s="5"/>
      <c r="G3" s="15"/>
      <c r="H3" s="592"/>
      <c r="I3" s="9"/>
      <c r="J3" s="9"/>
      <c r="K3" s="592"/>
      <c r="L3" s="592"/>
      <c r="M3" s="592"/>
      <c r="N3" s="592"/>
      <c r="O3" s="7"/>
      <c r="P3" s="20"/>
      <c r="Q3" s="20"/>
      <c r="R3" s="592"/>
      <c r="S3" s="592"/>
      <c r="T3" s="9"/>
      <c r="U3" s="21"/>
      <c r="V3" s="592"/>
      <c r="W3" s="592"/>
      <c r="X3" s="9"/>
      <c r="Y3" s="10"/>
      <c r="Z3" s="8"/>
      <c r="AA3" s="22"/>
      <c r="AB3" s="8"/>
      <c r="AC3" s="8"/>
      <c r="AD3" s="8"/>
      <c r="AE3" s="5">
        <v>4399300.8099996205</v>
      </c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23"/>
      <c r="AV3" s="24"/>
      <c r="AW3" s="15"/>
      <c r="AX3" s="15"/>
    </row>
    <row r="4" spans="1:54" ht="12" customHeight="1" x14ac:dyDescent="0.35">
      <c r="A4" s="1"/>
      <c r="B4" s="2"/>
      <c r="C4" s="3" t="s">
        <v>5</v>
      </c>
      <c r="D4" s="19" t="s">
        <v>4</v>
      </c>
      <c r="E4" s="5"/>
      <c r="F4" s="5"/>
      <c r="G4" s="15"/>
      <c r="H4" s="592"/>
      <c r="I4" s="9"/>
      <c r="J4" s="9"/>
      <c r="K4" s="592"/>
      <c r="L4" s="592"/>
      <c r="M4" s="592"/>
      <c r="N4" s="592"/>
      <c r="O4" s="7"/>
      <c r="P4" s="17"/>
      <c r="Q4" s="17"/>
      <c r="R4" s="592"/>
      <c r="S4" s="592"/>
      <c r="T4" s="9"/>
      <c r="U4" s="21"/>
      <c r="V4" s="592"/>
      <c r="W4" s="592"/>
      <c r="X4" s="9"/>
      <c r="Y4" s="10"/>
      <c r="Z4" s="8"/>
      <c r="AA4" s="25"/>
      <c r="AB4" s="13"/>
      <c r="AC4" s="26"/>
      <c r="AD4" s="8"/>
      <c r="AE4" s="5"/>
      <c r="AF4" s="5"/>
      <c r="AG4" s="5"/>
      <c r="AH4" s="5"/>
      <c r="AI4" s="5"/>
      <c r="AJ4" s="5"/>
      <c r="AK4" s="5"/>
      <c r="AL4" s="5"/>
      <c r="AM4" s="5"/>
      <c r="AN4" s="27">
        <v>0.5</v>
      </c>
      <c r="AO4" s="5"/>
      <c r="AP4" s="13">
        <v>0.5</v>
      </c>
      <c r="AQ4" s="5"/>
      <c r="AR4" s="5"/>
      <c r="AS4" s="5"/>
      <c r="AT4" s="5"/>
      <c r="AU4" s="5"/>
      <c r="AV4" s="28"/>
      <c r="AW4" s="15"/>
      <c r="AX4" s="15"/>
      <c r="AY4" s="29"/>
    </row>
    <row r="5" spans="1:54" ht="12" customHeight="1" x14ac:dyDescent="0.35">
      <c r="A5" s="1"/>
      <c r="B5" s="2"/>
      <c r="C5" s="3" t="s">
        <v>6</v>
      </c>
      <c r="D5" s="19" t="s">
        <v>7</v>
      </c>
      <c r="E5" s="5"/>
      <c r="F5" s="5"/>
      <c r="G5" s="15"/>
      <c r="H5" s="592"/>
      <c r="I5" s="9"/>
      <c r="J5" s="9"/>
      <c r="K5" s="592"/>
      <c r="L5" s="592"/>
      <c r="M5" s="592"/>
      <c r="N5" s="592"/>
      <c r="O5" s="7"/>
      <c r="P5" s="5"/>
      <c r="Q5" s="5"/>
      <c r="R5" s="592"/>
      <c r="S5" s="592"/>
      <c r="T5" s="9"/>
      <c r="U5" s="30"/>
      <c r="V5" s="592"/>
      <c r="W5" s="592"/>
      <c r="X5" s="9"/>
      <c r="Y5" s="10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31" t="s">
        <v>8</v>
      </c>
      <c r="AO5" s="5"/>
      <c r="AP5" s="31" t="s">
        <v>9</v>
      </c>
      <c r="AQ5" s="5"/>
      <c r="AR5" s="5"/>
      <c r="AS5" s="5"/>
      <c r="AT5" s="5"/>
      <c r="AU5" s="5"/>
      <c r="AV5" s="14"/>
      <c r="AW5" s="15"/>
      <c r="AX5" s="15"/>
      <c r="AY5" s="29"/>
    </row>
    <row r="6" spans="1:54" x14ac:dyDescent="0.3">
      <c r="A6" s="32"/>
      <c r="B6" s="33"/>
      <c r="C6" s="5"/>
      <c r="D6" s="5"/>
      <c r="E6" s="5"/>
      <c r="F6" s="5"/>
      <c r="G6" s="34"/>
      <c r="H6" s="593"/>
      <c r="I6" s="367"/>
      <c r="J6" s="367"/>
      <c r="K6" s="593"/>
      <c r="L6" s="593"/>
      <c r="M6" s="593"/>
      <c r="N6" s="593"/>
      <c r="O6" s="7"/>
      <c r="P6" s="32"/>
      <c r="Q6" s="32"/>
      <c r="R6" s="593"/>
      <c r="S6" s="593"/>
      <c r="T6" s="35"/>
      <c r="U6" s="32"/>
      <c r="V6" s="593"/>
      <c r="W6" s="593"/>
      <c r="X6" s="36"/>
      <c r="Y6" s="10"/>
      <c r="Z6" s="32"/>
      <c r="AA6" s="37">
        <v>2022</v>
      </c>
      <c r="AB6" s="37">
        <v>2023</v>
      </c>
      <c r="AC6" s="37">
        <v>2023</v>
      </c>
      <c r="AD6" s="37">
        <v>2023</v>
      </c>
      <c r="AE6" s="37">
        <v>2023</v>
      </c>
      <c r="AF6" s="37">
        <v>2023</v>
      </c>
      <c r="AG6" s="37">
        <v>2023</v>
      </c>
      <c r="AH6" s="37">
        <v>2023</v>
      </c>
      <c r="AI6" s="37">
        <v>2023</v>
      </c>
      <c r="AJ6" s="37">
        <v>2023</v>
      </c>
      <c r="AK6" s="37">
        <v>2023</v>
      </c>
      <c r="AL6" s="37">
        <v>2023</v>
      </c>
      <c r="AM6" s="37">
        <v>2023</v>
      </c>
      <c r="AN6" s="38">
        <v>2023</v>
      </c>
      <c r="AO6" s="37">
        <v>2023</v>
      </c>
      <c r="AP6" s="38"/>
      <c r="AQ6" s="37"/>
      <c r="AR6" s="37"/>
      <c r="AS6" s="37"/>
      <c r="AT6" s="5"/>
      <c r="AU6" s="5"/>
      <c r="AV6" s="14"/>
      <c r="AW6" s="15"/>
      <c r="AX6" s="15"/>
      <c r="AY6" s="29"/>
    </row>
    <row r="7" spans="1:54" s="29" customFormat="1" ht="39.9" customHeight="1" x14ac:dyDescent="0.35">
      <c r="A7" s="594" t="s">
        <v>10</v>
      </c>
      <c r="B7" s="595"/>
      <c r="C7" s="598" t="s">
        <v>11</v>
      </c>
      <c r="D7" s="598" t="s">
        <v>12</v>
      </c>
      <c r="E7" s="598" t="s">
        <v>13</v>
      </c>
      <c r="F7" s="600" t="s">
        <v>14</v>
      </c>
      <c r="G7" s="602" t="s">
        <v>227</v>
      </c>
      <c r="H7" s="604" t="s">
        <v>228</v>
      </c>
      <c r="I7" s="604" t="s">
        <v>283</v>
      </c>
      <c r="J7" s="399"/>
      <c r="K7" s="626" t="s">
        <v>15</v>
      </c>
      <c r="L7" s="628" t="s">
        <v>16</v>
      </c>
      <c r="M7" s="606" t="s">
        <v>17</v>
      </c>
      <c r="N7" s="604" t="s">
        <v>228</v>
      </c>
      <c r="P7" s="608" t="s">
        <v>229</v>
      </c>
      <c r="Q7" s="608" t="s">
        <v>453</v>
      </c>
      <c r="R7" s="608" t="s">
        <v>18</v>
      </c>
      <c r="S7" s="608" t="s">
        <v>19</v>
      </c>
      <c r="T7" s="39"/>
      <c r="U7" s="608" t="s">
        <v>230</v>
      </c>
      <c r="V7" s="608" t="s">
        <v>20</v>
      </c>
      <c r="W7" s="608" t="s">
        <v>21</v>
      </c>
      <c r="X7" s="39"/>
      <c r="AA7" s="616">
        <v>44906</v>
      </c>
      <c r="AB7" s="612">
        <v>44937</v>
      </c>
      <c r="AC7" s="616">
        <v>44968</v>
      </c>
      <c r="AD7" s="612">
        <v>44996</v>
      </c>
      <c r="AE7" s="612">
        <v>45027</v>
      </c>
      <c r="AF7" s="612">
        <v>45057</v>
      </c>
      <c r="AG7" s="612">
        <v>45088</v>
      </c>
      <c r="AH7" s="612">
        <v>45118</v>
      </c>
      <c r="AI7" s="612">
        <v>45149</v>
      </c>
      <c r="AJ7" s="612">
        <v>45180</v>
      </c>
      <c r="AK7" s="612">
        <v>45210</v>
      </c>
      <c r="AL7" s="612">
        <v>45241</v>
      </c>
      <c r="AM7" s="612">
        <v>45271</v>
      </c>
      <c r="AN7" s="614">
        <v>45302</v>
      </c>
      <c r="AO7" s="612">
        <v>45333</v>
      </c>
      <c r="AP7" s="614">
        <v>45362</v>
      </c>
      <c r="AQ7" s="612">
        <v>45393</v>
      </c>
      <c r="AR7" s="612">
        <v>45423</v>
      </c>
      <c r="AS7" s="612">
        <v>45454</v>
      </c>
      <c r="AU7" s="618" t="s">
        <v>22</v>
      </c>
      <c r="AV7" s="620" t="s">
        <v>23</v>
      </c>
      <c r="AW7" s="622" t="s">
        <v>24</v>
      </c>
      <c r="AX7" s="622" t="s">
        <v>24</v>
      </c>
    </row>
    <row r="8" spans="1:54" s="29" customFormat="1" ht="54.75" customHeight="1" x14ac:dyDescent="0.35">
      <c r="A8" s="596"/>
      <c r="B8" s="597"/>
      <c r="C8" s="599"/>
      <c r="D8" s="599"/>
      <c r="E8" s="599"/>
      <c r="F8" s="601"/>
      <c r="G8" s="603"/>
      <c r="H8" s="605"/>
      <c r="I8" s="605"/>
      <c r="J8" s="400"/>
      <c r="K8" s="627"/>
      <c r="L8" s="629"/>
      <c r="M8" s="607"/>
      <c r="N8" s="605"/>
      <c r="P8" s="609"/>
      <c r="Q8" s="609"/>
      <c r="R8" s="609"/>
      <c r="S8" s="609"/>
      <c r="T8" s="39"/>
      <c r="U8" s="609"/>
      <c r="V8" s="609"/>
      <c r="W8" s="609"/>
      <c r="X8" s="39"/>
      <c r="AA8" s="617"/>
      <c r="AB8" s="613"/>
      <c r="AC8" s="617"/>
      <c r="AD8" s="613"/>
      <c r="AE8" s="613"/>
      <c r="AF8" s="613"/>
      <c r="AG8" s="613"/>
      <c r="AH8" s="613"/>
      <c r="AI8" s="613"/>
      <c r="AJ8" s="613"/>
      <c r="AK8" s="613"/>
      <c r="AL8" s="613"/>
      <c r="AM8" s="613"/>
      <c r="AN8" s="615"/>
      <c r="AO8" s="613"/>
      <c r="AP8" s="615"/>
      <c r="AQ8" s="613"/>
      <c r="AR8" s="613"/>
      <c r="AS8" s="613"/>
      <c r="AU8" s="619"/>
      <c r="AV8" s="621"/>
      <c r="AW8" s="623"/>
      <c r="AX8" s="623"/>
    </row>
    <row r="9" spans="1:54" s="40" customFormat="1" ht="12" customHeight="1" x14ac:dyDescent="0.35">
      <c r="B9" s="41"/>
      <c r="E9" s="42">
        <v>1</v>
      </c>
      <c r="F9" s="42"/>
      <c r="G9" s="42"/>
      <c r="H9" s="42"/>
      <c r="I9" s="42"/>
      <c r="J9" s="42"/>
      <c r="K9" s="42"/>
      <c r="L9" s="42"/>
      <c r="M9" s="42"/>
      <c r="N9" s="42"/>
      <c r="AB9" s="43"/>
      <c r="AD9" s="43"/>
      <c r="AN9" s="44"/>
      <c r="AP9" s="45"/>
      <c r="AV9" s="46"/>
    </row>
    <row r="10" spans="1:54" s="47" customFormat="1" ht="12" customHeight="1" x14ac:dyDescent="0.35">
      <c r="B10" s="48"/>
      <c r="C10" s="313"/>
      <c r="D10" s="313"/>
      <c r="E10" s="49"/>
      <c r="F10" s="49"/>
      <c r="G10" s="49"/>
      <c r="H10" s="50"/>
      <c r="I10" s="50"/>
      <c r="J10" s="50"/>
      <c r="K10" s="51"/>
      <c r="L10" s="50"/>
      <c r="M10" s="50"/>
      <c r="N10" s="50"/>
      <c r="R10" s="52"/>
      <c r="S10" s="52"/>
      <c r="T10" s="52"/>
      <c r="V10" s="52"/>
      <c r="AB10" s="53"/>
      <c r="AD10" s="53"/>
      <c r="AN10" s="54"/>
      <c r="AP10" s="54"/>
      <c r="AV10" s="55"/>
    </row>
    <row r="11" spans="1:54" s="64" customFormat="1" ht="12" customHeight="1" x14ac:dyDescent="0.35">
      <c r="A11" s="56"/>
      <c r="B11" s="57" t="s">
        <v>25</v>
      </c>
      <c r="C11" s="58" t="s">
        <v>26</v>
      </c>
      <c r="D11" s="58"/>
      <c r="E11" s="59">
        <f>D11+1</f>
        <v>1</v>
      </c>
      <c r="F11" s="59">
        <f t="shared" ref="F11" si="0">E11+1</f>
        <v>2</v>
      </c>
      <c r="G11" s="60"/>
      <c r="H11" s="59"/>
      <c r="I11" s="59"/>
      <c r="J11" s="59"/>
      <c r="K11" s="59"/>
      <c r="L11" s="59"/>
      <c r="M11" s="59"/>
      <c r="N11" s="59"/>
      <c r="O11" s="61"/>
      <c r="P11" s="59"/>
      <c r="Q11" s="59"/>
      <c r="R11" s="59"/>
      <c r="S11" s="59"/>
      <c r="T11" s="59"/>
      <c r="U11" s="59"/>
      <c r="V11" s="59"/>
      <c r="W11" s="59"/>
      <c r="X11" s="47"/>
      <c r="Y11" s="47"/>
      <c r="Z11" s="47"/>
      <c r="AA11" s="59"/>
      <c r="AB11" s="62"/>
      <c r="AC11" s="59"/>
      <c r="AD11" s="62"/>
      <c r="AE11" s="59"/>
      <c r="AF11" s="59"/>
      <c r="AG11" s="59"/>
      <c r="AH11" s="59"/>
      <c r="AI11" s="59"/>
      <c r="AJ11" s="59"/>
      <c r="AK11" s="59"/>
      <c r="AL11" s="59"/>
      <c r="AM11" s="59"/>
      <c r="AN11" s="62"/>
      <c r="AO11" s="62"/>
      <c r="AP11" s="62"/>
      <c r="AQ11" s="59"/>
      <c r="AR11" s="59"/>
      <c r="AS11" s="59"/>
      <c r="AT11" s="63"/>
      <c r="AU11" s="59"/>
      <c r="AV11" s="59"/>
      <c r="AW11" s="59"/>
      <c r="AX11" s="59"/>
    </row>
    <row r="12" spans="1:54" ht="12" customHeight="1" x14ac:dyDescent="0.35">
      <c r="B12" s="65"/>
      <c r="C12" s="66" t="s">
        <v>27</v>
      </c>
      <c r="D12" s="67"/>
      <c r="E12" s="68">
        <f>SUM(E13:E32)</f>
        <v>33809813.799999997</v>
      </c>
      <c r="F12" s="68">
        <f>SUM(F13:F32)</f>
        <v>51544617.619999997</v>
      </c>
      <c r="G12" s="68">
        <f>SUM(G13:G48)</f>
        <v>76538485.646190479</v>
      </c>
      <c r="H12" s="68">
        <f>SUM(H13:H48)</f>
        <v>79625311.79619047</v>
      </c>
      <c r="I12" s="68"/>
      <c r="J12" s="68"/>
      <c r="K12" s="69">
        <f>SUM(K13:K41)</f>
        <v>6.3055125034815224E-2</v>
      </c>
      <c r="L12" s="70">
        <f t="shared" ref="L12:L23" si="1">H12-E12</f>
        <v>45815497.996190473</v>
      </c>
      <c r="M12" s="70">
        <f>SUM(M13:M48)</f>
        <v>3086826.15</v>
      </c>
      <c r="N12" s="68">
        <f>SUM(N13:N48)</f>
        <v>79625311.79619047</v>
      </c>
      <c r="O12" s="5"/>
      <c r="P12" s="68">
        <f>SUM(P13:P48)</f>
        <v>67212675.959999993</v>
      </c>
      <c r="Q12" s="68">
        <f>SUM(Q13:Q48)</f>
        <v>70100121.462099999</v>
      </c>
      <c r="R12" s="71">
        <f t="shared" ref="R12:R48" si="2">IF(N12=0,0,P12/N12)</f>
        <v>0.84411193430599119</v>
      </c>
      <c r="S12" s="68">
        <f>SUM(S13:S43)</f>
        <v>12960483.206190482</v>
      </c>
      <c r="T12" s="68"/>
      <c r="U12" s="68">
        <f>SUM(U13:U48)</f>
        <v>69131923.636100009</v>
      </c>
      <c r="V12" s="71">
        <f t="shared" ref="V12:V48" si="3">IF(P12=0,0,U12/P12)</f>
        <v>1.0285548469643169</v>
      </c>
      <c r="W12" s="68">
        <f>SUM(W13:W48)</f>
        <v>10493388.160090482</v>
      </c>
      <c r="X12" s="47"/>
      <c r="Y12" s="47"/>
      <c r="Z12" s="47"/>
      <c r="AA12" s="5"/>
      <c r="AB12" s="8"/>
      <c r="AC12" s="5"/>
      <c r="AD12" s="8"/>
      <c r="AE12" s="5"/>
      <c r="AF12" s="5"/>
      <c r="AG12" s="5"/>
      <c r="AH12" s="5"/>
      <c r="AI12" s="5"/>
      <c r="AJ12" s="5"/>
      <c r="AK12" s="5"/>
      <c r="AL12" s="5"/>
      <c r="AM12" s="5"/>
      <c r="AN12" s="72"/>
      <c r="AO12" s="5"/>
      <c r="AP12" s="72"/>
      <c r="AQ12" s="5"/>
      <c r="AR12" s="5"/>
      <c r="AS12" s="5"/>
      <c r="AT12" s="5"/>
      <c r="AU12" s="5"/>
      <c r="AV12" s="15"/>
      <c r="AW12" s="15"/>
      <c r="AX12" s="15"/>
    </row>
    <row r="13" spans="1:54" s="81" customFormat="1" ht="12" customHeight="1" x14ac:dyDescent="0.35">
      <c r="A13" s="37"/>
      <c r="B13" s="65">
        <v>1</v>
      </c>
      <c r="C13" s="73" t="s">
        <v>28</v>
      </c>
      <c r="D13" s="74" t="s">
        <v>29</v>
      </c>
      <c r="E13" s="75">
        <v>18822918</v>
      </c>
      <c r="F13" s="75">
        <v>18822918</v>
      </c>
      <c r="G13" s="75">
        <v>18822918</v>
      </c>
      <c r="H13" s="75">
        <f t="shared" ref="H13:H48" si="4">N13</f>
        <v>18822918</v>
      </c>
      <c r="I13" s="75">
        <f>+'Bduget Breakdown'!P6</f>
        <v>24659680.342</v>
      </c>
      <c r="J13" s="75"/>
      <c r="K13" s="76">
        <f t="shared" ref="K13:K23" si="5">IF($N$120=0,0,N13/$N$120)</f>
        <v>1.6948053761888866E-2</v>
      </c>
      <c r="L13" s="75">
        <f t="shared" si="1"/>
        <v>0</v>
      </c>
      <c r="M13" s="75">
        <f t="shared" ref="M13:M48" si="6">H13-G13</f>
        <v>0</v>
      </c>
      <c r="N13" s="77">
        <v>18822918</v>
      </c>
      <c r="O13" s="8"/>
      <c r="P13" s="531">
        <v>16338680.34</v>
      </c>
      <c r="Q13" s="75">
        <v>18822918</v>
      </c>
      <c r="R13" s="76">
        <f t="shared" si="2"/>
        <v>0.86802058745620625</v>
      </c>
      <c r="S13" s="75">
        <f t="shared" ref="S13:S48" si="7">H13-P13</f>
        <v>2484237.66</v>
      </c>
      <c r="T13" s="75"/>
      <c r="U13" s="77">
        <v>18822918</v>
      </c>
      <c r="V13" s="76">
        <f t="shared" si="3"/>
        <v>1.152046408173991</v>
      </c>
      <c r="W13" s="77">
        <f t="shared" ref="W13:W48" si="8">N13-U13</f>
        <v>0</v>
      </c>
      <c r="X13" s="47"/>
      <c r="Y13" s="78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79"/>
      <c r="AO13" s="6"/>
      <c r="AP13" s="79"/>
      <c r="AQ13" s="6"/>
      <c r="AR13" s="6"/>
      <c r="AS13" s="6"/>
      <c r="AT13" s="8"/>
      <c r="AU13" s="8">
        <f t="shared" ref="AU13:AU26" si="9">SUM(AA13:AS13)</f>
        <v>0</v>
      </c>
      <c r="AV13" s="6">
        <f t="shared" ref="AV13:AV26" si="10">AU13-W13</f>
        <v>0</v>
      </c>
      <c r="AW13" s="80" t="b">
        <f t="shared" ref="AW13:AW23" si="11">AU13=W13</f>
        <v>1</v>
      </c>
      <c r="AX13" s="80" t="b">
        <f t="shared" ref="AX13:AX52" si="12">(AU13+U13)=H13</f>
        <v>1</v>
      </c>
    </row>
    <row r="14" spans="1:54" s="86" customFormat="1" ht="11.4" customHeight="1" x14ac:dyDescent="0.35">
      <c r="A14" s="82"/>
      <c r="B14" s="65">
        <v>2</v>
      </c>
      <c r="C14" s="73" t="s">
        <v>30</v>
      </c>
      <c r="D14" s="74" t="s">
        <v>29</v>
      </c>
      <c r="E14" s="75">
        <v>5856000</v>
      </c>
      <c r="F14" s="75">
        <v>5856000</v>
      </c>
      <c r="G14" s="75">
        <v>8802472.9061904754</v>
      </c>
      <c r="H14" s="75">
        <f>N14</f>
        <v>8802472.9061904754</v>
      </c>
      <c r="I14" s="75"/>
      <c r="J14" s="75"/>
      <c r="K14" s="76">
        <f t="shared" si="5"/>
        <v>7.9256990893593823E-3</v>
      </c>
      <c r="L14" s="75">
        <f t="shared" si="1"/>
        <v>2946472.9061904754</v>
      </c>
      <c r="M14" s="75">
        <f t="shared" si="6"/>
        <v>0</v>
      </c>
      <c r="N14" s="77">
        <v>8802472.9061904754</v>
      </c>
      <c r="O14" s="8"/>
      <c r="P14" s="531">
        <v>8032250</v>
      </c>
      <c r="Q14" s="75">
        <v>8629887.7916000001</v>
      </c>
      <c r="R14" s="76">
        <f t="shared" si="2"/>
        <v>0.91249925851531966</v>
      </c>
      <c r="S14" s="75">
        <f t="shared" si="7"/>
        <v>770222.90619047545</v>
      </c>
      <c r="T14" s="75"/>
      <c r="U14" s="77">
        <v>8629887.7916000001</v>
      </c>
      <c r="V14" s="76">
        <f t="shared" si="3"/>
        <v>1.0744047796819074</v>
      </c>
      <c r="W14" s="77">
        <f>N14-U14</f>
        <v>172585.11459047534</v>
      </c>
      <c r="X14" s="77"/>
      <c r="Y14" s="77"/>
      <c r="Z14" s="83">
        <f>AV14</f>
        <v>0</v>
      </c>
      <c r="AA14" s="8">
        <v>49553.332983334338</v>
      </c>
      <c r="AB14" s="8">
        <v>49553.332983334338</v>
      </c>
      <c r="AC14" s="8">
        <v>49553.332983334338</v>
      </c>
      <c r="AD14" s="8">
        <v>23925.115640472301</v>
      </c>
      <c r="AE14" s="8">
        <v>0</v>
      </c>
      <c r="AF14" s="8">
        <v>0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  <c r="AL14" s="8">
        <v>0</v>
      </c>
      <c r="AM14" s="8">
        <v>0</v>
      </c>
      <c r="AN14" s="84">
        <v>0</v>
      </c>
      <c r="AO14" s="8">
        <v>0</v>
      </c>
      <c r="AP14" s="72">
        <v>0</v>
      </c>
      <c r="AQ14" s="8"/>
      <c r="AR14" s="8">
        <v>0</v>
      </c>
      <c r="AS14" s="8">
        <v>0</v>
      </c>
      <c r="AT14" s="8"/>
      <c r="AU14" s="8">
        <f t="shared" si="9"/>
        <v>172585.11459047531</v>
      </c>
      <c r="AV14" s="6">
        <f t="shared" si="10"/>
        <v>0</v>
      </c>
      <c r="AW14" s="85" t="b">
        <f t="shared" si="11"/>
        <v>1</v>
      </c>
      <c r="AX14" s="85" t="b">
        <f t="shared" si="12"/>
        <v>1</v>
      </c>
    </row>
    <row r="15" spans="1:54" s="89" customFormat="1" ht="12" customHeight="1" x14ac:dyDescent="0.35">
      <c r="A15" s="82"/>
      <c r="B15" s="65">
        <v>3</v>
      </c>
      <c r="C15" s="73" t="s">
        <v>31</v>
      </c>
      <c r="D15" s="74" t="s">
        <v>32</v>
      </c>
      <c r="E15" s="75">
        <v>3789345.8000000007</v>
      </c>
      <c r="F15" s="75">
        <v>11600000</v>
      </c>
      <c r="G15" s="75">
        <v>13413557.68</v>
      </c>
      <c r="H15" s="75">
        <f>N15</f>
        <v>13413557.68</v>
      </c>
      <c r="I15" s="75">
        <f>+'Bduget Breakdown'!P12</f>
        <v>8078829.3599999985</v>
      </c>
      <c r="J15" s="75"/>
      <c r="K15" s="76">
        <f t="shared" si="5"/>
        <v>1.2077494929257903E-2</v>
      </c>
      <c r="L15" s="75">
        <f t="shared" si="1"/>
        <v>9624211.879999999</v>
      </c>
      <c r="M15" s="75">
        <f t="shared" si="6"/>
        <v>0</v>
      </c>
      <c r="N15" s="77">
        <f>13115500+298057.68</f>
        <v>13413557.68</v>
      </c>
      <c r="O15" s="8"/>
      <c r="P15" s="531">
        <f>'Bduget Breakdown'!D12</f>
        <v>7362361.1600000001</v>
      </c>
      <c r="Q15" s="75">
        <v>12032894.140000001</v>
      </c>
      <c r="R15" s="87">
        <f t="shared" si="2"/>
        <v>0.54887460401184185</v>
      </c>
      <c r="S15" s="77">
        <f t="shared" si="7"/>
        <v>6051196.5199999996</v>
      </c>
      <c r="T15" s="77"/>
      <c r="U15" s="77">
        <v>12032894.140000001</v>
      </c>
      <c r="V15" s="76">
        <f t="shared" si="3"/>
        <v>1.6343797700899532</v>
      </c>
      <c r="W15" s="77">
        <f t="shared" si="8"/>
        <v>1380663.5399999991</v>
      </c>
      <c r="X15" s="77"/>
      <c r="Y15" s="77"/>
      <c r="Z15" s="83">
        <f t="shared" ref="Z15:Z48" si="13">AV15</f>
        <v>0</v>
      </c>
      <c r="AA15" s="83">
        <v>200000</v>
      </c>
      <c r="AB15" s="83">
        <v>300000</v>
      </c>
      <c r="AC15" s="83">
        <v>298057.68</v>
      </c>
      <c r="AD15" s="83">
        <v>300000</v>
      </c>
      <c r="AE15" s="83">
        <v>282605.859999999</v>
      </c>
      <c r="AF15" s="83">
        <v>0</v>
      </c>
      <c r="AG15" s="83">
        <v>0</v>
      </c>
      <c r="AH15" s="8">
        <v>0</v>
      </c>
      <c r="AI15" s="8">
        <v>0</v>
      </c>
      <c r="AJ15" s="8">
        <v>0</v>
      </c>
      <c r="AK15" s="8">
        <v>0</v>
      </c>
      <c r="AL15" s="8">
        <v>0</v>
      </c>
      <c r="AM15" s="8">
        <v>0</v>
      </c>
      <c r="AN15" s="84">
        <v>0</v>
      </c>
      <c r="AO15" s="8">
        <v>0</v>
      </c>
      <c r="AP15" s="84">
        <v>0</v>
      </c>
      <c r="AQ15" s="8">
        <v>0</v>
      </c>
      <c r="AR15" s="8">
        <v>0</v>
      </c>
      <c r="AS15" s="8">
        <v>0</v>
      </c>
      <c r="AT15" s="8"/>
      <c r="AU15" s="8">
        <f t="shared" si="9"/>
        <v>1380663.5399999989</v>
      </c>
      <c r="AV15" s="6">
        <f t="shared" si="10"/>
        <v>0</v>
      </c>
      <c r="AW15" s="88" t="b">
        <f t="shared" si="11"/>
        <v>1</v>
      </c>
      <c r="AX15" s="88" t="b">
        <f t="shared" si="12"/>
        <v>1</v>
      </c>
      <c r="AY15" s="88"/>
    </row>
    <row r="16" spans="1:54" s="91" customFormat="1" ht="12" customHeight="1" x14ac:dyDescent="0.35">
      <c r="A16" s="82"/>
      <c r="B16" s="65">
        <v>4</v>
      </c>
      <c r="C16" s="73" t="s">
        <v>31</v>
      </c>
      <c r="D16" s="74" t="s">
        <v>33</v>
      </c>
      <c r="E16" s="75">
        <v>0</v>
      </c>
      <c r="F16" s="75">
        <v>3500000</v>
      </c>
      <c r="G16" s="75">
        <v>3857039.16</v>
      </c>
      <c r="H16" s="75">
        <f t="shared" si="4"/>
        <v>3857039.16</v>
      </c>
      <c r="I16" s="75"/>
      <c r="J16" s="75"/>
      <c r="K16" s="76">
        <f t="shared" si="5"/>
        <v>3.4728572395305913E-3</v>
      </c>
      <c r="L16" s="75">
        <f t="shared" si="1"/>
        <v>3857039.16</v>
      </c>
      <c r="M16" s="75">
        <f t="shared" si="6"/>
        <v>0</v>
      </c>
      <c r="N16" s="77">
        <v>3857039.16</v>
      </c>
      <c r="O16" s="8"/>
      <c r="P16" s="531">
        <f>'Bduget Breakdown'!D56</f>
        <v>3851739.16</v>
      </c>
      <c r="Q16" s="75">
        <v>3827039.16</v>
      </c>
      <c r="R16" s="76">
        <f t="shared" si="2"/>
        <v>0.99862588898371463</v>
      </c>
      <c r="S16" s="75">
        <f t="shared" si="7"/>
        <v>5300</v>
      </c>
      <c r="T16" s="75"/>
      <c r="U16" s="8">
        <v>3827039.16</v>
      </c>
      <c r="V16" s="76">
        <f t="shared" si="3"/>
        <v>0.99358731238695819</v>
      </c>
      <c r="W16" s="77">
        <f t="shared" si="8"/>
        <v>30000</v>
      </c>
      <c r="X16" s="77"/>
      <c r="Y16" s="77"/>
      <c r="Z16" s="83">
        <f t="shared" si="13"/>
        <v>0</v>
      </c>
      <c r="AA16" s="7">
        <v>30000</v>
      </c>
      <c r="AB16" s="7"/>
      <c r="AC16" s="7"/>
      <c r="AD16" s="7"/>
      <c r="AE16" s="7"/>
      <c r="AF16" s="7">
        <v>0</v>
      </c>
      <c r="AG16" s="7">
        <v>0</v>
      </c>
      <c r="AH16" s="7">
        <v>0</v>
      </c>
      <c r="AI16" s="8">
        <v>0</v>
      </c>
      <c r="AJ16" s="8">
        <v>0</v>
      </c>
      <c r="AK16" s="8">
        <v>0</v>
      </c>
      <c r="AL16" s="8">
        <v>0</v>
      </c>
      <c r="AM16" s="8">
        <v>0</v>
      </c>
      <c r="AN16" s="84">
        <v>0</v>
      </c>
      <c r="AO16" s="8">
        <v>0</v>
      </c>
      <c r="AP16" s="84">
        <v>0</v>
      </c>
      <c r="AQ16" s="8">
        <v>0</v>
      </c>
      <c r="AR16" s="8">
        <v>0</v>
      </c>
      <c r="AS16" s="8">
        <v>0</v>
      </c>
      <c r="AT16" s="8"/>
      <c r="AU16" s="8">
        <f t="shared" si="9"/>
        <v>30000</v>
      </c>
      <c r="AV16" s="6">
        <f t="shared" si="10"/>
        <v>0</v>
      </c>
      <c r="AW16" s="88" t="b">
        <f t="shared" si="11"/>
        <v>1</v>
      </c>
      <c r="AX16" s="88" t="b">
        <f t="shared" si="12"/>
        <v>1</v>
      </c>
      <c r="AY16" s="90"/>
      <c r="AZ16" s="89"/>
      <c r="BA16" s="89"/>
      <c r="BB16" s="89"/>
    </row>
    <row r="17" spans="1:54" s="93" customFormat="1" ht="12" customHeight="1" x14ac:dyDescent="0.35">
      <c r="A17" s="82"/>
      <c r="B17" s="65">
        <v>5</v>
      </c>
      <c r="C17" s="73" t="s">
        <v>34</v>
      </c>
      <c r="D17" s="92" t="s">
        <v>35</v>
      </c>
      <c r="E17" s="75">
        <v>0</v>
      </c>
      <c r="F17" s="75">
        <v>1000000</v>
      </c>
      <c r="G17" s="75">
        <v>1897446.62</v>
      </c>
      <c r="H17" s="75">
        <f t="shared" si="4"/>
        <v>1897446.62</v>
      </c>
      <c r="I17" s="75">
        <f>+'Bduget Breakdown'!P20</f>
        <v>196000</v>
      </c>
      <c r="J17" s="75"/>
      <c r="K17" s="87">
        <f t="shared" si="5"/>
        <v>1.7084506943118127E-3</v>
      </c>
      <c r="L17" s="75">
        <f t="shared" si="1"/>
        <v>1897446.62</v>
      </c>
      <c r="M17" s="75">
        <f t="shared" si="6"/>
        <v>0</v>
      </c>
      <c r="N17" s="77">
        <v>1897446.62</v>
      </c>
      <c r="O17" s="8"/>
      <c r="P17" s="75">
        <v>1897446.62</v>
      </c>
      <c r="Q17" s="75">
        <v>1897446.62</v>
      </c>
      <c r="R17" s="76">
        <f t="shared" si="2"/>
        <v>1</v>
      </c>
      <c r="S17" s="75">
        <f t="shared" si="7"/>
        <v>0</v>
      </c>
      <c r="T17" s="75"/>
      <c r="U17" s="77">
        <v>1897446.62</v>
      </c>
      <c r="V17" s="87">
        <f t="shared" si="3"/>
        <v>1</v>
      </c>
      <c r="W17" s="77">
        <f t="shared" si="8"/>
        <v>0</v>
      </c>
      <c r="X17" s="77"/>
      <c r="Y17" s="77"/>
      <c r="Z17" s="83">
        <f t="shared" si="13"/>
        <v>0</v>
      </c>
      <c r="AA17" s="7"/>
      <c r="AB17" s="7"/>
      <c r="AC17" s="7"/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8">
        <v>0</v>
      </c>
      <c r="AJ17" s="8">
        <v>0</v>
      </c>
      <c r="AK17" s="8">
        <v>0</v>
      </c>
      <c r="AL17" s="8">
        <v>0</v>
      </c>
      <c r="AM17" s="8">
        <v>0</v>
      </c>
      <c r="AN17" s="84">
        <v>0</v>
      </c>
      <c r="AO17" s="8">
        <v>0</v>
      </c>
      <c r="AP17" s="84">
        <v>0</v>
      </c>
      <c r="AQ17" s="8">
        <v>0</v>
      </c>
      <c r="AR17" s="8">
        <v>0</v>
      </c>
      <c r="AS17" s="8">
        <v>0</v>
      </c>
      <c r="AT17" s="8"/>
      <c r="AU17" s="8">
        <f t="shared" si="9"/>
        <v>0</v>
      </c>
      <c r="AV17" s="6">
        <f t="shared" si="10"/>
        <v>0</v>
      </c>
      <c r="AW17" s="6" t="b">
        <f t="shared" si="11"/>
        <v>1</v>
      </c>
      <c r="AX17" s="6" t="b">
        <f t="shared" si="12"/>
        <v>1</v>
      </c>
      <c r="AY17" s="16"/>
    </row>
    <row r="18" spans="1:54" ht="12" customHeight="1" x14ac:dyDescent="0.35">
      <c r="A18" s="82"/>
      <c r="B18" s="65">
        <v>6</v>
      </c>
      <c r="C18" s="73" t="s">
        <v>36</v>
      </c>
      <c r="D18" s="92" t="s">
        <v>37</v>
      </c>
      <c r="E18" s="75">
        <v>125000</v>
      </c>
      <c r="F18" s="75">
        <v>213000</v>
      </c>
      <c r="G18" s="75">
        <v>213000</v>
      </c>
      <c r="H18" s="75">
        <f t="shared" si="4"/>
        <v>262620</v>
      </c>
      <c r="I18" s="75">
        <f>+'Bduget Breakdown'!P22</f>
        <v>105000</v>
      </c>
      <c r="J18" s="75"/>
      <c r="K18" s="87">
        <f t="shared" si="5"/>
        <v>2.3646163038840493E-4</v>
      </c>
      <c r="L18" s="75">
        <f t="shared" si="1"/>
        <v>137620</v>
      </c>
      <c r="M18" s="75">
        <f t="shared" si="6"/>
        <v>49620</v>
      </c>
      <c r="N18" s="77">
        <v>262620</v>
      </c>
      <c r="O18" s="8"/>
      <c r="P18" s="531">
        <f>'Bduget Breakdown'!D22</f>
        <v>100000</v>
      </c>
      <c r="Q18" s="75">
        <v>257620</v>
      </c>
      <c r="R18" s="76">
        <f t="shared" si="2"/>
        <v>0.38077831086741298</v>
      </c>
      <c r="S18" s="75">
        <f t="shared" si="7"/>
        <v>162620</v>
      </c>
      <c r="T18" s="75"/>
      <c r="U18" s="77">
        <v>257620</v>
      </c>
      <c r="V18" s="87">
        <f t="shared" si="3"/>
        <v>2.5762</v>
      </c>
      <c r="W18" s="77">
        <f t="shared" si="8"/>
        <v>5000</v>
      </c>
      <c r="X18" s="77"/>
      <c r="Y18" s="77"/>
      <c r="Z18" s="83">
        <f t="shared" si="13"/>
        <v>0</v>
      </c>
      <c r="AA18" s="7"/>
      <c r="AB18" s="7">
        <v>5000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8">
        <v>0</v>
      </c>
      <c r="AJ18" s="8">
        <v>0</v>
      </c>
      <c r="AK18" s="8">
        <v>0</v>
      </c>
      <c r="AL18" s="8">
        <v>0</v>
      </c>
      <c r="AM18" s="8">
        <v>0</v>
      </c>
      <c r="AN18" s="84">
        <v>0</v>
      </c>
      <c r="AO18" s="8">
        <v>0</v>
      </c>
      <c r="AP18" s="84">
        <v>0</v>
      </c>
      <c r="AQ18" s="8">
        <v>0</v>
      </c>
      <c r="AR18" s="8">
        <v>0</v>
      </c>
      <c r="AS18" s="8">
        <v>0</v>
      </c>
      <c r="AT18" s="8"/>
      <c r="AU18" s="8">
        <f t="shared" si="9"/>
        <v>5000</v>
      </c>
      <c r="AV18" s="6">
        <f t="shared" si="10"/>
        <v>0</v>
      </c>
      <c r="AW18" s="15" t="b">
        <f t="shared" si="11"/>
        <v>1</v>
      </c>
      <c r="AX18" s="15" t="b">
        <f t="shared" si="12"/>
        <v>1</v>
      </c>
      <c r="AY18" s="5"/>
    </row>
    <row r="19" spans="1:54" s="89" customFormat="1" ht="12" customHeight="1" x14ac:dyDescent="0.35">
      <c r="A19" s="82"/>
      <c r="B19" s="65">
        <v>7</v>
      </c>
      <c r="C19" s="73" t="s">
        <v>38</v>
      </c>
      <c r="D19" s="74" t="s">
        <v>39</v>
      </c>
      <c r="E19" s="75">
        <v>0</v>
      </c>
      <c r="F19" s="75">
        <v>1350000</v>
      </c>
      <c r="G19" s="75">
        <v>2150296.88</v>
      </c>
      <c r="H19" s="75">
        <f t="shared" si="4"/>
        <v>2378109.38</v>
      </c>
      <c r="I19" s="75">
        <f>+'Bduget Breakdown'!P16</f>
        <v>2340140.63</v>
      </c>
      <c r="J19" s="365"/>
      <c r="K19" s="76">
        <f t="shared" si="5"/>
        <v>2.1412368488186689E-3</v>
      </c>
      <c r="L19" s="75">
        <f t="shared" si="1"/>
        <v>2378109.38</v>
      </c>
      <c r="M19" s="75">
        <f t="shared" si="6"/>
        <v>227812.5</v>
      </c>
      <c r="N19" s="77">
        <f>2188265.63+5*37968.75</f>
        <v>2378109.38</v>
      </c>
      <c r="O19" s="8"/>
      <c r="P19" s="531">
        <f>'Bduget Breakdown'!D16</f>
        <v>2188265.63</v>
      </c>
      <c r="Q19" s="75">
        <v>2188265.63</v>
      </c>
      <c r="R19" s="76">
        <f t="shared" si="2"/>
        <v>0.92017030352069007</v>
      </c>
      <c r="S19" s="75">
        <f t="shared" si="7"/>
        <v>189843.75</v>
      </c>
      <c r="T19" s="75"/>
      <c r="U19" s="75">
        <v>2188265.63</v>
      </c>
      <c r="V19" s="76">
        <f t="shared" si="3"/>
        <v>1</v>
      </c>
      <c r="W19" s="94">
        <f t="shared" si="8"/>
        <v>189843.75</v>
      </c>
      <c r="X19" s="94"/>
      <c r="Y19" s="77"/>
      <c r="Z19" s="83">
        <f t="shared" si="13"/>
        <v>0</v>
      </c>
      <c r="AA19" s="7">
        <v>55000</v>
      </c>
      <c r="AB19" s="7">
        <v>55000</v>
      </c>
      <c r="AC19" s="7">
        <v>55000</v>
      </c>
      <c r="AD19" s="7">
        <v>24843.75</v>
      </c>
      <c r="AE19" s="7"/>
      <c r="AF19" s="7">
        <v>0</v>
      </c>
      <c r="AG19" s="7">
        <v>0</v>
      </c>
      <c r="AH19" s="7">
        <v>0</v>
      </c>
      <c r="AI19" s="8">
        <v>0</v>
      </c>
      <c r="AJ19" s="8">
        <v>0</v>
      </c>
      <c r="AK19" s="8">
        <v>0</v>
      </c>
      <c r="AL19" s="8">
        <v>0</v>
      </c>
      <c r="AM19" s="8">
        <v>0</v>
      </c>
      <c r="AN19" s="84">
        <v>0</v>
      </c>
      <c r="AO19" s="8">
        <v>0</v>
      </c>
      <c r="AP19" s="84">
        <v>0</v>
      </c>
      <c r="AQ19" s="8">
        <v>0</v>
      </c>
      <c r="AR19" s="8">
        <v>0</v>
      </c>
      <c r="AS19" s="8">
        <v>0</v>
      </c>
      <c r="AT19" s="8"/>
      <c r="AU19" s="8">
        <f t="shared" si="9"/>
        <v>189843.75</v>
      </c>
      <c r="AV19" s="6">
        <f t="shared" si="10"/>
        <v>0</v>
      </c>
      <c r="AW19" s="88" t="b">
        <f t="shared" si="11"/>
        <v>1</v>
      </c>
      <c r="AX19" s="88" t="b">
        <f t="shared" si="12"/>
        <v>1</v>
      </c>
      <c r="AY19" s="90"/>
    </row>
    <row r="20" spans="1:54" s="89" customFormat="1" ht="12" customHeight="1" x14ac:dyDescent="0.35">
      <c r="A20" s="82"/>
      <c r="B20" s="65">
        <v>8</v>
      </c>
      <c r="C20" s="73" t="s">
        <v>40</v>
      </c>
      <c r="D20" s="74" t="s">
        <v>41</v>
      </c>
      <c r="E20" s="75">
        <v>100000</v>
      </c>
      <c r="F20" s="75">
        <v>100000</v>
      </c>
      <c r="G20" s="75">
        <v>1224043.6800000002</v>
      </c>
      <c r="H20" s="95">
        <f>N20</f>
        <v>1224043.6800000002</v>
      </c>
      <c r="I20" s="95">
        <f>+'Bduget Breakdown'!P14+'Bduget Breakdown'!P15</f>
        <v>945447.91</v>
      </c>
      <c r="J20" s="95"/>
      <c r="K20" s="76">
        <f t="shared" si="5"/>
        <v>1.1021223221362542E-3</v>
      </c>
      <c r="L20" s="75">
        <f t="shared" si="1"/>
        <v>1124043.6800000002</v>
      </c>
      <c r="M20" s="75">
        <f t="shared" si="6"/>
        <v>0</v>
      </c>
      <c r="N20" s="77">
        <v>1224043.6800000002</v>
      </c>
      <c r="O20" s="8"/>
      <c r="P20" s="531">
        <f>SUM('Bduget Breakdown'!D14:D15)</f>
        <v>861447.91</v>
      </c>
      <c r="Q20" s="75">
        <v>1142017.8700000001</v>
      </c>
      <c r="R20" s="76">
        <f t="shared" si="2"/>
        <v>0.70377219708368566</v>
      </c>
      <c r="S20" s="75">
        <f t="shared" si="7"/>
        <v>362595.77000000014</v>
      </c>
      <c r="T20" s="75"/>
      <c r="U20" s="77">
        <f>1085317.77+21000+31500</f>
        <v>1137817.77</v>
      </c>
      <c r="V20" s="76">
        <f t="shared" si="3"/>
        <v>1.3208201642743553</v>
      </c>
      <c r="W20" s="77">
        <f t="shared" si="8"/>
        <v>86225.910000000149</v>
      </c>
      <c r="X20" s="77"/>
      <c r="Y20" s="77"/>
      <c r="Z20" s="83">
        <f t="shared" si="13"/>
        <v>0</v>
      </c>
      <c r="AA20" s="7">
        <v>21000</v>
      </c>
      <c r="AB20" s="7">
        <v>21000</v>
      </c>
      <c r="AC20" s="7">
        <v>21000</v>
      </c>
      <c r="AD20" s="7">
        <f>21000+2225.91000000014</f>
        <v>23225.910000000142</v>
      </c>
      <c r="AE20" s="7">
        <v>0</v>
      </c>
      <c r="AF20" s="7">
        <v>0</v>
      </c>
      <c r="AG20" s="7">
        <v>0</v>
      </c>
      <c r="AH20" s="7">
        <v>0</v>
      </c>
      <c r="AI20" s="8">
        <v>0</v>
      </c>
      <c r="AJ20" s="8">
        <v>0</v>
      </c>
      <c r="AK20" s="8">
        <v>0</v>
      </c>
      <c r="AL20" s="8">
        <v>0</v>
      </c>
      <c r="AM20" s="8">
        <v>0</v>
      </c>
      <c r="AN20" s="84">
        <v>0</v>
      </c>
      <c r="AO20" s="8">
        <v>0</v>
      </c>
      <c r="AP20" s="84">
        <v>0</v>
      </c>
      <c r="AQ20" s="8">
        <v>0</v>
      </c>
      <c r="AR20" s="8">
        <v>0</v>
      </c>
      <c r="AS20" s="8">
        <v>0</v>
      </c>
      <c r="AT20" s="8"/>
      <c r="AU20" s="8">
        <f t="shared" si="9"/>
        <v>86225.910000000149</v>
      </c>
      <c r="AV20" s="6">
        <f t="shared" si="10"/>
        <v>0</v>
      </c>
      <c r="AW20" s="88" t="b">
        <f t="shared" si="11"/>
        <v>1</v>
      </c>
      <c r="AX20" s="96" t="b">
        <f t="shared" si="12"/>
        <v>1</v>
      </c>
    </row>
    <row r="21" spans="1:54" s="91" customFormat="1" ht="14" customHeight="1" x14ac:dyDescent="0.35">
      <c r="A21" s="82"/>
      <c r="B21" s="65">
        <v>9</v>
      </c>
      <c r="C21" s="73" t="s">
        <v>42</v>
      </c>
      <c r="D21" s="74" t="s">
        <v>43</v>
      </c>
      <c r="E21" s="75">
        <v>0</v>
      </c>
      <c r="F21" s="75"/>
      <c r="G21" s="75">
        <v>2734401.3899999997</v>
      </c>
      <c r="H21" s="75">
        <f>N21</f>
        <v>2734401.3899999997</v>
      </c>
      <c r="I21" s="75">
        <f>+'Bduget Breakdown'!P19</f>
        <v>3134334.72</v>
      </c>
      <c r="J21" s="75"/>
      <c r="K21" s="76">
        <f t="shared" si="5"/>
        <v>2.4620402513735461E-3</v>
      </c>
      <c r="L21" s="75">
        <f t="shared" si="1"/>
        <v>2734401.3899999997</v>
      </c>
      <c r="M21" s="75">
        <f t="shared" si="6"/>
        <v>0</v>
      </c>
      <c r="N21" s="77">
        <v>2734401.3899999997</v>
      </c>
      <c r="O21" s="8"/>
      <c r="P21" s="531">
        <f>'Bduget Breakdown'!D19</f>
        <v>2734401.39</v>
      </c>
      <c r="Q21" s="75">
        <v>2734401.3899999992</v>
      </c>
      <c r="R21" s="76">
        <f t="shared" si="2"/>
        <v>1.0000000000000002</v>
      </c>
      <c r="S21" s="75">
        <f t="shared" si="7"/>
        <v>0</v>
      </c>
      <c r="T21" s="75"/>
      <c r="U21" s="77">
        <f>2606053.55+46347.83</f>
        <v>2652401.38</v>
      </c>
      <c r="V21" s="76">
        <f t="shared" si="3"/>
        <v>0.97001171433722821</v>
      </c>
      <c r="W21" s="77">
        <f t="shared" si="8"/>
        <v>82000.009999999776</v>
      </c>
      <c r="X21" s="77"/>
      <c r="Y21" s="77"/>
      <c r="Z21" s="83">
        <f t="shared" si="13"/>
        <v>0</v>
      </c>
      <c r="AA21" s="7"/>
      <c r="AB21" s="7"/>
      <c r="AC21" s="7"/>
      <c r="AD21" s="7"/>
      <c r="AE21" s="7">
        <v>82000.009999999806</v>
      </c>
      <c r="AF21" s="7">
        <v>0</v>
      </c>
      <c r="AG21" s="7">
        <v>0</v>
      </c>
      <c r="AH21" s="7">
        <v>0</v>
      </c>
      <c r="AI21" s="8">
        <v>0</v>
      </c>
      <c r="AJ21" s="8">
        <v>0</v>
      </c>
      <c r="AK21" s="8">
        <v>0</v>
      </c>
      <c r="AL21" s="8">
        <v>0</v>
      </c>
      <c r="AM21" s="8">
        <v>0</v>
      </c>
      <c r="AN21" s="84">
        <v>0</v>
      </c>
      <c r="AO21" s="8">
        <v>0</v>
      </c>
      <c r="AP21" s="84">
        <v>0</v>
      </c>
      <c r="AQ21" s="8">
        <v>0</v>
      </c>
      <c r="AR21" s="8">
        <v>0</v>
      </c>
      <c r="AS21" s="8">
        <v>0</v>
      </c>
      <c r="AT21" s="8"/>
      <c r="AU21" s="8">
        <f t="shared" si="9"/>
        <v>82000.009999999806</v>
      </c>
      <c r="AV21" s="6">
        <f t="shared" si="10"/>
        <v>0</v>
      </c>
      <c r="AW21" s="88" t="b">
        <f t="shared" si="11"/>
        <v>1</v>
      </c>
      <c r="AX21" s="88" t="b">
        <f t="shared" si="12"/>
        <v>1</v>
      </c>
      <c r="AY21" s="90"/>
      <c r="AZ21" s="89"/>
      <c r="BA21" s="89"/>
      <c r="BB21" s="89"/>
    </row>
    <row r="22" spans="1:54" ht="12" customHeight="1" x14ac:dyDescent="0.35">
      <c r="A22" s="82"/>
      <c r="B22" s="65">
        <v>10</v>
      </c>
      <c r="C22" s="73" t="s">
        <v>44</v>
      </c>
      <c r="D22" s="74" t="s">
        <v>45</v>
      </c>
      <c r="E22" s="75">
        <v>191300</v>
      </c>
      <c r="F22" s="75">
        <v>351300</v>
      </c>
      <c r="G22" s="75">
        <v>198190</v>
      </c>
      <c r="H22" s="75">
        <f t="shared" si="4"/>
        <v>198190</v>
      </c>
      <c r="I22" s="75">
        <f>+'Bduget Breakdown'!P24</f>
        <v>198190</v>
      </c>
      <c r="J22" s="75"/>
      <c r="K22" s="76">
        <f t="shared" si="5"/>
        <v>1.7844920617880578E-4</v>
      </c>
      <c r="L22" s="75">
        <f t="shared" si="1"/>
        <v>6890</v>
      </c>
      <c r="M22" s="75">
        <f t="shared" si="6"/>
        <v>0</v>
      </c>
      <c r="N22" s="77">
        <v>198190</v>
      </c>
      <c r="O22" s="8"/>
      <c r="P22" s="531">
        <f>'Bduget Breakdown'!D24</f>
        <v>151110</v>
      </c>
      <c r="Q22" s="75">
        <v>151110</v>
      </c>
      <c r="R22" s="76">
        <f t="shared" si="2"/>
        <v>0.76245017407538218</v>
      </c>
      <c r="S22" s="75">
        <f t="shared" si="7"/>
        <v>47080</v>
      </c>
      <c r="T22" s="75"/>
      <c r="U22" s="77">
        <v>151110</v>
      </c>
      <c r="V22" s="76">
        <f t="shared" si="3"/>
        <v>1</v>
      </c>
      <c r="W22" s="77">
        <f t="shared" si="8"/>
        <v>47080</v>
      </c>
      <c r="X22" s="77"/>
      <c r="Y22" s="77"/>
      <c r="Z22" s="83">
        <f t="shared" si="13"/>
        <v>0</v>
      </c>
      <c r="AA22" s="7">
        <f>51770-4690</f>
        <v>47080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8">
        <v>0</v>
      </c>
      <c r="AJ22" s="8">
        <v>0</v>
      </c>
      <c r="AK22" s="8">
        <v>0</v>
      </c>
      <c r="AL22" s="8">
        <v>0</v>
      </c>
      <c r="AM22" s="8">
        <v>0</v>
      </c>
      <c r="AN22" s="84">
        <v>0</v>
      </c>
      <c r="AO22" s="8">
        <v>0</v>
      </c>
      <c r="AP22" s="84">
        <v>0</v>
      </c>
      <c r="AQ22" s="8">
        <v>0</v>
      </c>
      <c r="AR22" s="8">
        <v>0</v>
      </c>
      <c r="AS22" s="8">
        <v>0</v>
      </c>
      <c r="AT22" s="8"/>
      <c r="AU22" s="8">
        <f t="shared" si="9"/>
        <v>47080</v>
      </c>
      <c r="AV22" s="6">
        <f t="shared" si="10"/>
        <v>0</v>
      </c>
      <c r="AW22" s="15" t="b">
        <f t="shared" si="11"/>
        <v>1</v>
      </c>
      <c r="AX22" s="15" t="b">
        <f t="shared" si="12"/>
        <v>1</v>
      </c>
    </row>
    <row r="23" spans="1:54" s="89" customFormat="1" ht="16.25" customHeight="1" x14ac:dyDescent="0.35">
      <c r="A23" s="82"/>
      <c r="B23" s="65">
        <v>11</v>
      </c>
      <c r="C23" s="366" t="s">
        <v>211</v>
      </c>
      <c r="D23" s="74" t="s">
        <v>46</v>
      </c>
      <c r="E23" s="75">
        <v>113500</v>
      </c>
      <c r="F23" s="75">
        <v>2099999.62</v>
      </c>
      <c r="G23" s="75">
        <v>2205158.27</v>
      </c>
      <c r="H23" s="75">
        <f t="shared" si="4"/>
        <v>1898076.5</v>
      </c>
      <c r="I23" s="75">
        <f>+'Bduget Breakdown'!P33</f>
        <v>1898076.5</v>
      </c>
      <c r="J23" s="75"/>
      <c r="K23" s="76">
        <f t="shared" si="5"/>
        <v>1.7090178348637471E-3</v>
      </c>
      <c r="L23" s="75">
        <f t="shared" si="1"/>
        <v>1784576.5</v>
      </c>
      <c r="M23" s="75">
        <f t="shared" si="6"/>
        <v>-307081.77</v>
      </c>
      <c r="N23" s="77">
        <v>1898076.5</v>
      </c>
      <c r="O23" s="8"/>
      <c r="P23" s="531">
        <f>'Bduget Breakdown'!D33</f>
        <v>1648076.5</v>
      </c>
      <c r="Q23" s="75">
        <v>1648076.5</v>
      </c>
      <c r="R23" s="76">
        <f t="shared" si="2"/>
        <v>0.86828771126980397</v>
      </c>
      <c r="S23" s="75">
        <f t="shared" si="7"/>
        <v>250000</v>
      </c>
      <c r="T23" s="75"/>
      <c r="U23" s="75">
        <v>1648076.5</v>
      </c>
      <c r="V23" s="76">
        <f t="shared" si="3"/>
        <v>1</v>
      </c>
      <c r="W23" s="77">
        <f>N23-U23</f>
        <v>250000</v>
      </c>
      <c r="X23" s="77"/>
      <c r="Y23" s="77"/>
      <c r="Z23" s="83">
        <f t="shared" si="13"/>
        <v>0</v>
      </c>
      <c r="AA23" s="7">
        <v>120000</v>
      </c>
      <c r="AB23" s="7">
        <v>130000</v>
      </c>
      <c r="AC23" s="7"/>
      <c r="AD23" s="7"/>
      <c r="AE23" s="7"/>
      <c r="AF23" s="7"/>
      <c r="AG23" s="7"/>
      <c r="AH23" s="7"/>
      <c r="AI23" s="7"/>
      <c r="AJ23" s="7"/>
      <c r="AK23" s="7"/>
      <c r="AL23" s="8">
        <v>0</v>
      </c>
      <c r="AM23" s="8">
        <v>0</v>
      </c>
      <c r="AN23" s="84">
        <v>0</v>
      </c>
      <c r="AO23" s="8">
        <v>0</v>
      </c>
      <c r="AP23" s="84">
        <v>0</v>
      </c>
      <c r="AQ23" s="8">
        <v>0</v>
      </c>
      <c r="AR23" s="8">
        <v>0</v>
      </c>
      <c r="AS23" s="8">
        <v>0</v>
      </c>
      <c r="AT23" s="8"/>
      <c r="AU23" s="8">
        <f t="shared" si="9"/>
        <v>250000</v>
      </c>
      <c r="AV23" s="6">
        <f t="shared" si="10"/>
        <v>0</v>
      </c>
      <c r="AW23" s="88" t="b">
        <f t="shared" si="11"/>
        <v>1</v>
      </c>
      <c r="AX23" s="88" t="b">
        <f t="shared" si="12"/>
        <v>1</v>
      </c>
      <c r="AY23" s="97"/>
    </row>
    <row r="24" spans="1:54" s="89" customFormat="1" ht="15.65" customHeight="1" x14ac:dyDescent="0.35">
      <c r="A24" s="82"/>
      <c r="B24" s="65">
        <v>12</v>
      </c>
      <c r="C24" s="366" t="s">
        <v>177</v>
      </c>
      <c r="D24" s="74"/>
      <c r="E24" s="75"/>
      <c r="F24" s="75"/>
      <c r="G24" s="75"/>
      <c r="H24" s="75">
        <f t="shared" si="4"/>
        <v>327450</v>
      </c>
      <c r="I24" s="75">
        <f>+'Bduget Breakdown'!P17</f>
        <v>423410</v>
      </c>
      <c r="J24" s="75"/>
      <c r="K24" s="76"/>
      <c r="L24" s="75"/>
      <c r="M24" s="75">
        <f t="shared" si="6"/>
        <v>327450</v>
      </c>
      <c r="N24" s="77">
        <v>327450</v>
      </c>
      <c r="O24" s="8"/>
      <c r="P24" s="531">
        <f>'Bduget Breakdown'!D17</f>
        <v>305450</v>
      </c>
      <c r="Q24" s="75">
        <v>180000</v>
      </c>
      <c r="R24" s="76">
        <f t="shared" si="2"/>
        <v>0.93281417010230572</v>
      </c>
      <c r="S24" s="75">
        <f t="shared" si="7"/>
        <v>22000</v>
      </c>
      <c r="T24" s="75"/>
      <c r="U24" s="75">
        <v>156000</v>
      </c>
      <c r="V24" s="76">
        <f t="shared" si="3"/>
        <v>0.51072188574234734</v>
      </c>
      <c r="W24" s="77">
        <f t="shared" ref="W24:W26" si="14">N24-U24</f>
        <v>171450</v>
      </c>
      <c r="X24" s="77"/>
      <c r="Y24" s="77"/>
      <c r="Z24" s="83">
        <f t="shared" si="13"/>
        <v>0</v>
      </c>
      <c r="AA24" s="7">
        <v>24000</v>
      </c>
      <c r="AB24" s="7">
        <v>50000</v>
      </c>
      <c r="AC24" s="7">
        <v>50000</v>
      </c>
      <c r="AD24" s="7">
        <f>50000-2550</f>
        <v>47450</v>
      </c>
      <c r="AE24" s="7"/>
      <c r="AF24" s="7"/>
      <c r="AG24" s="7"/>
      <c r="AH24" s="7"/>
      <c r="AI24" s="7"/>
      <c r="AJ24" s="7"/>
      <c r="AK24" s="7"/>
      <c r="AL24" s="8"/>
      <c r="AM24" s="8"/>
      <c r="AN24" s="84"/>
      <c r="AO24" s="8"/>
      <c r="AP24" s="84"/>
      <c r="AQ24" s="8"/>
      <c r="AR24" s="8"/>
      <c r="AS24" s="8"/>
      <c r="AT24" s="8"/>
      <c r="AU24" s="8">
        <f t="shared" si="9"/>
        <v>171450</v>
      </c>
      <c r="AV24" s="6">
        <f t="shared" si="10"/>
        <v>0</v>
      </c>
      <c r="AW24" s="88" t="b">
        <f t="shared" ref="AW24:AW26" si="15">AU24=W24</f>
        <v>1</v>
      </c>
      <c r="AX24" s="88" t="b">
        <f t="shared" si="12"/>
        <v>1</v>
      </c>
      <c r="AY24" s="97"/>
    </row>
    <row r="25" spans="1:54" s="89" customFormat="1" ht="14.4" customHeight="1" x14ac:dyDescent="0.35">
      <c r="A25" s="82"/>
      <c r="B25" s="65">
        <v>13</v>
      </c>
      <c r="C25" s="366" t="s">
        <v>186</v>
      </c>
      <c r="D25" s="74"/>
      <c r="E25" s="75"/>
      <c r="F25" s="75"/>
      <c r="G25" s="75"/>
      <c r="H25" s="75">
        <f t="shared" si="4"/>
        <v>1340000</v>
      </c>
      <c r="I25" s="75">
        <f>+'Bduget Breakdown'!P18</f>
        <v>1380000</v>
      </c>
      <c r="J25" s="75"/>
      <c r="K25" s="76"/>
      <c r="L25" s="75"/>
      <c r="M25" s="75">
        <f t="shared" si="6"/>
        <v>1340000</v>
      </c>
      <c r="N25" s="77">
        <v>1340000</v>
      </c>
      <c r="O25" s="8"/>
      <c r="P25" s="531">
        <f>'Bduget Breakdown'!D18</f>
        <v>1220000</v>
      </c>
      <c r="Q25" s="75">
        <v>1180000</v>
      </c>
      <c r="R25" s="76">
        <f t="shared" si="2"/>
        <v>0.91044776119402981</v>
      </c>
      <c r="S25" s="75">
        <f t="shared" si="7"/>
        <v>120000</v>
      </c>
      <c r="T25" s="75"/>
      <c r="U25" s="75">
        <v>1140000</v>
      </c>
      <c r="V25" s="76">
        <f t="shared" si="3"/>
        <v>0.93442622950819676</v>
      </c>
      <c r="W25" s="77">
        <f t="shared" si="14"/>
        <v>200000</v>
      </c>
      <c r="X25" s="77"/>
      <c r="Y25" s="77"/>
      <c r="Z25" s="83">
        <f t="shared" si="13"/>
        <v>0</v>
      </c>
      <c r="AA25" s="7">
        <v>40000</v>
      </c>
      <c r="AB25" s="7">
        <v>40000</v>
      </c>
      <c r="AC25" s="7">
        <v>40000</v>
      </c>
      <c r="AD25" s="7">
        <v>40000</v>
      </c>
      <c r="AE25" s="7">
        <v>40000</v>
      </c>
      <c r="AF25" s="7"/>
      <c r="AG25" s="7"/>
      <c r="AH25" s="7"/>
      <c r="AI25" s="7"/>
      <c r="AJ25" s="7"/>
      <c r="AK25" s="7"/>
      <c r="AL25" s="8"/>
      <c r="AM25" s="8"/>
      <c r="AN25" s="84"/>
      <c r="AO25" s="8"/>
      <c r="AP25" s="84"/>
      <c r="AQ25" s="8"/>
      <c r="AR25" s="8"/>
      <c r="AS25" s="8"/>
      <c r="AT25" s="8"/>
      <c r="AU25" s="8">
        <f t="shared" si="9"/>
        <v>200000</v>
      </c>
      <c r="AV25" s="6">
        <f t="shared" si="10"/>
        <v>0</v>
      </c>
      <c r="AW25" s="88" t="b">
        <f t="shared" si="15"/>
        <v>1</v>
      </c>
      <c r="AX25" s="88" t="b">
        <f t="shared" si="12"/>
        <v>1</v>
      </c>
      <c r="AY25" s="97"/>
    </row>
    <row r="26" spans="1:54" s="89" customFormat="1" ht="18" customHeight="1" x14ac:dyDescent="0.35">
      <c r="A26" s="82"/>
      <c r="B26" s="65">
        <v>14</v>
      </c>
      <c r="C26" s="397" t="s">
        <v>212</v>
      </c>
      <c r="D26" s="91"/>
      <c r="E26" s="90"/>
      <c r="F26" s="90"/>
      <c r="G26" s="90"/>
      <c r="H26" s="90">
        <f t="shared" si="4"/>
        <v>338800</v>
      </c>
      <c r="I26" s="90"/>
      <c r="J26" s="90"/>
      <c r="K26" s="76"/>
      <c r="L26" s="75"/>
      <c r="M26" s="75">
        <f t="shared" si="6"/>
        <v>338800</v>
      </c>
      <c r="N26" s="77">
        <v>338800</v>
      </c>
      <c r="O26" s="8"/>
      <c r="P26" s="537"/>
      <c r="Q26" s="75">
        <v>169400</v>
      </c>
      <c r="R26" s="76">
        <f t="shared" si="2"/>
        <v>0</v>
      </c>
      <c r="S26" s="75">
        <f t="shared" si="7"/>
        <v>338800</v>
      </c>
      <c r="T26" s="75"/>
      <c r="U26" s="75">
        <v>84700</v>
      </c>
      <c r="V26" s="76">
        <f t="shared" si="3"/>
        <v>0</v>
      </c>
      <c r="W26" s="77">
        <f t="shared" si="14"/>
        <v>254100</v>
      </c>
      <c r="X26" s="77"/>
      <c r="Y26" s="77"/>
      <c r="Z26" s="83">
        <f t="shared" si="13"/>
        <v>0</v>
      </c>
      <c r="AA26" s="7"/>
      <c r="AB26" s="7"/>
      <c r="AC26" s="7">
        <v>75000</v>
      </c>
      <c r="AD26" s="7">
        <f>75000+29100</f>
        <v>104100</v>
      </c>
      <c r="AE26" s="7">
        <v>75000</v>
      </c>
      <c r="AF26" s="7"/>
      <c r="AG26" s="7"/>
      <c r="AH26" s="7"/>
      <c r="AI26" s="7"/>
      <c r="AJ26" s="7"/>
      <c r="AK26" s="7"/>
      <c r="AL26" s="8"/>
      <c r="AM26" s="8"/>
      <c r="AN26" s="84"/>
      <c r="AO26" s="8"/>
      <c r="AP26" s="84"/>
      <c r="AQ26" s="8"/>
      <c r="AR26" s="8"/>
      <c r="AS26" s="8"/>
      <c r="AT26" s="8"/>
      <c r="AU26" s="8">
        <f t="shared" si="9"/>
        <v>254100</v>
      </c>
      <c r="AV26" s="6">
        <f t="shared" si="10"/>
        <v>0</v>
      </c>
      <c r="AW26" s="88" t="b">
        <f t="shared" si="15"/>
        <v>1</v>
      </c>
      <c r="AX26" s="88" t="b">
        <f t="shared" si="12"/>
        <v>1</v>
      </c>
      <c r="AY26" s="97"/>
    </row>
    <row r="27" spans="1:54" s="89" customFormat="1" ht="12" customHeight="1" x14ac:dyDescent="0.35">
      <c r="A27" s="82"/>
      <c r="B27" s="65">
        <v>15</v>
      </c>
      <c r="C27" s="73" t="s">
        <v>47</v>
      </c>
      <c r="D27" s="74" t="s">
        <v>48</v>
      </c>
      <c r="E27" s="75">
        <v>2026750</v>
      </c>
      <c r="F27" s="75">
        <v>2026750</v>
      </c>
      <c r="G27" s="75">
        <v>2767000</v>
      </c>
      <c r="H27" s="75">
        <f t="shared" si="4"/>
        <v>2767000</v>
      </c>
      <c r="I27" s="75">
        <f>+'Bduget Breakdown'!P34</f>
        <v>3845040.18</v>
      </c>
      <c r="J27" s="75"/>
      <c r="K27" s="76">
        <f t="shared" ref="K27:K33" si="16">IF($N$120=0,0,N27/$N$120)</f>
        <v>2.4913918638516351E-3</v>
      </c>
      <c r="L27" s="75">
        <f t="shared" ref="L27:L33" si="17">H27-E27</f>
        <v>740250</v>
      </c>
      <c r="M27" s="75">
        <f t="shared" si="6"/>
        <v>0</v>
      </c>
      <c r="N27" s="77">
        <v>2767000</v>
      </c>
      <c r="O27" s="8"/>
      <c r="P27" s="531">
        <f>'Bduget Breakdown'!D34</f>
        <v>2329040.1800000002</v>
      </c>
      <c r="Q27" s="75">
        <v>1594881.3705</v>
      </c>
      <c r="R27" s="76">
        <f t="shared" si="2"/>
        <v>0.84172033971810634</v>
      </c>
      <c r="S27" s="75">
        <f t="shared" si="7"/>
        <v>437959.81999999983</v>
      </c>
      <c r="T27" s="75"/>
      <c r="U27" s="77">
        <f>1256394.18+219635.4245</f>
        <v>1476029.6044999999</v>
      </c>
      <c r="V27" s="76">
        <f t="shared" si="3"/>
        <v>0.6337501676334325</v>
      </c>
      <c r="W27" s="77">
        <f t="shared" si="8"/>
        <v>1290970.3955000001</v>
      </c>
      <c r="X27" s="77"/>
      <c r="Y27" s="77"/>
      <c r="Z27" s="83">
        <f t="shared" si="13"/>
        <v>0</v>
      </c>
      <c r="AA27" s="7">
        <v>55000</v>
      </c>
      <c r="AB27" s="7">
        <v>55000</v>
      </c>
      <c r="AC27" s="7">
        <v>55000</v>
      </c>
      <c r="AD27" s="7">
        <v>55000</v>
      </c>
      <c r="AE27" s="7">
        <v>303270</v>
      </c>
      <c r="AF27" s="7">
        <v>358270</v>
      </c>
      <c r="AG27" s="7">
        <v>312420</v>
      </c>
      <c r="AH27" s="7">
        <v>97010.395500000101</v>
      </c>
      <c r="AI27" s="8">
        <v>0</v>
      </c>
      <c r="AJ27" s="8">
        <v>0</v>
      </c>
      <c r="AK27" s="8">
        <v>0</v>
      </c>
      <c r="AL27" s="8">
        <v>0</v>
      </c>
      <c r="AM27" s="8">
        <v>0</v>
      </c>
      <c r="AN27" s="84">
        <v>0</v>
      </c>
      <c r="AO27" s="8">
        <v>0</v>
      </c>
      <c r="AP27" s="84">
        <v>0</v>
      </c>
      <c r="AQ27" s="8">
        <v>0</v>
      </c>
      <c r="AR27" s="8">
        <v>0</v>
      </c>
      <c r="AS27" s="8">
        <v>0</v>
      </c>
      <c r="AT27" s="8"/>
      <c r="AU27" s="8">
        <f t="shared" ref="AU27:AU48" si="18">SUM(AA27:AS27)</f>
        <v>1290970.3955000001</v>
      </c>
      <c r="AV27" s="6">
        <f t="shared" ref="AV27:AV48" si="19">AU27-W27</f>
        <v>0</v>
      </c>
      <c r="AW27" s="88" t="b">
        <f t="shared" ref="AW27:AW48" si="20">AU27=W27</f>
        <v>1</v>
      </c>
      <c r="AX27" s="88" t="b">
        <f t="shared" si="12"/>
        <v>1</v>
      </c>
      <c r="AY27" s="90"/>
    </row>
    <row r="28" spans="1:54" ht="12" customHeight="1" x14ac:dyDescent="0.35">
      <c r="A28" s="82"/>
      <c r="B28" s="65">
        <v>16</v>
      </c>
      <c r="C28" s="73" t="s">
        <v>49</v>
      </c>
      <c r="D28" s="74" t="s">
        <v>50</v>
      </c>
      <c r="E28" s="75">
        <v>1825000</v>
      </c>
      <c r="F28" s="75">
        <v>1850000</v>
      </c>
      <c r="G28" s="75">
        <v>1732373.48</v>
      </c>
      <c r="H28" s="75">
        <f t="shared" si="4"/>
        <v>1732373.48</v>
      </c>
      <c r="I28" s="265"/>
      <c r="J28" s="265"/>
      <c r="K28" s="76">
        <f t="shared" si="16"/>
        <v>1.5598197301136044E-3</v>
      </c>
      <c r="L28" s="75">
        <f t="shared" si="17"/>
        <v>-92626.520000000019</v>
      </c>
      <c r="M28" s="75">
        <f t="shared" si="6"/>
        <v>0</v>
      </c>
      <c r="N28" s="77">
        <v>1732373.48</v>
      </c>
      <c r="O28" s="8"/>
      <c r="P28" s="75">
        <v>1732373.48</v>
      </c>
      <c r="Q28" s="75">
        <v>1732373.48</v>
      </c>
      <c r="R28" s="87">
        <f t="shared" si="2"/>
        <v>1</v>
      </c>
      <c r="S28" s="77">
        <f t="shared" si="7"/>
        <v>0</v>
      </c>
      <c r="T28" s="77"/>
      <c r="U28" s="77">
        <v>1732373.48</v>
      </c>
      <c r="V28" s="76">
        <f t="shared" si="3"/>
        <v>1</v>
      </c>
      <c r="W28" s="77">
        <f t="shared" si="8"/>
        <v>0</v>
      </c>
      <c r="X28" s="77"/>
      <c r="Y28" s="77"/>
      <c r="Z28" s="83">
        <f t="shared" si="13"/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8">
        <v>0</v>
      </c>
      <c r="AJ28" s="8">
        <v>0</v>
      </c>
      <c r="AK28" s="8">
        <v>0</v>
      </c>
      <c r="AL28" s="8">
        <v>0</v>
      </c>
      <c r="AM28" s="8">
        <v>0</v>
      </c>
      <c r="AN28" s="84">
        <v>0</v>
      </c>
      <c r="AO28" s="8">
        <v>0</v>
      </c>
      <c r="AP28" s="84">
        <v>0</v>
      </c>
      <c r="AQ28" s="8">
        <v>0</v>
      </c>
      <c r="AR28" s="8">
        <v>0</v>
      </c>
      <c r="AS28" s="8">
        <v>0</v>
      </c>
      <c r="AT28" s="8"/>
      <c r="AU28" s="8">
        <f t="shared" si="18"/>
        <v>0</v>
      </c>
      <c r="AV28" s="6">
        <f t="shared" si="19"/>
        <v>0</v>
      </c>
      <c r="AW28" s="15" t="b">
        <f t="shared" si="20"/>
        <v>1</v>
      </c>
      <c r="AX28" s="15" t="b">
        <f t="shared" si="12"/>
        <v>1</v>
      </c>
    </row>
    <row r="29" spans="1:54" ht="12" customHeight="1" x14ac:dyDescent="0.35">
      <c r="A29" s="82"/>
      <c r="B29" s="65">
        <v>17</v>
      </c>
      <c r="C29" s="73" t="s">
        <v>51</v>
      </c>
      <c r="D29" s="74" t="s">
        <v>52</v>
      </c>
      <c r="E29" s="75"/>
      <c r="F29" s="75">
        <v>1814650</v>
      </c>
      <c r="G29" s="75">
        <v>615795.54</v>
      </c>
      <c r="H29" s="75">
        <f t="shared" si="4"/>
        <v>615795.54</v>
      </c>
      <c r="I29" s="75"/>
      <c r="J29" s="75"/>
      <c r="K29" s="76">
        <f t="shared" si="16"/>
        <v>5.5445898017785487E-4</v>
      </c>
      <c r="L29" s="75">
        <f t="shared" si="17"/>
        <v>615795.54</v>
      </c>
      <c r="M29" s="75">
        <f t="shared" si="6"/>
        <v>0</v>
      </c>
      <c r="N29" s="77">
        <v>615795.54</v>
      </c>
      <c r="O29" s="8"/>
      <c r="P29" s="77">
        <f>465795.54+150000</f>
        <v>615795.54</v>
      </c>
      <c r="Q29" s="77">
        <v>615795.54</v>
      </c>
      <c r="R29" s="87">
        <f t="shared" si="2"/>
        <v>1</v>
      </c>
      <c r="S29" s="77">
        <f t="shared" si="7"/>
        <v>0</v>
      </c>
      <c r="T29" s="77"/>
      <c r="U29" s="77">
        <v>615795.54</v>
      </c>
      <c r="V29" s="87">
        <f t="shared" si="3"/>
        <v>1</v>
      </c>
      <c r="W29" s="77">
        <f t="shared" si="8"/>
        <v>0</v>
      </c>
      <c r="X29" s="77"/>
      <c r="Y29" s="77"/>
      <c r="Z29" s="83">
        <f t="shared" si="13"/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8">
        <v>0</v>
      </c>
      <c r="AJ29" s="8">
        <v>0</v>
      </c>
      <c r="AK29" s="8">
        <v>0</v>
      </c>
      <c r="AL29" s="8">
        <v>0</v>
      </c>
      <c r="AM29" s="8">
        <v>0</v>
      </c>
      <c r="AN29" s="84">
        <v>0</v>
      </c>
      <c r="AO29" s="8">
        <v>0</v>
      </c>
      <c r="AP29" s="84">
        <v>0</v>
      </c>
      <c r="AQ29" s="8">
        <v>0</v>
      </c>
      <c r="AR29" s="8">
        <v>0</v>
      </c>
      <c r="AS29" s="8">
        <v>0</v>
      </c>
      <c r="AT29" s="8"/>
      <c r="AU29" s="8">
        <f t="shared" si="18"/>
        <v>0</v>
      </c>
      <c r="AV29" s="6">
        <f t="shared" si="19"/>
        <v>0</v>
      </c>
      <c r="AW29" s="15" t="b">
        <f t="shared" si="20"/>
        <v>1</v>
      </c>
      <c r="AX29" s="15" t="b">
        <f t="shared" si="12"/>
        <v>1</v>
      </c>
      <c r="AY29" s="5"/>
    </row>
    <row r="30" spans="1:54" s="89" customFormat="1" ht="12" customHeight="1" x14ac:dyDescent="0.35">
      <c r="A30" s="82"/>
      <c r="B30" s="65">
        <v>18</v>
      </c>
      <c r="C30" s="73" t="s">
        <v>53</v>
      </c>
      <c r="D30" s="74" t="s">
        <v>54</v>
      </c>
      <c r="E30" s="75">
        <v>0</v>
      </c>
      <c r="F30" s="75"/>
      <c r="G30" s="75">
        <v>436940</v>
      </c>
      <c r="H30" s="75">
        <f t="shared" si="4"/>
        <v>436940</v>
      </c>
      <c r="I30" s="75">
        <f>+'Bduget Breakdown'!P11</f>
        <v>390000</v>
      </c>
      <c r="J30" s="75"/>
      <c r="K30" s="76">
        <f t="shared" si="16"/>
        <v>3.9341841741645593E-4</v>
      </c>
      <c r="L30" s="75">
        <f t="shared" si="17"/>
        <v>436940</v>
      </c>
      <c r="M30" s="75">
        <f t="shared" si="6"/>
        <v>0</v>
      </c>
      <c r="N30" s="77">
        <v>436940</v>
      </c>
      <c r="O30" s="8"/>
      <c r="P30" s="532">
        <f>SUM('Bduget Breakdown'!D11)</f>
        <v>240000</v>
      </c>
      <c r="Q30" s="77">
        <v>210000</v>
      </c>
      <c r="R30" s="87">
        <f t="shared" si="2"/>
        <v>0.5492744999313407</v>
      </c>
      <c r="S30" s="77">
        <f t="shared" si="7"/>
        <v>196940</v>
      </c>
      <c r="T30" s="77"/>
      <c r="U30" s="77">
        <v>180000</v>
      </c>
      <c r="V30" s="87">
        <f t="shared" si="3"/>
        <v>0.75</v>
      </c>
      <c r="W30" s="77">
        <f t="shared" si="8"/>
        <v>256940</v>
      </c>
      <c r="X30" s="77"/>
      <c r="Y30" s="77"/>
      <c r="Z30" s="83">
        <f t="shared" si="13"/>
        <v>0</v>
      </c>
      <c r="AA30" s="8">
        <v>60000</v>
      </c>
      <c r="AB30" s="8">
        <v>40000</v>
      </c>
      <c r="AC30" s="8">
        <v>40000</v>
      </c>
      <c r="AD30" s="8">
        <v>40000</v>
      </c>
      <c r="AE30" s="8">
        <v>40000</v>
      </c>
      <c r="AF30" s="8">
        <f>40000-3060</f>
        <v>36940</v>
      </c>
      <c r="AG30" s="8"/>
      <c r="AH30" s="8">
        <v>0</v>
      </c>
      <c r="AI30" s="8">
        <v>0</v>
      </c>
      <c r="AJ30" s="8">
        <v>0</v>
      </c>
      <c r="AK30" s="8">
        <v>0</v>
      </c>
      <c r="AL30" s="8">
        <v>0</v>
      </c>
      <c r="AM30" s="8">
        <v>0</v>
      </c>
      <c r="AN30" s="84">
        <v>0</v>
      </c>
      <c r="AO30" s="8">
        <v>0</v>
      </c>
      <c r="AP30" s="84">
        <v>0</v>
      </c>
      <c r="AQ30" s="8">
        <v>0</v>
      </c>
      <c r="AR30" s="8">
        <v>0</v>
      </c>
      <c r="AS30" s="8">
        <v>0</v>
      </c>
      <c r="AT30" s="8"/>
      <c r="AU30" s="8">
        <f t="shared" si="18"/>
        <v>256940</v>
      </c>
      <c r="AV30" s="6">
        <f t="shared" si="19"/>
        <v>0</v>
      </c>
      <c r="AW30" s="88" t="b">
        <f t="shared" si="20"/>
        <v>1</v>
      </c>
      <c r="AX30" s="88" t="b">
        <f t="shared" si="12"/>
        <v>1</v>
      </c>
      <c r="AY30" s="90"/>
    </row>
    <row r="31" spans="1:54" s="91" customFormat="1" ht="12" customHeight="1" x14ac:dyDescent="0.35">
      <c r="A31" s="98"/>
      <c r="B31" s="65">
        <v>19</v>
      </c>
      <c r="C31" s="73" t="s">
        <v>55</v>
      </c>
      <c r="D31" s="74" t="s">
        <v>56</v>
      </c>
      <c r="E31" s="77">
        <v>725000</v>
      </c>
      <c r="F31" s="77">
        <v>725000</v>
      </c>
      <c r="G31" s="77">
        <v>485660.22</v>
      </c>
      <c r="H31" s="77">
        <f t="shared" si="4"/>
        <v>485660.22</v>
      </c>
      <c r="I31" s="77">
        <f>+'Bduget Breakdown'!P10</f>
        <v>476506</v>
      </c>
      <c r="J31" s="77"/>
      <c r="K31" s="87">
        <f t="shared" si="16"/>
        <v>4.3728584051477961E-4</v>
      </c>
      <c r="L31" s="77">
        <f t="shared" si="17"/>
        <v>-239339.78000000003</v>
      </c>
      <c r="M31" s="75">
        <f t="shared" si="6"/>
        <v>0</v>
      </c>
      <c r="N31" s="77">
        <v>485660.22</v>
      </c>
      <c r="O31" s="6"/>
      <c r="P31" s="532">
        <f>'Bduget Breakdown'!D10</f>
        <v>198970</v>
      </c>
      <c r="Q31" s="77">
        <v>159970</v>
      </c>
      <c r="R31" s="87">
        <f t="shared" si="2"/>
        <v>0.40968972093287775</v>
      </c>
      <c r="S31" s="77">
        <f t="shared" si="7"/>
        <v>286690.21999999997</v>
      </c>
      <c r="T31" s="77"/>
      <c r="U31" s="77">
        <v>127310</v>
      </c>
      <c r="V31" s="87">
        <f t="shared" si="3"/>
        <v>0.63984520279439117</v>
      </c>
      <c r="W31" s="77">
        <f t="shared" si="8"/>
        <v>358350.22</v>
      </c>
      <c r="X31" s="77"/>
      <c r="Y31" s="77"/>
      <c r="Z31" s="83">
        <f t="shared" si="13"/>
        <v>0</v>
      </c>
      <c r="AA31" s="6">
        <v>33000</v>
      </c>
      <c r="AB31" s="6">
        <v>125000</v>
      </c>
      <c r="AC31" s="6">
        <v>100000</v>
      </c>
      <c r="AD31" s="6">
        <v>50000</v>
      </c>
      <c r="AE31" s="6">
        <v>50350.219999999972</v>
      </c>
      <c r="AF31" s="6"/>
      <c r="AG31" s="6">
        <v>0</v>
      </c>
      <c r="AH31" s="6">
        <v>0</v>
      </c>
      <c r="AI31" s="6">
        <v>0</v>
      </c>
      <c r="AJ31" s="6">
        <v>0</v>
      </c>
      <c r="AK31" s="6">
        <v>0</v>
      </c>
      <c r="AL31" s="6">
        <v>0</v>
      </c>
      <c r="AM31" s="6">
        <v>0</v>
      </c>
      <c r="AN31" s="99">
        <v>0</v>
      </c>
      <c r="AO31" s="6">
        <v>0</v>
      </c>
      <c r="AP31" s="99">
        <v>0</v>
      </c>
      <c r="AQ31" s="6">
        <v>0</v>
      </c>
      <c r="AR31" s="6">
        <v>0</v>
      </c>
      <c r="AS31" s="6">
        <v>0</v>
      </c>
      <c r="AT31" s="6"/>
      <c r="AU31" s="6">
        <f t="shared" si="18"/>
        <v>358350.22</v>
      </c>
      <c r="AV31" s="6">
        <f t="shared" si="19"/>
        <v>0</v>
      </c>
      <c r="AW31" s="88" t="b">
        <f t="shared" si="20"/>
        <v>1</v>
      </c>
      <c r="AX31" s="88" t="b">
        <f t="shared" si="12"/>
        <v>1</v>
      </c>
      <c r="AY31" s="88"/>
    </row>
    <row r="32" spans="1:54" s="89" customFormat="1" ht="12" customHeight="1" x14ac:dyDescent="0.35">
      <c r="A32" s="82"/>
      <c r="B32" s="65">
        <v>20</v>
      </c>
      <c r="C32" s="73" t="s">
        <v>57</v>
      </c>
      <c r="D32" s="74" t="s">
        <v>58</v>
      </c>
      <c r="E32" s="75">
        <v>235000</v>
      </c>
      <c r="F32" s="75">
        <v>235000</v>
      </c>
      <c r="G32" s="75">
        <v>161000</v>
      </c>
      <c r="H32" s="75">
        <f t="shared" si="4"/>
        <v>161000</v>
      </c>
      <c r="I32" s="75">
        <f>+'Bduget Breakdown'!P23</f>
        <v>124000</v>
      </c>
      <c r="J32" s="75"/>
      <c r="K32" s="76">
        <f t="shared" si="16"/>
        <v>1.4496353092884469E-4</v>
      </c>
      <c r="L32" s="75">
        <f t="shared" si="17"/>
        <v>-74000</v>
      </c>
      <c r="M32" s="75">
        <f t="shared" si="6"/>
        <v>0</v>
      </c>
      <c r="N32" s="77">
        <v>161000</v>
      </c>
      <c r="O32" s="8"/>
      <c r="P32" s="532">
        <f>'Bduget Breakdown'!D23</f>
        <v>74000</v>
      </c>
      <c r="Q32" s="77">
        <v>111000</v>
      </c>
      <c r="R32" s="87">
        <f t="shared" si="2"/>
        <v>0.45962732919254656</v>
      </c>
      <c r="S32" s="77">
        <f t="shared" si="7"/>
        <v>87000</v>
      </c>
      <c r="T32" s="77"/>
      <c r="U32" s="77">
        <f>111000</f>
        <v>111000</v>
      </c>
      <c r="V32" s="87">
        <f t="shared" si="3"/>
        <v>1.5</v>
      </c>
      <c r="W32" s="77">
        <f t="shared" si="8"/>
        <v>50000</v>
      </c>
      <c r="X32" s="77"/>
      <c r="Y32" s="77"/>
      <c r="Z32" s="83">
        <f t="shared" si="13"/>
        <v>0</v>
      </c>
      <c r="AA32" s="8">
        <v>17714.285714285714</v>
      </c>
      <c r="AB32" s="8">
        <v>14571.428571428574</v>
      </c>
      <c r="AC32" s="8">
        <v>17714.285714285714</v>
      </c>
      <c r="AD32" s="8"/>
      <c r="AE32" s="8"/>
      <c r="AF32" s="8">
        <v>0</v>
      </c>
      <c r="AG32" s="8">
        <v>0</v>
      </c>
      <c r="AH32" s="8">
        <v>0</v>
      </c>
      <c r="AI32" s="8">
        <v>0</v>
      </c>
      <c r="AJ32" s="8">
        <v>0</v>
      </c>
      <c r="AK32" s="8">
        <v>0</v>
      </c>
      <c r="AL32" s="8">
        <v>0</v>
      </c>
      <c r="AM32" s="8">
        <v>0</v>
      </c>
      <c r="AN32" s="84">
        <v>0</v>
      </c>
      <c r="AO32" s="8">
        <v>0</v>
      </c>
      <c r="AP32" s="84">
        <v>0</v>
      </c>
      <c r="AQ32" s="8">
        <v>0</v>
      </c>
      <c r="AR32" s="8">
        <v>0</v>
      </c>
      <c r="AS32" s="8">
        <v>0</v>
      </c>
      <c r="AT32" s="8"/>
      <c r="AU32" s="8">
        <f t="shared" si="18"/>
        <v>50000</v>
      </c>
      <c r="AV32" s="6">
        <f t="shared" si="19"/>
        <v>0</v>
      </c>
      <c r="AW32" s="88" t="b">
        <f t="shared" si="20"/>
        <v>1</v>
      </c>
      <c r="AX32" s="88" t="b">
        <f t="shared" si="12"/>
        <v>1</v>
      </c>
      <c r="AY32" s="88"/>
    </row>
    <row r="33" spans="1:51" s="89" customFormat="1" ht="12" customHeight="1" x14ac:dyDescent="0.35">
      <c r="A33" s="82"/>
      <c r="B33" s="65">
        <v>21</v>
      </c>
      <c r="C33" s="73" t="s">
        <v>59</v>
      </c>
      <c r="D33" s="74" t="s">
        <v>60</v>
      </c>
      <c r="E33" s="75"/>
      <c r="F33" s="75"/>
      <c r="G33" s="75">
        <v>8281242</v>
      </c>
      <c r="H33" s="75">
        <f>N33</f>
        <v>8281242</v>
      </c>
      <c r="I33" s="75">
        <f>+'Bduget Breakdown'!P5</f>
        <v>8316501.1900000004</v>
      </c>
      <c r="J33" s="75"/>
      <c r="K33" s="76">
        <f t="shared" si="16"/>
        <v>7.4563855950077499E-3</v>
      </c>
      <c r="L33" s="75">
        <f t="shared" si="17"/>
        <v>8281242</v>
      </c>
      <c r="M33" s="75">
        <f t="shared" si="6"/>
        <v>0</v>
      </c>
      <c r="N33" s="77">
        <v>8281242</v>
      </c>
      <c r="O33" s="8"/>
      <c r="P33" s="533">
        <f>'Bduget Breakdown'!D5</f>
        <v>7116501.1900000004</v>
      </c>
      <c r="Q33" s="8">
        <v>6850932.5099999998</v>
      </c>
      <c r="R33" s="87">
        <f t="shared" si="2"/>
        <v>0.85935191726072013</v>
      </c>
      <c r="S33" s="77">
        <f t="shared" si="7"/>
        <v>1164740.8099999996</v>
      </c>
      <c r="T33" s="77"/>
      <c r="U33" s="8">
        <f>5477130.43+547349.08+579849.57</f>
        <v>6604329.0800000001</v>
      </c>
      <c r="V33" s="87">
        <f t="shared" si="3"/>
        <v>0.92803034857639077</v>
      </c>
      <c r="W33" s="100">
        <f t="shared" si="8"/>
        <v>1676912.92</v>
      </c>
      <c r="X33" s="100"/>
      <c r="Y33" s="77"/>
      <c r="Z33" s="83">
        <f t="shared" si="13"/>
        <v>0</v>
      </c>
      <c r="AA33" s="6">
        <v>479159.56374999997</v>
      </c>
      <c r="AB33" s="6">
        <v>479159.56374999997</v>
      </c>
      <c r="AC33" s="6">
        <v>479159.56374999997</v>
      </c>
      <c r="AD33" s="6">
        <v>239434.2287500003</v>
      </c>
      <c r="AE33" s="6"/>
      <c r="AF33" s="8"/>
      <c r="AG33" s="8">
        <v>0</v>
      </c>
      <c r="AH33" s="8">
        <v>0</v>
      </c>
      <c r="AI33" s="8">
        <v>0</v>
      </c>
      <c r="AJ33" s="8">
        <v>0</v>
      </c>
      <c r="AK33" s="8">
        <v>0</v>
      </c>
      <c r="AL33" s="8">
        <v>0</v>
      </c>
      <c r="AM33" s="8">
        <v>0</v>
      </c>
      <c r="AN33" s="84">
        <v>0</v>
      </c>
      <c r="AO33" s="8">
        <v>0</v>
      </c>
      <c r="AP33" s="84">
        <v>0</v>
      </c>
      <c r="AQ33" s="8">
        <v>0</v>
      </c>
      <c r="AR33" s="8">
        <v>0</v>
      </c>
      <c r="AS33" s="8">
        <v>0</v>
      </c>
      <c r="AT33" s="8"/>
      <c r="AU33" s="8">
        <f t="shared" si="18"/>
        <v>1676912.9200000002</v>
      </c>
      <c r="AV33" s="6">
        <f t="shared" si="19"/>
        <v>0</v>
      </c>
      <c r="AW33" s="88" t="b">
        <f t="shared" si="20"/>
        <v>1</v>
      </c>
      <c r="AX33" s="88" t="b">
        <f t="shared" si="12"/>
        <v>1</v>
      </c>
      <c r="AY33" s="88"/>
    </row>
    <row r="34" spans="1:51" s="89" customFormat="1" ht="12" customHeight="1" x14ac:dyDescent="0.35">
      <c r="A34" s="82"/>
      <c r="B34" s="65">
        <v>22</v>
      </c>
      <c r="C34" s="73" t="s">
        <v>49</v>
      </c>
      <c r="D34" s="74" t="s">
        <v>61</v>
      </c>
      <c r="E34" s="75"/>
      <c r="F34" s="75"/>
      <c r="G34" s="75">
        <v>1632000</v>
      </c>
      <c r="H34" s="75">
        <f>N34</f>
        <v>1632000</v>
      </c>
      <c r="I34" s="75">
        <f>+'Bduget Breakdown'!P9</f>
        <v>1871397.85</v>
      </c>
      <c r="J34" s="75"/>
      <c r="K34" s="76"/>
      <c r="L34" s="75"/>
      <c r="M34" s="75">
        <f t="shared" si="6"/>
        <v>0</v>
      </c>
      <c r="N34" s="77">
        <v>1632000</v>
      </c>
      <c r="O34" s="8"/>
      <c r="P34" s="533">
        <f>'Bduget Breakdown'!D9</f>
        <v>1327397.8500000001</v>
      </c>
      <c r="Q34" s="8">
        <v>718064.52</v>
      </c>
      <c r="R34" s="87">
        <f t="shared" si="2"/>
        <v>0.81335652573529416</v>
      </c>
      <c r="S34" s="77">
        <f t="shared" si="7"/>
        <v>304602.14999999991</v>
      </c>
      <c r="T34" s="77"/>
      <c r="U34" s="8">
        <f>286064.52+216000+216000</f>
        <v>718064.52</v>
      </c>
      <c r="V34" s="87">
        <f t="shared" si="3"/>
        <v>0.54095651880105122</v>
      </c>
      <c r="W34" s="100">
        <f t="shared" si="8"/>
        <v>913935.48</v>
      </c>
      <c r="X34" s="100"/>
      <c r="Y34" s="77"/>
      <c r="Z34" s="83">
        <f t="shared" si="13"/>
        <v>0</v>
      </c>
      <c r="AA34" s="6">
        <v>233142.85714285713</v>
      </c>
      <c r="AB34" s="6">
        <v>233142.85714285713</v>
      </c>
      <c r="AC34" s="6">
        <v>233142.85714285713</v>
      </c>
      <c r="AD34" s="6">
        <v>214506.90857142847</v>
      </c>
      <c r="AE34" s="6"/>
      <c r="AF34" s="8"/>
      <c r="AG34" s="8">
        <v>0</v>
      </c>
      <c r="AH34" s="8">
        <v>0</v>
      </c>
      <c r="AI34" s="8">
        <v>0</v>
      </c>
      <c r="AJ34" s="8">
        <v>0</v>
      </c>
      <c r="AK34" s="8">
        <v>0</v>
      </c>
      <c r="AL34" s="8">
        <v>0</v>
      </c>
      <c r="AM34" s="8">
        <v>0</v>
      </c>
      <c r="AN34" s="84">
        <v>0</v>
      </c>
      <c r="AO34" s="8">
        <v>0</v>
      </c>
      <c r="AP34" s="84">
        <v>0</v>
      </c>
      <c r="AQ34" s="8">
        <v>0</v>
      </c>
      <c r="AR34" s="8">
        <v>0</v>
      </c>
      <c r="AS34" s="8">
        <v>0</v>
      </c>
      <c r="AT34" s="8"/>
      <c r="AU34" s="8">
        <f t="shared" si="18"/>
        <v>913935.47999999986</v>
      </c>
      <c r="AV34" s="6">
        <f t="shared" si="19"/>
        <v>0</v>
      </c>
      <c r="AW34" s="88" t="b">
        <f t="shared" si="20"/>
        <v>1</v>
      </c>
      <c r="AX34" s="88" t="b">
        <f t="shared" si="12"/>
        <v>1</v>
      </c>
      <c r="AY34" s="88"/>
    </row>
    <row r="35" spans="1:51" s="89" customFormat="1" ht="12" customHeight="1" x14ac:dyDescent="0.35">
      <c r="A35" s="82"/>
      <c r="B35" s="65">
        <v>23</v>
      </c>
      <c r="C35" s="73" t="s">
        <v>62</v>
      </c>
      <c r="D35" s="74" t="s">
        <v>63</v>
      </c>
      <c r="E35" s="75"/>
      <c r="F35" s="75"/>
      <c r="G35" s="75">
        <v>152470</v>
      </c>
      <c r="H35" s="75">
        <f t="shared" ref="H35:H40" si="21">N35</f>
        <v>152470</v>
      </c>
      <c r="I35" s="75">
        <f>+'Bduget Breakdown'!P25</f>
        <v>191640</v>
      </c>
      <c r="J35" s="75"/>
      <c r="K35" s="76"/>
      <c r="L35" s="75"/>
      <c r="M35" s="75">
        <f t="shared" si="6"/>
        <v>0</v>
      </c>
      <c r="N35" s="77">
        <v>152470</v>
      </c>
      <c r="O35" s="8"/>
      <c r="P35" s="533">
        <f>'Bduget Breakdown'!D25</f>
        <v>119420</v>
      </c>
      <c r="Q35" s="8">
        <v>98510</v>
      </c>
      <c r="R35" s="87">
        <f t="shared" si="2"/>
        <v>0.78323604643536437</v>
      </c>
      <c r="S35" s="77">
        <f t="shared" si="7"/>
        <v>33050</v>
      </c>
      <c r="T35" s="77"/>
      <c r="U35" s="8">
        <v>98510</v>
      </c>
      <c r="V35" s="87">
        <f t="shared" si="3"/>
        <v>0.82490370122257584</v>
      </c>
      <c r="W35" s="100">
        <f t="shared" si="8"/>
        <v>53960</v>
      </c>
      <c r="X35" s="100"/>
      <c r="Y35" s="77"/>
      <c r="Z35" s="83">
        <f t="shared" si="13"/>
        <v>0</v>
      </c>
      <c r="AA35" s="8">
        <v>35000</v>
      </c>
      <c r="AB35" s="8">
        <v>18960</v>
      </c>
      <c r="AC35" s="8"/>
      <c r="AD35" s="8"/>
      <c r="AE35" s="8">
        <v>0</v>
      </c>
      <c r="AF35" s="8"/>
      <c r="AG35" s="8">
        <v>0</v>
      </c>
      <c r="AH35" s="8">
        <v>0</v>
      </c>
      <c r="AI35" s="8">
        <v>0</v>
      </c>
      <c r="AJ35" s="8">
        <v>0</v>
      </c>
      <c r="AK35" s="8">
        <v>0</v>
      </c>
      <c r="AL35" s="8">
        <v>0</v>
      </c>
      <c r="AM35" s="8">
        <v>0</v>
      </c>
      <c r="AN35" s="84">
        <v>0</v>
      </c>
      <c r="AO35" s="8">
        <v>0</v>
      </c>
      <c r="AP35" s="84">
        <v>0</v>
      </c>
      <c r="AQ35" s="8">
        <v>0</v>
      </c>
      <c r="AR35" s="8">
        <v>0</v>
      </c>
      <c r="AS35" s="8">
        <v>0</v>
      </c>
      <c r="AT35" s="8"/>
      <c r="AU35" s="8">
        <f t="shared" si="18"/>
        <v>53960</v>
      </c>
      <c r="AV35" s="6">
        <f t="shared" si="19"/>
        <v>0</v>
      </c>
      <c r="AW35" s="88" t="b">
        <f t="shared" si="20"/>
        <v>1</v>
      </c>
      <c r="AX35" s="88" t="b">
        <f t="shared" si="12"/>
        <v>1</v>
      </c>
      <c r="AY35" s="88"/>
    </row>
    <row r="36" spans="1:51" s="89" customFormat="1" ht="12" customHeight="1" x14ac:dyDescent="0.35">
      <c r="A36" s="82"/>
      <c r="B36" s="65">
        <v>24</v>
      </c>
      <c r="C36" s="73" t="s">
        <v>64</v>
      </c>
      <c r="D36" s="74" t="s">
        <v>65</v>
      </c>
      <c r="E36" s="75"/>
      <c r="F36" s="75"/>
      <c r="G36" s="75">
        <v>414800</v>
      </c>
      <c r="H36" s="75">
        <f t="shared" si="21"/>
        <v>414800</v>
      </c>
      <c r="I36" s="75">
        <f>+'Bduget Breakdown'!P8</f>
        <v>655580</v>
      </c>
      <c r="J36" s="75"/>
      <c r="K36" s="76"/>
      <c r="L36" s="75"/>
      <c r="M36" s="75">
        <f t="shared" si="6"/>
        <v>0</v>
      </c>
      <c r="N36" s="77">
        <v>414800</v>
      </c>
      <c r="O36" s="8"/>
      <c r="P36" s="533">
        <f>'Bduget Breakdown'!D8</f>
        <v>550580</v>
      </c>
      <c r="Q36" s="8">
        <v>340580</v>
      </c>
      <c r="R36" s="87">
        <f t="shared" si="2"/>
        <v>1.3273384763741563</v>
      </c>
      <c r="S36" s="77">
        <f t="shared" si="7"/>
        <v>-135780</v>
      </c>
      <c r="T36" s="77"/>
      <c r="U36" s="8">
        <f>200580-110780+105000+70000</f>
        <v>264800</v>
      </c>
      <c r="V36" s="87">
        <f t="shared" si="3"/>
        <v>0.48094736459733373</v>
      </c>
      <c r="W36" s="100">
        <f t="shared" si="8"/>
        <v>150000</v>
      </c>
      <c r="X36" s="100"/>
      <c r="Y36" s="77"/>
      <c r="Z36" s="83">
        <f t="shared" si="13"/>
        <v>0</v>
      </c>
      <c r="AA36" s="8">
        <v>40000</v>
      </c>
      <c r="AB36" s="8">
        <v>35000</v>
      </c>
      <c r="AC36" s="8">
        <v>35000</v>
      </c>
      <c r="AD36" s="8">
        <v>40000</v>
      </c>
      <c r="AE36" s="8"/>
      <c r="AF36" s="8"/>
      <c r="AG36" s="8">
        <v>0</v>
      </c>
      <c r="AH36" s="8">
        <v>0</v>
      </c>
      <c r="AI36" s="8">
        <v>0</v>
      </c>
      <c r="AJ36" s="8">
        <v>0</v>
      </c>
      <c r="AK36" s="8">
        <v>0</v>
      </c>
      <c r="AL36" s="8">
        <v>0</v>
      </c>
      <c r="AM36" s="8">
        <v>0</v>
      </c>
      <c r="AN36" s="84">
        <v>0</v>
      </c>
      <c r="AO36" s="8">
        <v>0</v>
      </c>
      <c r="AP36" s="84">
        <v>0</v>
      </c>
      <c r="AQ36" s="8">
        <v>0</v>
      </c>
      <c r="AR36" s="8">
        <v>0</v>
      </c>
      <c r="AS36" s="8">
        <v>0</v>
      </c>
      <c r="AT36" s="8"/>
      <c r="AU36" s="8">
        <f t="shared" si="18"/>
        <v>150000</v>
      </c>
      <c r="AV36" s="6">
        <f t="shared" si="19"/>
        <v>0</v>
      </c>
      <c r="AW36" s="88" t="b">
        <f t="shared" si="20"/>
        <v>1</v>
      </c>
      <c r="AX36" s="88" t="b">
        <f t="shared" si="12"/>
        <v>1</v>
      </c>
      <c r="AY36" s="88"/>
    </row>
    <row r="37" spans="1:51" s="89" customFormat="1" ht="12" customHeight="1" x14ac:dyDescent="0.35">
      <c r="A37" s="82"/>
      <c r="B37" s="65">
        <v>25</v>
      </c>
      <c r="C37" s="73" t="s">
        <v>66</v>
      </c>
      <c r="D37" s="74" t="s">
        <v>67</v>
      </c>
      <c r="E37" s="75"/>
      <c r="F37" s="75"/>
      <c r="G37" s="75">
        <v>386000</v>
      </c>
      <c r="H37" s="75">
        <f t="shared" si="21"/>
        <v>614000</v>
      </c>
      <c r="I37" s="75">
        <f>+'Bduget Breakdown'!P26</f>
        <v>715500</v>
      </c>
      <c r="J37" s="75"/>
      <c r="K37" s="76"/>
      <c r="L37" s="75"/>
      <c r="M37" s="75">
        <f t="shared" si="6"/>
        <v>228000</v>
      </c>
      <c r="N37" s="77">
        <v>614000</v>
      </c>
      <c r="O37" s="8"/>
      <c r="P37" s="533">
        <f>'Bduget Breakdown'!D26</f>
        <v>389100</v>
      </c>
      <c r="Q37" s="8">
        <v>375150</v>
      </c>
      <c r="R37" s="87">
        <f t="shared" si="2"/>
        <v>0.63371335504885995</v>
      </c>
      <c r="S37" s="77">
        <f t="shared" si="7"/>
        <v>224900</v>
      </c>
      <c r="T37" s="77"/>
      <c r="U37" s="8">
        <f>156000+183600</f>
        <v>339600</v>
      </c>
      <c r="V37" s="87">
        <f t="shared" si="3"/>
        <v>0.8727833461835004</v>
      </c>
      <c r="W37" s="100">
        <f t="shared" si="8"/>
        <v>274400</v>
      </c>
      <c r="X37" s="100"/>
      <c r="Y37" s="77"/>
      <c r="Z37" s="83">
        <f t="shared" si="13"/>
        <v>0</v>
      </c>
      <c r="AA37" s="8">
        <v>150000</v>
      </c>
      <c r="AB37" s="8">
        <v>50000</v>
      </c>
      <c r="AC37" s="8">
        <v>50000</v>
      </c>
      <c r="AD37" s="8">
        <v>24400</v>
      </c>
      <c r="AE37" s="8"/>
      <c r="AF37" s="8"/>
      <c r="AG37" s="8">
        <v>0</v>
      </c>
      <c r="AH37" s="8">
        <v>0</v>
      </c>
      <c r="AI37" s="8">
        <v>0</v>
      </c>
      <c r="AJ37" s="8">
        <v>0</v>
      </c>
      <c r="AK37" s="8">
        <v>0</v>
      </c>
      <c r="AL37" s="8">
        <v>0</v>
      </c>
      <c r="AM37" s="8">
        <v>0</v>
      </c>
      <c r="AN37" s="84">
        <v>0</v>
      </c>
      <c r="AO37" s="8">
        <v>0</v>
      </c>
      <c r="AP37" s="84">
        <v>0</v>
      </c>
      <c r="AQ37" s="8">
        <v>0</v>
      </c>
      <c r="AR37" s="8">
        <v>0</v>
      </c>
      <c r="AS37" s="8">
        <v>0</v>
      </c>
      <c r="AT37" s="8"/>
      <c r="AU37" s="8">
        <f t="shared" si="18"/>
        <v>274400</v>
      </c>
      <c r="AV37" s="6">
        <f t="shared" si="19"/>
        <v>0</v>
      </c>
      <c r="AW37" s="88" t="b">
        <f t="shared" si="20"/>
        <v>1</v>
      </c>
      <c r="AX37" s="88" t="b">
        <f t="shared" si="12"/>
        <v>1</v>
      </c>
      <c r="AY37" s="88"/>
    </row>
    <row r="38" spans="1:51" s="89" customFormat="1" ht="12" customHeight="1" x14ac:dyDescent="0.35">
      <c r="A38" s="82"/>
      <c r="B38" s="65">
        <v>26</v>
      </c>
      <c r="C38" s="73" t="s">
        <v>68</v>
      </c>
      <c r="D38" s="74" t="s">
        <v>69</v>
      </c>
      <c r="E38" s="75"/>
      <c r="F38" s="75"/>
      <c r="G38" s="75">
        <v>147600</v>
      </c>
      <c r="H38" s="75">
        <f t="shared" si="21"/>
        <v>147600</v>
      </c>
      <c r="I38" s="75">
        <f>+'Bduget Breakdown'!P27</f>
        <v>165572</v>
      </c>
      <c r="J38" s="75"/>
      <c r="K38" s="76"/>
      <c r="L38" s="75"/>
      <c r="M38" s="75">
        <f t="shared" si="6"/>
        <v>0</v>
      </c>
      <c r="N38" s="77">
        <v>147600</v>
      </c>
      <c r="O38" s="8"/>
      <c r="P38" s="533">
        <f>'Bduget Breakdown'!D27</f>
        <v>103072</v>
      </c>
      <c r="Q38" s="8">
        <v>62500</v>
      </c>
      <c r="R38" s="87">
        <f t="shared" si="2"/>
        <v>0.69831978319783194</v>
      </c>
      <c r="S38" s="77">
        <f t="shared" si="7"/>
        <v>44528</v>
      </c>
      <c r="T38" s="77"/>
      <c r="U38" s="8">
        <f>53072-40572+25000+25000</f>
        <v>62500</v>
      </c>
      <c r="V38" s="87">
        <f t="shared" si="3"/>
        <v>0.60637224464452033</v>
      </c>
      <c r="W38" s="100">
        <f t="shared" si="8"/>
        <v>85100</v>
      </c>
      <c r="X38" s="100"/>
      <c r="Y38" s="77"/>
      <c r="Z38" s="83">
        <f t="shared" si="13"/>
        <v>0</v>
      </c>
      <c r="AA38" s="6">
        <v>20000</v>
      </c>
      <c r="AB38" s="6">
        <v>20100</v>
      </c>
      <c r="AC38" s="6">
        <v>15000</v>
      </c>
      <c r="AD38" s="6">
        <v>15000</v>
      </c>
      <c r="AE38" s="6">
        <v>15000</v>
      </c>
      <c r="AF38" s="6"/>
      <c r="AG38" s="6"/>
      <c r="AH38" s="8"/>
      <c r="AI38" s="8"/>
      <c r="AJ38" s="8"/>
      <c r="AK38" s="8"/>
      <c r="AL38" s="8"/>
      <c r="AM38" s="8"/>
      <c r="AN38" s="84"/>
      <c r="AO38" s="8"/>
      <c r="AP38" s="84"/>
      <c r="AQ38" s="8"/>
      <c r="AR38" s="8"/>
      <c r="AS38" s="8"/>
      <c r="AT38" s="8"/>
      <c r="AU38" s="8">
        <f t="shared" si="18"/>
        <v>85100</v>
      </c>
      <c r="AV38" s="6">
        <f t="shared" si="19"/>
        <v>0</v>
      </c>
      <c r="AW38" s="88" t="b">
        <f t="shared" si="20"/>
        <v>1</v>
      </c>
      <c r="AX38" s="88" t="b">
        <f t="shared" si="12"/>
        <v>1</v>
      </c>
      <c r="AY38" s="88"/>
    </row>
    <row r="39" spans="1:51" s="89" customFormat="1" ht="12" customHeight="1" x14ac:dyDescent="0.35">
      <c r="A39" s="82"/>
      <c r="B39" s="65">
        <v>27</v>
      </c>
      <c r="C39" s="73" t="s">
        <v>70</v>
      </c>
      <c r="D39" s="74" t="s">
        <v>71</v>
      </c>
      <c r="E39" s="75"/>
      <c r="F39" s="75"/>
      <c r="G39" s="75">
        <v>170000</v>
      </c>
      <c r="H39" s="75">
        <f t="shared" si="21"/>
        <v>170000</v>
      </c>
      <c r="I39" s="75">
        <f>+'Bduget Breakdown'!P28</f>
        <v>326150</v>
      </c>
      <c r="J39" s="75"/>
      <c r="K39" s="76"/>
      <c r="L39" s="75"/>
      <c r="M39" s="75">
        <f t="shared" si="6"/>
        <v>0</v>
      </c>
      <c r="N39" s="77">
        <v>170000</v>
      </c>
      <c r="O39" s="8"/>
      <c r="P39" s="533">
        <f>'Bduget Breakdown'!D28</f>
        <v>143350</v>
      </c>
      <c r="Q39" s="8">
        <v>70825</v>
      </c>
      <c r="R39" s="87">
        <f t="shared" si="2"/>
        <v>0.84323529411764708</v>
      </c>
      <c r="S39" s="77">
        <f t="shared" si="7"/>
        <v>26650</v>
      </c>
      <c r="T39" s="77"/>
      <c r="U39" s="8">
        <f>30000+21275+19550</f>
        <v>70825</v>
      </c>
      <c r="V39" s="87">
        <f t="shared" si="3"/>
        <v>0.49407045692361351</v>
      </c>
      <c r="W39" s="100">
        <f t="shared" si="8"/>
        <v>99175</v>
      </c>
      <c r="X39" s="100"/>
      <c r="Y39" s="77"/>
      <c r="Z39" s="83">
        <f t="shared" si="13"/>
        <v>0</v>
      </c>
      <c r="AA39" s="6">
        <v>15000</v>
      </c>
      <c r="AB39" s="6">
        <v>20000</v>
      </c>
      <c r="AC39" s="6">
        <v>20000</v>
      </c>
      <c r="AD39" s="6">
        <v>20000</v>
      </c>
      <c r="AE39" s="6">
        <f>25000-825</f>
        <v>24175</v>
      </c>
      <c r="AF39" s="8"/>
      <c r="AG39" s="6"/>
      <c r="AH39" s="8"/>
      <c r="AI39" s="8"/>
      <c r="AJ39" s="8"/>
      <c r="AK39" s="8"/>
      <c r="AL39" s="8"/>
      <c r="AM39" s="8"/>
      <c r="AN39" s="84"/>
      <c r="AO39" s="8"/>
      <c r="AP39" s="84"/>
      <c r="AQ39" s="8"/>
      <c r="AR39" s="8"/>
      <c r="AS39" s="8"/>
      <c r="AT39" s="8"/>
      <c r="AU39" s="8">
        <f t="shared" si="18"/>
        <v>99175</v>
      </c>
      <c r="AV39" s="6">
        <f t="shared" si="19"/>
        <v>0</v>
      </c>
      <c r="AW39" s="88" t="b">
        <f t="shared" si="20"/>
        <v>1</v>
      </c>
      <c r="AX39" s="88" t="b">
        <f t="shared" si="12"/>
        <v>1</v>
      </c>
      <c r="AY39" s="88"/>
    </row>
    <row r="40" spans="1:51" s="89" customFormat="1" ht="12" customHeight="1" x14ac:dyDescent="0.35">
      <c r="A40" s="82"/>
      <c r="B40" s="65">
        <v>28</v>
      </c>
      <c r="C40" s="73" t="s">
        <v>72</v>
      </c>
      <c r="D40" s="74" t="s">
        <v>73</v>
      </c>
      <c r="E40" s="75"/>
      <c r="F40" s="75"/>
      <c r="G40" s="75">
        <v>2444736</v>
      </c>
      <c r="H40" s="75">
        <f t="shared" si="21"/>
        <v>2444736</v>
      </c>
      <c r="I40" s="75">
        <f>+'Bduget Breakdown'!P7</f>
        <v>3980694</v>
      </c>
      <c r="J40" s="75"/>
      <c r="K40" s="76"/>
      <c r="L40" s="75"/>
      <c r="M40" s="75">
        <f t="shared" si="6"/>
        <v>0</v>
      </c>
      <c r="N40" s="77">
        <v>2444736</v>
      </c>
      <c r="O40" s="8"/>
      <c r="P40" s="533">
        <f>'Bduget Breakdown'!D7</f>
        <v>3117694</v>
      </c>
      <c r="Q40" s="8">
        <v>1547194</v>
      </c>
      <c r="R40" s="87">
        <f t="shared" si="2"/>
        <v>1.2752681680148694</v>
      </c>
      <c r="S40" s="77">
        <f t="shared" si="7"/>
        <v>-672958</v>
      </c>
      <c r="T40" s="77"/>
      <c r="U40" s="8">
        <v>1547194</v>
      </c>
      <c r="V40" s="87">
        <f t="shared" si="3"/>
        <v>0.49626230156006329</v>
      </c>
      <c r="W40" s="100">
        <f t="shared" si="8"/>
        <v>897542</v>
      </c>
      <c r="X40" s="100"/>
      <c r="Y40" s="77"/>
      <c r="Z40" s="83">
        <f t="shared" si="13"/>
        <v>0</v>
      </c>
      <c r="AA40" s="8">
        <v>403508.375</v>
      </c>
      <c r="AB40" s="8">
        <v>220805.875</v>
      </c>
      <c r="AC40" s="8">
        <v>273227.75</v>
      </c>
      <c r="AD40" s="8">
        <v>0</v>
      </c>
      <c r="AE40" s="8">
        <v>0</v>
      </c>
      <c r="AF40" s="8"/>
      <c r="AG40" s="8">
        <v>0</v>
      </c>
      <c r="AH40" s="8">
        <v>0</v>
      </c>
      <c r="AI40" s="8">
        <v>0</v>
      </c>
      <c r="AJ40" s="8">
        <v>0</v>
      </c>
      <c r="AK40" s="8">
        <v>0</v>
      </c>
      <c r="AL40" s="8">
        <v>0</v>
      </c>
      <c r="AM40" s="8">
        <v>0</v>
      </c>
      <c r="AN40" s="84">
        <v>0</v>
      </c>
      <c r="AO40" s="8">
        <v>0</v>
      </c>
      <c r="AP40" s="84">
        <v>0</v>
      </c>
      <c r="AQ40" s="8">
        <v>0</v>
      </c>
      <c r="AR40" s="8">
        <v>0</v>
      </c>
      <c r="AS40" s="8">
        <v>0</v>
      </c>
      <c r="AT40" s="8"/>
      <c r="AU40" s="8">
        <f t="shared" si="18"/>
        <v>897542</v>
      </c>
      <c r="AV40" s="6">
        <f t="shared" si="19"/>
        <v>0</v>
      </c>
      <c r="AW40" s="88" t="b">
        <f t="shared" si="20"/>
        <v>1</v>
      </c>
      <c r="AX40" s="88" t="b">
        <f t="shared" si="12"/>
        <v>1</v>
      </c>
      <c r="AY40" s="88"/>
    </row>
    <row r="41" spans="1:51" s="81" customFormat="1" ht="12" customHeight="1" x14ac:dyDescent="0.35">
      <c r="A41" s="82"/>
      <c r="B41" s="65">
        <v>29</v>
      </c>
      <c r="C41" s="73" t="s">
        <v>74</v>
      </c>
      <c r="D41" s="73"/>
      <c r="E41" s="75">
        <v>0</v>
      </c>
      <c r="F41" s="75"/>
      <c r="G41" s="75">
        <v>61658.8200000086</v>
      </c>
      <c r="H41" s="75">
        <f t="shared" si="4"/>
        <v>61658.8200000086</v>
      </c>
      <c r="I41" s="75"/>
      <c r="J41" s="75"/>
      <c r="K41" s="76">
        <f>IF($N$120=0,0,N41/$N$120)</f>
        <v>5.5517268696318725E-5</v>
      </c>
      <c r="L41" s="75">
        <f>H41-E41</f>
        <v>61658.8200000086</v>
      </c>
      <c r="M41" s="75">
        <f t="shared" si="6"/>
        <v>0</v>
      </c>
      <c r="N41" s="77">
        <v>61658.8200000086</v>
      </c>
      <c r="O41" s="8"/>
      <c r="P41" s="75">
        <v>0</v>
      </c>
      <c r="Q41" s="75">
        <v>0</v>
      </c>
      <c r="R41" s="76">
        <f t="shared" si="2"/>
        <v>0</v>
      </c>
      <c r="S41" s="75">
        <f t="shared" si="7"/>
        <v>61658.8200000086</v>
      </c>
      <c r="T41" s="75"/>
      <c r="U41" s="77">
        <v>0</v>
      </c>
      <c r="V41" s="87">
        <f t="shared" si="3"/>
        <v>0</v>
      </c>
      <c r="W41" s="77">
        <f t="shared" si="8"/>
        <v>61658.8200000086</v>
      </c>
      <c r="X41" s="77"/>
      <c r="Y41" s="77">
        <v>0</v>
      </c>
      <c r="Z41" s="83">
        <f t="shared" si="13"/>
        <v>0</v>
      </c>
      <c r="AA41" s="8">
        <v>61658.8200000086</v>
      </c>
      <c r="AB41" s="8"/>
      <c r="AC41" s="8"/>
      <c r="AD41" s="8">
        <v>0</v>
      </c>
      <c r="AE41" s="8">
        <v>0</v>
      </c>
      <c r="AF41" s="8">
        <v>0</v>
      </c>
      <c r="AG41" s="8">
        <v>0</v>
      </c>
      <c r="AH41" s="8">
        <v>0</v>
      </c>
      <c r="AI41" s="8">
        <v>0</v>
      </c>
      <c r="AJ41" s="8">
        <v>0</v>
      </c>
      <c r="AK41" s="8">
        <v>0</v>
      </c>
      <c r="AL41" s="8">
        <v>0</v>
      </c>
      <c r="AM41" s="8">
        <v>0</v>
      </c>
      <c r="AN41" s="72">
        <v>0</v>
      </c>
      <c r="AO41" s="8">
        <v>0</v>
      </c>
      <c r="AP41" s="72">
        <v>0</v>
      </c>
      <c r="AQ41" s="8">
        <v>0</v>
      </c>
      <c r="AR41" s="8">
        <v>0</v>
      </c>
      <c r="AS41" s="8">
        <v>0</v>
      </c>
      <c r="AT41" s="8"/>
      <c r="AU41" s="8">
        <f t="shared" si="18"/>
        <v>61658.8200000086</v>
      </c>
      <c r="AV41" s="6">
        <f t="shared" si="19"/>
        <v>0</v>
      </c>
      <c r="AW41" s="80" t="b">
        <f t="shared" si="20"/>
        <v>1</v>
      </c>
      <c r="AX41" s="80" t="b">
        <f t="shared" si="12"/>
        <v>1</v>
      </c>
      <c r="AY41" s="6"/>
    </row>
    <row r="42" spans="1:51" s="89" customFormat="1" ht="12" customHeight="1" x14ac:dyDescent="0.35">
      <c r="A42" s="82"/>
      <c r="B42" s="65">
        <v>30</v>
      </c>
      <c r="C42" s="73" t="s">
        <v>75</v>
      </c>
      <c r="D42" s="74" t="s">
        <v>76</v>
      </c>
      <c r="E42" s="75"/>
      <c r="F42" s="75"/>
      <c r="G42" s="75">
        <v>228400</v>
      </c>
      <c r="H42" s="75">
        <f t="shared" si="4"/>
        <v>875040.42</v>
      </c>
      <c r="I42" s="75">
        <f>+'Bduget Breakdown'!P13</f>
        <v>1319184.42</v>
      </c>
      <c r="J42" s="75"/>
      <c r="K42" s="76"/>
      <c r="L42" s="75"/>
      <c r="M42" s="75">
        <f t="shared" si="6"/>
        <v>646640.42000000004</v>
      </c>
      <c r="N42" s="77">
        <v>875040.42</v>
      </c>
      <c r="O42" s="8"/>
      <c r="P42" s="533">
        <f>'Bduget Breakdown'!D13</f>
        <v>397704.42</v>
      </c>
      <c r="Q42" s="8">
        <v>197080.41999999998</v>
      </c>
      <c r="R42" s="87">
        <f t="shared" si="2"/>
        <v>0.45449834191659394</v>
      </c>
      <c r="S42" s="77">
        <f t="shared" si="7"/>
        <v>477336.00000000006</v>
      </c>
      <c r="T42" s="77"/>
      <c r="U42" s="8">
        <v>197080.41999999998</v>
      </c>
      <c r="V42" s="87">
        <f t="shared" si="3"/>
        <v>0.49554495773519436</v>
      </c>
      <c r="W42" s="100">
        <f t="shared" si="8"/>
        <v>677960</v>
      </c>
      <c r="X42" s="100"/>
      <c r="Y42" s="77"/>
      <c r="Z42" s="83">
        <f t="shared" si="13"/>
        <v>0</v>
      </c>
      <c r="AA42" s="8">
        <v>150000</v>
      </c>
      <c r="AB42" s="8">
        <v>125000</v>
      </c>
      <c r="AC42" s="8">
        <f>125000+27960</f>
        <v>152960</v>
      </c>
      <c r="AD42" s="8">
        <v>125000</v>
      </c>
      <c r="AE42" s="8">
        <v>125000</v>
      </c>
      <c r="AF42" s="8">
        <v>0</v>
      </c>
      <c r="AG42" s="8">
        <v>0</v>
      </c>
      <c r="AH42" s="8">
        <v>0</v>
      </c>
      <c r="AI42" s="8">
        <v>0</v>
      </c>
      <c r="AJ42" s="8">
        <v>0</v>
      </c>
      <c r="AK42" s="8">
        <v>0</v>
      </c>
      <c r="AL42" s="8">
        <v>0</v>
      </c>
      <c r="AM42" s="8">
        <v>0</v>
      </c>
      <c r="AN42" s="84">
        <v>0</v>
      </c>
      <c r="AO42" s="8">
        <v>0</v>
      </c>
      <c r="AP42" s="84">
        <v>0</v>
      </c>
      <c r="AQ42" s="8">
        <v>0</v>
      </c>
      <c r="AR42" s="8">
        <v>0</v>
      </c>
      <c r="AS42" s="8">
        <v>0</v>
      </c>
      <c r="AT42" s="8"/>
      <c r="AU42" s="8">
        <f t="shared" si="18"/>
        <v>677960</v>
      </c>
      <c r="AV42" s="6">
        <f t="shared" si="19"/>
        <v>0</v>
      </c>
      <c r="AW42" s="88" t="b">
        <f t="shared" si="20"/>
        <v>1</v>
      </c>
      <c r="AX42" s="88" t="b">
        <f t="shared" si="12"/>
        <v>1</v>
      </c>
      <c r="AY42" s="88"/>
    </row>
    <row r="43" spans="1:51" s="89" customFormat="1" ht="12" customHeight="1" x14ac:dyDescent="0.35">
      <c r="A43" s="82"/>
      <c r="B43" s="65">
        <v>31</v>
      </c>
      <c r="C43" s="73" t="s">
        <v>77</v>
      </c>
      <c r="D43" s="74" t="s">
        <v>78</v>
      </c>
      <c r="E43" s="75"/>
      <c r="F43" s="75"/>
      <c r="G43" s="75">
        <v>320000</v>
      </c>
      <c r="H43" s="75">
        <f t="shared" si="4"/>
        <v>320000</v>
      </c>
      <c r="I43" s="75">
        <f>+'Bduget Breakdown'!P29</f>
        <v>1106981.22</v>
      </c>
      <c r="J43" s="75"/>
      <c r="K43" s="76"/>
      <c r="L43" s="75"/>
      <c r="M43" s="75">
        <f t="shared" si="6"/>
        <v>0</v>
      </c>
      <c r="N43" s="77">
        <v>320000</v>
      </c>
      <c r="O43" s="8"/>
      <c r="P43" s="533">
        <f>'Bduget Breakdown'!D29</f>
        <v>700731.22</v>
      </c>
      <c r="Q43" s="8">
        <v>81250</v>
      </c>
      <c r="R43" s="87">
        <f t="shared" si="2"/>
        <v>2.1897850624999999</v>
      </c>
      <c r="S43" s="77">
        <f t="shared" si="7"/>
        <v>-380731.22</v>
      </c>
      <c r="T43" s="77"/>
      <c r="U43" s="8">
        <v>81250</v>
      </c>
      <c r="V43" s="87">
        <f t="shared" si="3"/>
        <v>0.11595030688086083</v>
      </c>
      <c r="W43" s="100">
        <f t="shared" si="8"/>
        <v>238750</v>
      </c>
      <c r="X43" s="100"/>
      <c r="Y43" s="77"/>
      <c r="Z43" s="83">
        <f t="shared" si="13"/>
        <v>0</v>
      </c>
      <c r="AA43" s="8">
        <v>50000</v>
      </c>
      <c r="AB43" s="8">
        <v>50000</v>
      </c>
      <c r="AC43" s="8">
        <v>50000</v>
      </c>
      <c r="AD43" s="8">
        <v>50000</v>
      </c>
      <c r="AE43" s="8">
        <f>50000-11250</f>
        <v>38750</v>
      </c>
      <c r="AF43" s="8"/>
      <c r="AG43" s="8"/>
      <c r="AH43" s="8">
        <v>0</v>
      </c>
      <c r="AI43" s="8">
        <v>0</v>
      </c>
      <c r="AJ43" s="8">
        <v>0</v>
      </c>
      <c r="AK43" s="8">
        <v>0</v>
      </c>
      <c r="AL43" s="8">
        <v>0</v>
      </c>
      <c r="AM43" s="8">
        <v>0</v>
      </c>
      <c r="AN43" s="84">
        <v>0</v>
      </c>
      <c r="AO43" s="8">
        <v>0</v>
      </c>
      <c r="AP43" s="84">
        <v>0</v>
      </c>
      <c r="AQ43" s="8">
        <v>0</v>
      </c>
      <c r="AR43" s="8">
        <v>0</v>
      </c>
      <c r="AS43" s="8">
        <v>0</v>
      </c>
      <c r="AT43" s="8"/>
      <c r="AU43" s="8">
        <f t="shared" si="18"/>
        <v>238750</v>
      </c>
      <c r="AV43" s="6">
        <f t="shared" si="19"/>
        <v>0</v>
      </c>
      <c r="AW43" s="88" t="b">
        <f t="shared" si="20"/>
        <v>1</v>
      </c>
      <c r="AX43" s="88" t="b">
        <f t="shared" si="12"/>
        <v>1</v>
      </c>
      <c r="AY43" s="88"/>
    </row>
    <row r="44" spans="1:51" s="89" customFormat="1" ht="12" customHeight="1" x14ac:dyDescent="0.35">
      <c r="A44" s="299"/>
      <c r="B44" s="65">
        <v>32</v>
      </c>
      <c r="C44" s="73" t="s">
        <v>79</v>
      </c>
      <c r="D44" s="74" t="s">
        <v>80</v>
      </c>
      <c r="E44" s="75"/>
      <c r="F44" s="75"/>
      <c r="G44" s="75">
        <v>46500</v>
      </c>
      <c r="H44" s="75">
        <f t="shared" si="4"/>
        <v>46500</v>
      </c>
      <c r="I44" s="75">
        <f>+'Bduget Breakdown'!P30</f>
        <v>46500</v>
      </c>
      <c r="J44" s="75"/>
      <c r="K44" s="76"/>
      <c r="L44" s="75"/>
      <c r="M44" s="75">
        <f t="shared" si="6"/>
        <v>0</v>
      </c>
      <c r="N44" s="77">
        <v>46500</v>
      </c>
      <c r="O44" s="8"/>
      <c r="P44" s="533">
        <f>'Bduget Breakdown'!D30</f>
        <v>18600</v>
      </c>
      <c r="Q44" s="8">
        <v>37200</v>
      </c>
      <c r="R44" s="87">
        <f t="shared" si="2"/>
        <v>0.4</v>
      </c>
      <c r="S44" s="77">
        <f t="shared" si="7"/>
        <v>27900</v>
      </c>
      <c r="T44" s="77"/>
      <c r="U44" s="8">
        <f>18600+18600</f>
        <v>37200</v>
      </c>
      <c r="V44" s="87">
        <f t="shared" si="3"/>
        <v>2</v>
      </c>
      <c r="W44" s="100">
        <f t="shared" si="8"/>
        <v>9300</v>
      </c>
      <c r="X44" s="100"/>
      <c r="Y44" s="77"/>
      <c r="Z44" s="83">
        <f t="shared" si="13"/>
        <v>0</v>
      </c>
      <c r="AA44" s="8">
        <f>10500-1200</f>
        <v>9300</v>
      </c>
      <c r="AB44" s="8"/>
      <c r="AC44" s="8"/>
      <c r="AD44" s="8"/>
      <c r="AE44" s="8"/>
      <c r="AF44" s="8">
        <v>0</v>
      </c>
      <c r="AG44" s="8">
        <v>0</v>
      </c>
      <c r="AH44" s="8">
        <v>0</v>
      </c>
      <c r="AI44" s="8">
        <v>0</v>
      </c>
      <c r="AJ44" s="8">
        <v>0</v>
      </c>
      <c r="AK44" s="8">
        <v>0</v>
      </c>
      <c r="AL44" s="8">
        <v>0</v>
      </c>
      <c r="AM44" s="8">
        <v>0</v>
      </c>
      <c r="AN44" s="84">
        <v>0</v>
      </c>
      <c r="AO44" s="8">
        <v>0</v>
      </c>
      <c r="AP44" s="84">
        <v>0</v>
      </c>
      <c r="AQ44" s="8">
        <v>0</v>
      </c>
      <c r="AR44" s="8">
        <v>0</v>
      </c>
      <c r="AS44" s="8">
        <v>0</v>
      </c>
      <c r="AT44" s="8"/>
      <c r="AU44" s="8">
        <f t="shared" si="18"/>
        <v>9300</v>
      </c>
      <c r="AV44" s="6">
        <f t="shared" si="19"/>
        <v>0</v>
      </c>
      <c r="AW44" s="88" t="b">
        <f t="shared" si="20"/>
        <v>1</v>
      </c>
      <c r="AX44" s="88" t="b">
        <f t="shared" si="12"/>
        <v>1</v>
      </c>
      <c r="AY44" s="88"/>
    </row>
    <row r="45" spans="1:51" s="89" customFormat="1" ht="17.399999999999999" customHeight="1" x14ac:dyDescent="0.35">
      <c r="A45" s="82"/>
      <c r="B45" s="65">
        <v>33</v>
      </c>
      <c r="C45" s="73" t="s">
        <v>81</v>
      </c>
      <c r="D45" s="74" t="s">
        <v>82</v>
      </c>
      <c r="E45" s="75"/>
      <c r="F45" s="75"/>
      <c r="G45" s="75">
        <v>70800</v>
      </c>
      <c r="H45" s="75">
        <f t="shared" si="4"/>
        <v>70800</v>
      </c>
      <c r="I45" s="265"/>
      <c r="J45" s="265"/>
      <c r="K45" s="76"/>
      <c r="L45" s="75"/>
      <c r="M45" s="75">
        <f t="shared" si="6"/>
        <v>0</v>
      </c>
      <c r="N45" s="77">
        <v>70800</v>
      </c>
      <c r="O45" s="8"/>
      <c r="P45" s="533">
        <f>'Bduget Breakdown'!D51</f>
        <v>41752.519999999997</v>
      </c>
      <c r="Q45" s="8">
        <v>29952.52</v>
      </c>
      <c r="R45" s="87">
        <f t="shared" si="2"/>
        <v>0.58972485875706215</v>
      </c>
      <c r="S45" s="77">
        <f t="shared" si="7"/>
        <v>29047.480000000003</v>
      </c>
      <c r="T45" s="77"/>
      <c r="U45" s="8">
        <v>23600</v>
      </c>
      <c r="V45" s="87">
        <f t="shared" si="3"/>
        <v>0.56523534387864494</v>
      </c>
      <c r="W45" s="100">
        <f t="shared" si="8"/>
        <v>47200</v>
      </c>
      <c r="X45" s="100"/>
      <c r="Y45" s="77"/>
      <c r="Z45" s="83">
        <f t="shared" si="13"/>
        <v>0</v>
      </c>
      <c r="AA45" s="8">
        <v>6000</v>
      </c>
      <c r="AB45" s="8">
        <v>6000</v>
      </c>
      <c r="AC45" s="8">
        <v>8800</v>
      </c>
      <c r="AD45" s="8">
        <v>10000</v>
      </c>
      <c r="AE45" s="8">
        <v>10000</v>
      </c>
      <c r="AF45" s="8">
        <f>8200-1800</f>
        <v>6400</v>
      </c>
      <c r="AG45" s="8">
        <v>0</v>
      </c>
      <c r="AH45" s="8">
        <v>0</v>
      </c>
      <c r="AI45" s="8">
        <v>0</v>
      </c>
      <c r="AJ45" s="8">
        <v>0</v>
      </c>
      <c r="AK45" s="8">
        <v>0</v>
      </c>
      <c r="AL45" s="8">
        <v>0</v>
      </c>
      <c r="AM45" s="8">
        <v>0</v>
      </c>
      <c r="AN45" s="84">
        <v>0</v>
      </c>
      <c r="AO45" s="8">
        <v>0</v>
      </c>
      <c r="AP45" s="84">
        <v>0</v>
      </c>
      <c r="AQ45" s="8">
        <v>0</v>
      </c>
      <c r="AR45" s="8">
        <v>0</v>
      </c>
      <c r="AS45" s="8">
        <v>0</v>
      </c>
      <c r="AT45" s="8"/>
      <c r="AU45" s="8">
        <f t="shared" si="18"/>
        <v>47200</v>
      </c>
      <c r="AV45" s="6">
        <f t="shared" si="19"/>
        <v>0</v>
      </c>
      <c r="AW45" s="88" t="b">
        <f t="shared" si="20"/>
        <v>1</v>
      </c>
      <c r="AX45" s="88" t="b">
        <f t="shared" si="12"/>
        <v>1</v>
      </c>
      <c r="AY45" s="88"/>
    </row>
    <row r="46" spans="1:51" s="89" customFormat="1" ht="15" customHeight="1" x14ac:dyDescent="0.35">
      <c r="A46" s="82"/>
      <c r="B46" s="65">
        <v>34</v>
      </c>
      <c r="C46" s="73" t="s">
        <v>204</v>
      </c>
      <c r="D46" s="74" t="s">
        <v>205</v>
      </c>
      <c r="E46" s="75"/>
      <c r="F46" s="75"/>
      <c r="G46" s="75">
        <v>93015</v>
      </c>
      <c r="H46" s="75">
        <f t="shared" si="4"/>
        <v>328600</v>
      </c>
      <c r="I46" s="75">
        <f>+'Bduget Breakdown'!P36</f>
        <v>338600</v>
      </c>
      <c r="J46" s="75"/>
      <c r="K46" s="76"/>
      <c r="L46" s="75"/>
      <c r="M46" s="75">
        <f t="shared" si="6"/>
        <v>235585</v>
      </c>
      <c r="N46" s="77">
        <f>228600+100000</f>
        <v>328600</v>
      </c>
      <c r="O46" s="8"/>
      <c r="P46" s="533">
        <f>'Bduget Breakdown'!D36</f>
        <v>228600</v>
      </c>
      <c r="Q46" s="8">
        <v>228600</v>
      </c>
      <c r="R46" s="87">
        <f t="shared" si="2"/>
        <v>0.69567863664029217</v>
      </c>
      <c r="S46" s="77">
        <f t="shared" si="7"/>
        <v>100000</v>
      </c>
      <c r="T46" s="77"/>
      <c r="U46" s="8">
        <v>117000</v>
      </c>
      <c r="V46" s="87">
        <f t="shared" si="3"/>
        <v>0.51181102362204722</v>
      </c>
      <c r="W46" s="100">
        <f t="shared" si="8"/>
        <v>211600</v>
      </c>
      <c r="X46" s="100"/>
      <c r="Y46" s="77"/>
      <c r="Z46" s="83">
        <f t="shared" si="13"/>
        <v>0</v>
      </c>
      <c r="AA46" s="8">
        <v>0</v>
      </c>
      <c r="AB46" s="8">
        <v>60000</v>
      </c>
      <c r="AC46" s="8">
        <v>60000</v>
      </c>
      <c r="AD46" s="8">
        <v>91600</v>
      </c>
      <c r="AE46" s="8"/>
      <c r="AF46" s="8">
        <v>0</v>
      </c>
      <c r="AG46" s="8">
        <v>0</v>
      </c>
      <c r="AH46" s="8">
        <v>0</v>
      </c>
      <c r="AI46" s="8">
        <v>0</v>
      </c>
      <c r="AJ46" s="8">
        <v>0</v>
      </c>
      <c r="AK46" s="8">
        <v>0</v>
      </c>
      <c r="AL46" s="8">
        <v>0</v>
      </c>
      <c r="AM46" s="8">
        <v>0</v>
      </c>
      <c r="AN46" s="84">
        <v>0</v>
      </c>
      <c r="AO46" s="8">
        <v>0</v>
      </c>
      <c r="AP46" s="84">
        <v>0</v>
      </c>
      <c r="AQ46" s="8">
        <v>0</v>
      </c>
      <c r="AR46" s="8">
        <v>0</v>
      </c>
      <c r="AS46" s="8">
        <v>0</v>
      </c>
      <c r="AT46" s="8"/>
      <c r="AU46" s="8">
        <f t="shared" si="18"/>
        <v>211600</v>
      </c>
      <c r="AV46" s="6">
        <f t="shared" si="19"/>
        <v>0</v>
      </c>
      <c r="AW46" s="88" t="b">
        <f t="shared" si="20"/>
        <v>1</v>
      </c>
      <c r="AX46" s="88" t="b">
        <f t="shared" si="12"/>
        <v>1</v>
      </c>
      <c r="AY46" s="88"/>
    </row>
    <row r="47" spans="1:51" s="89" customFormat="1" ht="16.25" customHeight="1" x14ac:dyDescent="0.35">
      <c r="A47" s="82"/>
      <c r="B47" s="65">
        <v>35</v>
      </c>
      <c r="C47" s="73" t="s">
        <v>83</v>
      </c>
      <c r="D47" s="91" t="s">
        <v>84</v>
      </c>
      <c r="E47" s="75"/>
      <c r="F47" s="75"/>
      <c r="G47" s="75">
        <v>338800</v>
      </c>
      <c r="H47" s="75">
        <f t="shared" si="4"/>
        <v>338800</v>
      </c>
      <c r="I47" s="75">
        <f>+'Bduget Breakdown'!P31</f>
        <v>1228750.6000000001</v>
      </c>
      <c r="J47" s="75"/>
      <c r="K47" s="76"/>
      <c r="L47" s="75"/>
      <c r="M47" s="75">
        <f t="shared" si="6"/>
        <v>0</v>
      </c>
      <c r="N47" s="77">
        <v>338800</v>
      </c>
      <c r="O47" s="8"/>
      <c r="P47" s="533">
        <f>'Bduget Breakdown'!D31</f>
        <v>1059350.6000000001</v>
      </c>
      <c r="Q47" s="8">
        <v>160600</v>
      </c>
      <c r="R47" s="87">
        <f t="shared" si="2"/>
        <v>3.1267727272727277</v>
      </c>
      <c r="S47" s="77">
        <f t="shared" si="7"/>
        <v>-720550.60000000009</v>
      </c>
      <c r="T47" s="77"/>
      <c r="U47" s="8">
        <v>84700</v>
      </c>
      <c r="V47" s="87">
        <f t="shared" si="3"/>
        <v>7.9954643911090431E-2</v>
      </c>
      <c r="W47" s="100">
        <f t="shared" si="8"/>
        <v>254100</v>
      </c>
      <c r="X47" s="100"/>
      <c r="Y47" s="77"/>
      <c r="Z47" s="83">
        <f t="shared" si="13"/>
        <v>0</v>
      </c>
      <c r="AA47" s="8">
        <v>35000</v>
      </c>
      <c r="AB47" s="8">
        <v>50000</v>
      </c>
      <c r="AC47" s="8">
        <v>50000</v>
      </c>
      <c r="AD47" s="8">
        <v>50000</v>
      </c>
      <c r="AE47" s="8">
        <v>50000</v>
      </c>
      <c r="AF47" s="8">
        <v>19100</v>
      </c>
      <c r="AG47" s="8"/>
      <c r="AH47" s="8">
        <v>0</v>
      </c>
      <c r="AI47" s="8">
        <v>0</v>
      </c>
      <c r="AJ47" s="8">
        <v>0</v>
      </c>
      <c r="AK47" s="8">
        <v>0</v>
      </c>
      <c r="AL47" s="8">
        <v>0</v>
      </c>
      <c r="AM47" s="8">
        <v>0</v>
      </c>
      <c r="AN47" s="84">
        <v>0</v>
      </c>
      <c r="AO47" s="8">
        <v>0</v>
      </c>
      <c r="AP47" s="84">
        <v>0</v>
      </c>
      <c r="AQ47" s="8">
        <v>0</v>
      </c>
      <c r="AR47" s="8">
        <v>0</v>
      </c>
      <c r="AS47" s="8">
        <v>0</v>
      </c>
      <c r="AT47" s="8"/>
      <c r="AU47" s="8">
        <f t="shared" si="18"/>
        <v>254100</v>
      </c>
      <c r="AV47" s="6">
        <f t="shared" si="19"/>
        <v>0</v>
      </c>
      <c r="AW47" s="88" t="b">
        <f t="shared" si="20"/>
        <v>1</v>
      </c>
      <c r="AX47" s="88" t="b">
        <f t="shared" si="12"/>
        <v>1</v>
      </c>
      <c r="AY47" s="88"/>
    </row>
    <row r="48" spans="1:51" s="89" customFormat="1" ht="16.25" customHeight="1" x14ac:dyDescent="0.35">
      <c r="A48" s="82"/>
      <c r="B48" s="65">
        <v>36</v>
      </c>
      <c r="C48" s="73" t="s">
        <v>85</v>
      </c>
      <c r="D48" s="74" t="s">
        <v>86</v>
      </c>
      <c r="E48" s="75"/>
      <c r="F48" s="75"/>
      <c r="G48" s="75">
        <v>33170</v>
      </c>
      <c r="H48" s="75">
        <f t="shared" si="4"/>
        <v>33170</v>
      </c>
      <c r="I48" s="75">
        <f>+'Bduget Breakdown'!P32</f>
        <v>33170</v>
      </c>
      <c r="J48" s="75"/>
      <c r="K48" s="76"/>
      <c r="L48" s="75"/>
      <c r="M48" s="75">
        <f t="shared" si="6"/>
        <v>0</v>
      </c>
      <c r="N48" s="77">
        <v>33170</v>
      </c>
      <c r="O48" s="8"/>
      <c r="P48" s="533">
        <f>'Bduget Breakdown'!D32</f>
        <v>17414.25</v>
      </c>
      <c r="Q48" s="8">
        <v>16585</v>
      </c>
      <c r="R48" s="87">
        <f t="shared" si="2"/>
        <v>0.52500000000000002</v>
      </c>
      <c r="S48" s="77">
        <f t="shared" si="7"/>
        <v>15755.75</v>
      </c>
      <c r="T48" s="77"/>
      <c r="U48" s="8">
        <v>16585</v>
      </c>
      <c r="V48" s="87">
        <f t="shared" si="3"/>
        <v>0.95238095238095233</v>
      </c>
      <c r="W48" s="100">
        <f t="shared" si="8"/>
        <v>16585</v>
      </c>
      <c r="X48" s="100"/>
      <c r="Y48" s="77"/>
      <c r="Z48" s="83">
        <f t="shared" si="13"/>
        <v>0</v>
      </c>
      <c r="AA48" s="8">
        <v>16585</v>
      </c>
      <c r="AB48" s="8">
        <v>0</v>
      </c>
      <c r="AC48" s="8"/>
      <c r="AD48" s="8">
        <v>0</v>
      </c>
      <c r="AE48" s="8"/>
      <c r="AF48" s="8">
        <v>0</v>
      </c>
      <c r="AG48" s="8">
        <v>0</v>
      </c>
      <c r="AH48" s="8">
        <v>0</v>
      </c>
      <c r="AI48" s="8">
        <v>0</v>
      </c>
      <c r="AJ48" s="8">
        <v>0</v>
      </c>
      <c r="AK48" s="8">
        <v>0</v>
      </c>
      <c r="AL48" s="8">
        <v>0</v>
      </c>
      <c r="AM48" s="8">
        <v>0</v>
      </c>
      <c r="AN48" s="84">
        <v>0</v>
      </c>
      <c r="AO48" s="8">
        <v>0</v>
      </c>
      <c r="AP48" s="84">
        <v>0</v>
      </c>
      <c r="AQ48" s="8">
        <v>0</v>
      </c>
      <c r="AR48" s="8">
        <v>0</v>
      </c>
      <c r="AS48" s="8">
        <v>0</v>
      </c>
      <c r="AT48" s="8"/>
      <c r="AU48" s="8">
        <f t="shared" si="18"/>
        <v>16585</v>
      </c>
      <c r="AV48" s="6">
        <f t="shared" si="19"/>
        <v>0</v>
      </c>
      <c r="AW48" s="88" t="b">
        <f t="shared" si="20"/>
        <v>1</v>
      </c>
      <c r="AX48" s="88" t="b">
        <f t="shared" si="12"/>
        <v>1</v>
      </c>
      <c r="AY48" s="88"/>
    </row>
    <row r="49" spans="1:51" s="89" customFormat="1" ht="16.25" customHeight="1" x14ac:dyDescent="0.35">
      <c r="A49" s="82"/>
      <c r="B49" s="65"/>
      <c r="C49" s="73"/>
      <c r="D49" s="74"/>
      <c r="E49" s="75"/>
      <c r="F49" s="75"/>
      <c r="G49" s="75"/>
      <c r="H49" s="75"/>
      <c r="I49" s="75"/>
      <c r="J49" s="75"/>
      <c r="K49" s="76"/>
      <c r="L49" s="75"/>
      <c r="M49" s="75"/>
      <c r="N49" s="77"/>
      <c r="O49" s="8"/>
      <c r="P49" s="8"/>
      <c r="Q49" s="8"/>
      <c r="R49" s="87"/>
      <c r="S49" s="77"/>
      <c r="T49" s="77"/>
      <c r="U49" s="8"/>
      <c r="V49" s="87"/>
      <c r="W49" s="100"/>
      <c r="X49" s="100"/>
      <c r="Y49" s="77"/>
      <c r="Z49" s="83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6"/>
      <c r="AW49" s="88" t="b">
        <f t="shared" ref="AW49:AW51" si="22">AU49=W49</f>
        <v>1</v>
      </c>
      <c r="AX49" s="88" t="b">
        <f t="shared" si="12"/>
        <v>1</v>
      </c>
      <c r="AY49" s="88"/>
    </row>
    <row r="50" spans="1:51" s="104" customFormat="1" x14ac:dyDescent="0.35">
      <c r="A50" s="101"/>
      <c r="B50" s="65">
        <v>37</v>
      </c>
      <c r="C50" s="66" t="s">
        <v>87</v>
      </c>
      <c r="D50" s="67"/>
      <c r="E50" s="68">
        <v>14528816.199999999</v>
      </c>
      <c r="F50" s="68">
        <v>14282191.190000001</v>
      </c>
      <c r="G50" s="68">
        <v>14290753.649999999</v>
      </c>
      <c r="H50" s="68">
        <v>14290753.649999999</v>
      </c>
      <c r="I50" s="68"/>
      <c r="J50" s="68"/>
      <c r="K50" s="69">
        <v>1.2867317445579349E-2</v>
      </c>
      <c r="L50" s="70">
        <v>-238062.55000000075</v>
      </c>
      <c r="M50" s="70">
        <v>0</v>
      </c>
      <c r="N50" s="68">
        <v>14290753.649999999</v>
      </c>
      <c r="O50" s="5"/>
      <c r="P50" s="102">
        <v>14290753.649999999</v>
      </c>
      <c r="Q50" s="102">
        <v>14290753.649999999</v>
      </c>
      <c r="R50" s="103">
        <v>1</v>
      </c>
      <c r="S50" s="68">
        <v>0</v>
      </c>
      <c r="T50" s="68"/>
      <c r="U50" s="102">
        <v>14290753.649999999</v>
      </c>
      <c r="V50" s="87">
        <v>1</v>
      </c>
      <c r="W50" s="102">
        <v>0</v>
      </c>
      <c r="X50" s="102">
        <v>0</v>
      </c>
      <c r="Y50" s="78"/>
      <c r="Z50" s="83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8">
        <v>0</v>
      </c>
      <c r="AN50" s="72">
        <v>0</v>
      </c>
      <c r="AO50" s="8">
        <v>0</v>
      </c>
      <c r="AP50" s="72">
        <v>0</v>
      </c>
      <c r="AQ50" s="8">
        <v>0</v>
      </c>
      <c r="AR50" s="8">
        <v>0</v>
      </c>
      <c r="AS50" s="8">
        <v>0</v>
      </c>
      <c r="AT50" s="6"/>
      <c r="AU50" s="8">
        <v>0</v>
      </c>
      <c r="AV50" s="6">
        <v>0</v>
      </c>
      <c r="AW50" s="88" t="b">
        <f t="shared" si="22"/>
        <v>1</v>
      </c>
      <c r="AX50" s="88" t="b">
        <f t="shared" si="12"/>
        <v>1</v>
      </c>
      <c r="AY50" s="6"/>
    </row>
    <row r="51" spans="1:51" s="81" customFormat="1" ht="12" customHeight="1" outlineLevel="1" x14ac:dyDescent="0.35">
      <c r="A51" s="37"/>
      <c r="B51" s="65"/>
      <c r="C51" s="105"/>
      <c r="D51" s="67"/>
      <c r="E51" s="106"/>
      <c r="F51" s="106"/>
      <c r="G51" s="106"/>
      <c r="H51" s="106"/>
      <c r="I51" s="106"/>
      <c r="J51" s="106"/>
      <c r="K51" s="107"/>
      <c r="L51" s="106"/>
      <c r="M51" s="106"/>
      <c r="N51" s="78"/>
      <c r="O51" s="5"/>
      <c r="P51" s="75"/>
      <c r="Q51" s="75"/>
      <c r="R51" s="107"/>
      <c r="S51" s="106"/>
      <c r="T51" s="106"/>
      <c r="U51" s="77"/>
      <c r="V51" s="107"/>
      <c r="W51" s="78"/>
      <c r="X51" s="78"/>
      <c r="Y51" s="78"/>
      <c r="Z51" s="83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72"/>
      <c r="AO51" s="8"/>
      <c r="AP51" s="72"/>
      <c r="AQ51" s="8"/>
      <c r="AR51" s="8"/>
      <c r="AS51" s="8"/>
      <c r="AT51" s="8"/>
      <c r="AU51" s="8"/>
      <c r="AV51" s="6"/>
      <c r="AW51" s="88" t="b">
        <f t="shared" si="22"/>
        <v>1</v>
      </c>
      <c r="AX51" s="88" t="b">
        <f t="shared" si="12"/>
        <v>1</v>
      </c>
      <c r="AY51" s="6"/>
    </row>
    <row r="52" spans="1:51" s="64" customFormat="1" ht="12" customHeight="1" thickBot="1" x14ac:dyDescent="0.4">
      <c r="A52" s="109"/>
      <c r="B52" s="110"/>
      <c r="C52" s="111" t="s">
        <v>89</v>
      </c>
      <c r="D52" s="111"/>
      <c r="E52" s="112">
        <f>E12+E50</f>
        <v>48338630</v>
      </c>
      <c r="F52" s="112">
        <f>F12+F50</f>
        <v>65826808.810000002</v>
      </c>
      <c r="G52" s="113">
        <f>G12+G50</f>
        <v>90829239.29619047</v>
      </c>
      <c r="H52" s="113">
        <f>H12+H50</f>
        <v>93916065.446190476</v>
      </c>
      <c r="I52" s="113"/>
      <c r="J52" s="113"/>
      <c r="K52" s="114">
        <f>K12+K50</f>
        <v>7.5922442480394578E-2</v>
      </c>
      <c r="L52" s="112">
        <f>H52-E52</f>
        <v>45577435.446190476</v>
      </c>
      <c r="M52" s="113">
        <f>N52-G52</f>
        <v>3086826.150000006</v>
      </c>
      <c r="N52" s="113">
        <f>N12+N50</f>
        <v>93916065.446190476</v>
      </c>
      <c r="O52" s="115"/>
      <c r="P52" s="112">
        <f>P12+P50</f>
        <v>81503429.609999985</v>
      </c>
      <c r="Q52" s="112">
        <f>Q12+Q50</f>
        <v>84390875.112100005</v>
      </c>
      <c r="R52" s="116">
        <f t="shared" ref="R52" si="23">IF(N52=0,0,P52/N52)</f>
        <v>0.86783266763552447</v>
      </c>
      <c r="S52" s="112">
        <f>S12+S50</f>
        <v>12960483.206190482</v>
      </c>
      <c r="T52" s="117"/>
      <c r="U52" s="112">
        <f>U12+U50</f>
        <v>83422677.2861</v>
      </c>
      <c r="V52" s="116">
        <f t="shared" ref="V52" si="24">IF(P52=0,0,U52/P52)</f>
        <v>1.023548060312109</v>
      </c>
      <c r="W52" s="112">
        <f>W12+W50</f>
        <v>10493388.160090482</v>
      </c>
      <c r="X52" s="77"/>
      <c r="Y52" s="78"/>
      <c r="Z52" s="83">
        <f>AV52</f>
        <v>0</v>
      </c>
      <c r="AA52" s="112">
        <f t="shared" ref="AA52:AS52" si="25">SUM(AA12:AA51)</f>
        <v>2456702.2345904857</v>
      </c>
      <c r="AB52" s="112">
        <f t="shared" si="25"/>
        <v>2253293.0574476197</v>
      </c>
      <c r="AC52" s="112">
        <f t="shared" si="25"/>
        <v>2228615.4695904767</v>
      </c>
      <c r="AD52" s="112">
        <f t="shared" si="25"/>
        <v>1588485.9129619012</v>
      </c>
      <c r="AE52" s="112">
        <f t="shared" si="25"/>
        <v>1136151.0899999989</v>
      </c>
      <c r="AF52" s="112">
        <f t="shared" si="25"/>
        <v>420710</v>
      </c>
      <c r="AG52" s="112">
        <f t="shared" si="25"/>
        <v>312420</v>
      </c>
      <c r="AH52" s="112">
        <f t="shared" si="25"/>
        <v>97010.395500000101</v>
      </c>
      <c r="AI52" s="112">
        <f t="shared" si="25"/>
        <v>0</v>
      </c>
      <c r="AJ52" s="112">
        <f t="shared" si="25"/>
        <v>0</v>
      </c>
      <c r="AK52" s="112">
        <f t="shared" si="25"/>
        <v>0</v>
      </c>
      <c r="AL52" s="112">
        <f t="shared" si="25"/>
        <v>0</v>
      </c>
      <c r="AM52" s="112">
        <f t="shared" si="25"/>
        <v>0</v>
      </c>
      <c r="AN52" s="112">
        <f t="shared" si="25"/>
        <v>0</v>
      </c>
      <c r="AO52" s="112">
        <f t="shared" si="25"/>
        <v>0</v>
      </c>
      <c r="AP52" s="112">
        <f t="shared" si="25"/>
        <v>0</v>
      </c>
      <c r="AQ52" s="112">
        <f t="shared" si="25"/>
        <v>0</v>
      </c>
      <c r="AR52" s="112">
        <f t="shared" si="25"/>
        <v>0</v>
      </c>
      <c r="AS52" s="112">
        <f t="shared" si="25"/>
        <v>0</v>
      </c>
      <c r="AT52" s="61"/>
      <c r="AU52" s="118">
        <f t="shared" ref="AU52" si="26">SUM(AA52:AS52)</f>
        <v>10493388.160090484</v>
      </c>
      <c r="AV52" s="118">
        <f t="shared" ref="AV52" si="27">AU52-W52</f>
        <v>0</v>
      </c>
      <c r="AW52" s="119" t="b">
        <f t="shared" ref="AW52" si="28">AU52=W52</f>
        <v>1</v>
      </c>
      <c r="AX52" s="119" t="b">
        <f t="shared" si="12"/>
        <v>1</v>
      </c>
    </row>
    <row r="53" spans="1:51" s="122" customFormat="1" ht="12" customHeight="1" thickTop="1" x14ac:dyDescent="0.35">
      <c r="A53" s="120"/>
      <c r="B53" s="121"/>
      <c r="E53" s="123"/>
      <c r="F53" s="123"/>
      <c r="G53" s="124"/>
      <c r="H53" s="124"/>
      <c r="I53" s="124"/>
      <c r="J53" s="124"/>
      <c r="K53" s="124"/>
      <c r="L53" s="15"/>
      <c r="M53" s="5"/>
      <c r="N53" s="123"/>
      <c r="O53" s="5"/>
      <c r="P53" s="123"/>
      <c r="Q53" s="123"/>
      <c r="R53" s="125"/>
      <c r="S53" s="123"/>
      <c r="T53" s="123"/>
      <c r="U53" s="123"/>
      <c r="V53" s="125"/>
      <c r="W53" s="124"/>
      <c r="X53" s="77"/>
      <c r="Y53" s="78"/>
      <c r="Z53" s="83">
        <f t="shared" ref="Z53:Z73" si="29">AV53</f>
        <v>0</v>
      </c>
      <c r="AA53" s="123"/>
      <c r="AB53" s="126"/>
      <c r="AC53" s="123"/>
      <c r="AD53" s="126"/>
      <c r="AE53" s="123"/>
      <c r="AF53" s="123"/>
      <c r="AG53" s="123"/>
      <c r="AH53" s="123"/>
      <c r="AI53" s="123"/>
      <c r="AJ53" s="123"/>
      <c r="AK53" s="123"/>
      <c r="AL53" s="123"/>
      <c r="AM53" s="123"/>
      <c r="AN53" s="127"/>
      <c r="AO53" s="123"/>
      <c r="AP53" s="127"/>
      <c r="AQ53" s="123"/>
      <c r="AR53" s="123"/>
      <c r="AS53" s="123"/>
      <c r="AT53" s="123"/>
      <c r="AU53" s="123"/>
      <c r="AV53" s="15"/>
      <c r="AW53" s="15"/>
      <c r="AX53" s="15"/>
    </row>
    <row r="54" spans="1:51" s="64" customFormat="1" ht="12" customHeight="1" x14ac:dyDescent="0.35">
      <c r="A54" s="128"/>
      <c r="B54" s="65" t="s">
        <v>90</v>
      </c>
      <c r="C54" s="64" t="s">
        <v>91</v>
      </c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5"/>
      <c r="P54" s="61"/>
      <c r="Q54" s="61"/>
      <c r="R54" s="129"/>
      <c r="S54" s="61"/>
      <c r="T54" s="61"/>
      <c r="U54" s="61"/>
      <c r="V54" s="129"/>
      <c r="W54" s="61"/>
      <c r="X54" s="77"/>
      <c r="Y54" s="78"/>
      <c r="Z54" s="83">
        <f t="shared" si="29"/>
        <v>0</v>
      </c>
      <c r="AA54" s="59"/>
      <c r="AB54" s="62"/>
      <c r="AC54" s="59"/>
      <c r="AD54" s="62"/>
      <c r="AE54" s="59"/>
      <c r="AF54" s="59"/>
      <c r="AG54" s="59"/>
      <c r="AH54" s="59"/>
      <c r="AI54" s="59"/>
      <c r="AJ54" s="59"/>
      <c r="AK54" s="59"/>
      <c r="AL54" s="59"/>
      <c r="AM54" s="59"/>
      <c r="AN54" s="62"/>
      <c r="AO54" s="59"/>
      <c r="AP54" s="62"/>
      <c r="AQ54" s="59"/>
      <c r="AR54" s="59"/>
      <c r="AS54" s="59"/>
      <c r="AT54" s="63"/>
      <c r="AU54" s="59"/>
      <c r="AV54" s="130"/>
      <c r="AW54" s="130"/>
      <c r="AX54" s="130"/>
    </row>
    <row r="55" spans="1:51" ht="17.25" customHeight="1" x14ac:dyDescent="0.35">
      <c r="A55" s="82"/>
      <c r="B55" s="131">
        <v>1</v>
      </c>
      <c r="C55" s="132" t="s">
        <v>92</v>
      </c>
      <c r="D55" s="93" t="s">
        <v>93</v>
      </c>
      <c r="E55" s="75">
        <v>5739077</v>
      </c>
      <c r="F55" s="75">
        <v>6465200</v>
      </c>
      <c r="G55" s="75">
        <v>8087188</v>
      </c>
      <c r="H55" s="75">
        <f>N55</f>
        <v>8087188</v>
      </c>
      <c r="I55" s="75"/>
      <c r="J55" s="75"/>
      <c r="K55" s="76">
        <f t="shared" ref="K55:K74" si="30">IF($N$120=0,0,N55/$N$120)</f>
        <v>7.2816604209029918E-3</v>
      </c>
      <c r="L55" s="75">
        <f t="shared" ref="L55:L74" si="31">H55-E55</f>
        <v>2348111</v>
      </c>
      <c r="M55" s="75">
        <f t="shared" ref="M55:M74" si="32">H55-G55</f>
        <v>0</v>
      </c>
      <c r="N55" s="133">
        <v>8087188</v>
      </c>
      <c r="O55" s="8"/>
      <c r="P55" s="133">
        <v>8087188</v>
      </c>
      <c r="Q55" s="133">
        <v>8087188</v>
      </c>
      <c r="R55" s="76">
        <f t="shared" ref="R55:R74" si="33">IF(N55=0,0,P55/N55)</f>
        <v>1</v>
      </c>
      <c r="S55" s="75">
        <f t="shared" ref="S55:S74" si="34">H55-P55</f>
        <v>0</v>
      </c>
      <c r="T55" s="75"/>
      <c r="U55" s="133">
        <v>8087188</v>
      </c>
      <c r="V55" s="76">
        <f t="shared" ref="V55:V74" si="35">IF(P55=0,0,U55/P55)</f>
        <v>1</v>
      </c>
      <c r="W55" s="75">
        <f t="shared" ref="W55:W73" si="36">N55-U55</f>
        <v>0</v>
      </c>
      <c r="X55" s="75"/>
      <c r="Y55" s="78"/>
      <c r="Z55" s="83">
        <f t="shared" si="29"/>
        <v>0</v>
      </c>
      <c r="AA55" s="5">
        <v>0</v>
      </c>
      <c r="AB55" s="8">
        <v>0</v>
      </c>
      <c r="AC55" s="5">
        <v>0</v>
      </c>
      <c r="AD55" s="8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5">
        <v>0</v>
      </c>
      <c r="AL55" s="5">
        <v>0</v>
      </c>
      <c r="AM55" s="5">
        <v>0</v>
      </c>
      <c r="AN55" s="72">
        <v>0</v>
      </c>
      <c r="AO55" s="5">
        <v>0</v>
      </c>
      <c r="AP55" s="72">
        <v>0</v>
      </c>
      <c r="AQ55" s="8">
        <v>0</v>
      </c>
      <c r="AR55" s="8">
        <v>0</v>
      </c>
      <c r="AS55" s="8">
        <v>0</v>
      </c>
      <c r="AT55" s="5"/>
      <c r="AU55" s="8">
        <f t="shared" ref="AU55:AU74" si="37">SUM(AA55:AS55)</f>
        <v>0</v>
      </c>
      <c r="AV55" s="15">
        <f t="shared" ref="AV55:AV74" si="38">AU55-W55</f>
        <v>0</v>
      </c>
      <c r="AW55" s="15" t="b">
        <f t="shared" ref="AW55:AW74" si="39">AU55=W55</f>
        <v>1</v>
      </c>
      <c r="AX55" s="15" t="b">
        <f t="shared" ref="AX55:AX74" si="40">(AU55+U55)=H55</f>
        <v>1</v>
      </c>
    </row>
    <row r="56" spans="1:51" ht="17" customHeight="1" x14ac:dyDescent="0.35">
      <c r="A56" s="82"/>
      <c r="B56" s="131">
        <v>2</v>
      </c>
      <c r="C56" s="132" t="s">
        <v>94</v>
      </c>
      <c r="D56" s="93" t="s">
        <v>93</v>
      </c>
      <c r="E56" s="75">
        <v>0</v>
      </c>
      <c r="F56" s="75">
        <v>3500000</v>
      </c>
      <c r="G56" s="75">
        <v>75019.899999999994</v>
      </c>
      <c r="H56" s="75">
        <f t="shared" ref="H56:H73" si="41">N56</f>
        <v>75019.899999999994</v>
      </c>
      <c r="I56" s="75"/>
      <c r="J56" s="75"/>
      <c r="K56" s="76">
        <f t="shared" si="30"/>
        <v>6.7547513005769167E-5</v>
      </c>
      <c r="L56" s="75">
        <f t="shared" si="31"/>
        <v>75019.899999999994</v>
      </c>
      <c r="M56" s="75">
        <f t="shared" si="32"/>
        <v>0</v>
      </c>
      <c r="N56" s="134">
        <v>75019.899999999994</v>
      </c>
      <c r="O56" s="8"/>
      <c r="P56" s="77">
        <v>75019.899999999994</v>
      </c>
      <c r="Q56" s="77">
        <v>75019.899999999994</v>
      </c>
      <c r="R56" s="76">
        <f t="shared" si="33"/>
        <v>1</v>
      </c>
      <c r="S56" s="83">
        <f t="shared" si="34"/>
        <v>0</v>
      </c>
      <c r="T56" s="75"/>
      <c r="U56" s="8">
        <v>75019.899999999994</v>
      </c>
      <c r="V56" s="76">
        <f t="shared" si="35"/>
        <v>1</v>
      </c>
      <c r="W56" s="75">
        <f t="shared" si="36"/>
        <v>0</v>
      </c>
      <c r="X56" s="75"/>
      <c r="Y56" s="78"/>
      <c r="Z56" s="83">
        <f t="shared" si="29"/>
        <v>0</v>
      </c>
      <c r="AA56" s="5">
        <v>0</v>
      </c>
      <c r="AB56" s="5">
        <v>0</v>
      </c>
      <c r="AC56" s="8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5">
        <v>0</v>
      </c>
      <c r="AL56" s="5">
        <v>0</v>
      </c>
      <c r="AM56" s="5">
        <v>0</v>
      </c>
      <c r="AN56" s="72">
        <v>0</v>
      </c>
      <c r="AO56" s="5">
        <v>0</v>
      </c>
      <c r="AP56" s="72">
        <v>0</v>
      </c>
      <c r="AQ56" s="8">
        <v>0</v>
      </c>
      <c r="AR56" s="8">
        <v>0</v>
      </c>
      <c r="AS56" s="8">
        <v>0</v>
      </c>
      <c r="AT56" s="5"/>
      <c r="AU56" s="8">
        <f t="shared" si="37"/>
        <v>0</v>
      </c>
      <c r="AV56" s="15">
        <f t="shared" si="38"/>
        <v>0</v>
      </c>
      <c r="AW56" s="15" t="b">
        <f t="shared" si="39"/>
        <v>1</v>
      </c>
      <c r="AX56" s="15" t="b">
        <f t="shared" si="40"/>
        <v>1</v>
      </c>
      <c r="AY56" s="15"/>
    </row>
    <row r="57" spans="1:51" ht="12" customHeight="1" x14ac:dyDescent="0.35">
      <c r="A57" s="82"/>
      <c r="B57" s="131">
        <v>3</v>
      </c>
      <c r="C57" s="132" t="s">
        <v>95</v>
      </c>
      <c r="D57" s="93" t="s">
        <v>93</v>
      </c>
      <c r="E57" s="75">
        <v>150000</v>
      </c>
      <c r="F57" s="75">
        <v>150000</v>
      </c>
      <c r="G57" s="75">
        <v>958457</v>
      </c>
      <c r="H57" s="75">
        <f t="shared" si="41"/>
        <v>958457</v>
      </c>
      <c r="I57" s="75"/>
      <c r="J57" s="75"/>
      <c r="K57" s="76">
        <f t="shared" si="30"/>
        <v>8.6298950908986151E-4</v>
      </c>
      <c r="L57" s="75">
        <f t="shared" si="31"/>
        <v>808457</v>
      </c>
      <c r="M57" s="75">
        <f t="shared" si="32"/>
        <v>0</v>
      </c>
      <c r="N57" s="133">
        <v>958457</v>
      </c>
      <c r="O57" s="8"/>
      <c r="P57" s="75">
        <f>101500+101500+104599.94+35576</f>
        <v>343175.94</v>
      </c>
      <c r="Q57" s="75">
        <v>343175.94</v>
      </c>
      <c r="R57" s="76">
        <f t="shared" si="33"/>
        <v>0.35805042897073108</v>
      </c>
      <c r="S57" s="75">
        <f t="shared" si="34"/>
        <v>615281.06000000006</v>
      </c>
      <c r="T57" s="75"/>
      <c r="U57" s="8">
        <f>101500+140175.94</f>
        <v>241675.94</v>
      </c>
      <c r="V57" s="76">
        <f t="shared" si="35"/>
        <v>0.70423334456372433</v>
      </c>
      <c r="W57" s="75">
        <f>N57-U57</f>
        <v>716781.06</v>
      </c>
      <c r="X57" s="75"/>
      <c r="Y57" s="78"/>
      <c r="Z57" s="83">
        <f t="shared" si="29"/>
        <v>0</v>
      </c>
      <c r="AA57" s="5">
        <v>101500</v>
      </c>
      <c r="AB57" s="5">
        <v>247000</v>
      </c>
      <c r="AC57" s="5">
        <v>100000</v>
      </c>
      <c r="AD57" s="5">
        <v>100000</v>
      </c>
      <c r="AE57" s="5">
        <v>100000</v>
      </c>
      <c r="AF57" s="5">
        <f>100000-31718.9399999999</f>
        <v>68281.0600000001</v>
      </c>
      <c r="AG57" s="5"/>
      <c r="AH57" s="5">
        <v>0</v>
      </c>
      <c r="AI57" s="5">
        <v>0</v>
      </c>
      <c r="AJ57" s="5">
        <v>0</v>
      </c>
      <c r="AK57" s="5">
        <v>0</v>
      </c>
      <c r="AL57" s="5">
        <v>0</v>
      </c>
      <c r="AM57" s="5">
        <v>0</v>
      </c>
      <c r="AN57" s="72">
        <v>0</v>
      </c>
      <c r="AO57" s="5">
        <v>0</v>
      </c>
      <c r="AP57" s="72">
        <v>0</v>
      </c>
      <c r="AQ57" s="8">
        <v>0</v>
      </c>
      <c r="AR57" s="8">
        <v>0</v>
      </c>
      <c r="AS57" s="8">
        <v>0</v>
      </c>
      <c r="AT57" s="5"/>
      <c r="AU57" s="8">
        <f t="shared" si="37"/>
        <v>716781.06</v>
      </c>
      <c r="AV57" s="15">
        <f t="shared" si="38"/>
        <v>0</v>
      </c>
      <c r="AW57" s="15" t="b">
        <f t="shared" si="39"/>
        <v>1</v>
      </c>
      <c r="AX57" s="15" t="b">
        <f t="shared" si="40"/>
        <v>1</v>
      </c>
    </row>
    <row r="58" spans="1:51" ht="16.5" customHeight="1" x14ac:dyDescent="0.35">
      <c r="A58" s="82"/>
      <c r="B58" s="131">
        <v>4</v>
      </c>
      <c r="C58" s="132" t="s">
        <v>96</v>
      </c>
      <c r="D58" s="93" t="s">
        <v>93</v>
      </c>
      <c r="E58" s="75">
        <v>1577000</v>
      </c>
      <c r="F58" s="75">
        <v>1577000</v>
      </c>
      <c r="G58" s="75">
        <v>1577000</v>
      </c>
      <c r="H58" s="75">
        <f>N58</f>
        <v>1577000</v>
      </c>
      <c r="I58" s="75"/>
      <c r="J58" s="75"/>
      <c r="K58" s="76">
        <f t="shared" si="30"/>
        <v>1.4199222874210441E-3</v>
      </c>
      <c r="L58" s="75">
        <f t="shared" si="31"/>
        <v>0</v>
      </c>
      <c r="M58" s="75">
        <f t="shared" si="32"/>
        <v>0</v>
      </c>
      <c r="N58" s="134">
        <v>1577000</v>
      </c>
      <c r="O58" s="8"/>
      <c r="P58" s="75">
        <v>1577000</v>
      </c>
      <c r="Q58" s="75">
        <v>1577000</v>
      </c>
      <c r="R58" s="76">
        <f t="shared" si="33"/>
        <v>1</v>
      </c>
      <c r="S58" s="75">
        <f t="shared" si="34"/>
        <v>0</v>
      </c>
      <c r="T58" s="75"/>
      <c r="U58" s="8">
        <v>1577000</v>
      </c>
      <c r="V58" s="76">
        <f t="shared" si="35"/>
        <v>1</v>
      </c>
      <c r="W58" s="75">
        <f t="shared" si="36"/>
        <v>0</v>
      </c>
      <c r="X58" s="75"/>
      <c r="Y58" s="78"/>
      <c r="Z58" s="83">
        <f t="shared" si="29"/>
        <v>0</v>
      </c>
      <c r="AA58" s="5">
        <v>0</v>
      </c>
      <c r="AB58" s="5">
        <v>0</v>
      </c>
      <c r="AC58" s="8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72">
        <v>0</v>
      </c>
      <c r="AO58" s="5">
        <v>0</v>
      </c>
      <c r="AP58" s="79">
        <v>0</v>
      </c>
      <c r="AQ58" s="6">
        <v>0</v>
      </c>
      <c r="AR58" s="6">
        <v>0</v>
      </c>
      <c r="AS58" s="6">
        <v>0</v>
      </c>
      <c r="AT58" s="5"/>
      <c r="AU58" s="8">
        <f t="shared" si="37"/>
        <v>0</v>
      </c>
      <c r="AV58" s="15">
        <f t="shared" si="38"/>
        <v>0</v>
      </c>
      <c r="AW58" s="15" t="b">
        <f t="shared" si="39"/>
        <v>1</v>
      </c>
      <c r="AX58" s="15" t="b">
        <f t="shared" si="40"/>
        <v>1</v>
      </c>
    </row>
    <row r="59" spans="1:51" ht="12" customHeight="1" x14ac:dyDescent="0.35">
      <c r="A59" s="82"/>
      <c r="B59" s="131">
        <v>5</v>
      </c>
      <c r="C59" s="132" t="s">
        <v>97</v>
      </c>
      <c r="D59" s="93" t="s">
        <v>98</v>
      </c>
      <c r="E59" s="75">
        <v>213649</v>
      </c>
      <c r="F59" s="75">
        <v>213649</v>
      </c>
      <c r="G59" s="75">
        <v>28920</v>
      </c>
      <c r="H59" s="75">
        <f t="shared" si="41"/>
        <v>28920</v>
      </c>
      <c r="I59" s="75"/>
      <c r="J59" s="75"/>
      <c r="K59" s="76">
        <f t="shared" si="30"/>
        <v>2.6039411891069496E-5</v>
      </c>
      <c r="L59" s="75">
        <f t="shared" si="31"/>
        <v>-184729</v>
      </c>
      <c r="M59" s="75">
        <f t="shared" si="32"/>
        <v>0</v>
      </c>
      <c r="N59" s="134">
        <v>28920</v>
      </c>
      <c r="O59" s="8"/>
      <c r="P59" s="75">
        <v>28920</v>
      </c>
      <c r="Q59" s="75">
        <v>28920</v>
      </c>
      <c r="R59" s="76">
        <f t="shared" si="33"/>
        <v>1</v>
      </c>
      <c r="S59" s="75">
        <f t="shared" si="34"/>
        <v>0</v>
      </c>
      <c r="T59" s="75"/>
      <c r="U59" s="75">
        <v>28920</v>
      </c>
      <c r="V59" s="76">
        <f t="shared" si="35"/>
        <v>1</v>
      </c>
      <c r="W59" s="75">
        <f t="shared" si="36"/>
        <v>0</v>
      </c>
      <c r="X59" s="75"/>
      <c r="Y59" s="78"/>
      <c r="Z59" s="83">
        <f t="shared" si="29"/>
        <v>0</v>
      </c>
      <c r="AA59" s="5">
        <v>0</v>
      </c>
      <c r="AB59" s="5">
        <v>0</v>
      </c>
      <c r="AC59" s="8">
        <v>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5">
        <v>0</v>
      </c>
      <c r="AL59" s="5">
        <v>0</v>
      </c>
      <c r="AM59" s="5">
        <v>0</v>
      </c>
      <c r="AN59" s="72">
        <v>0</v>
      </c>
      <c r="AO59" s="5">
        <v>0</v>
      </c>
      <c r="AP59" s="72">
        <v>0</v>
      </c>
      <c r="AQ59" s="8">
        <v>0</v>
      </c>
      <c r="AR59" s="8">
        <v>0</v>
      </c>
      <c r="AS59" s="8">
        <v>0</v>
      </c>
      <c r="AT59" s="5"/>
      <c r="AU59" s="8">
        <f t="shared" si="37"/>
        <v>0</v>
      </c>
      <c r="AV59" s="15">
        <f t="shared" si="38"/>
        <v>0</v>
      </c>
      <c r="AW59" s="15" t="b">
        <f t="shared" si="39"/>
        <v>1</v>
      </c>
      <c r="AX59" s="15" t="b">
        <f t="shared" si="40"/>
        <v>1</v>
      </c>
    </row>
    <row r="60" spans="1:51" ht="12" customHeight="1" x14ac:dyDescent="0.35">
      <c r="A60" s="82"/>
      <c r="B60" s="131">
        <v>6</v>
      </c>
      <c r="C60" s="132" t="s">
        <v>99</v>
      </c>
      <c r="D60" s="93"/>
      <c r="E60" s="75">
        <v>5000</v>
      </c>
      <c r="F60" s="75">
        <v>5000</v>
      </c>
      <c r="G60" s="75">
        <v>5000</v>
      </c>
      <c r="H60" s="75">
        <f t="shared" si="41"/>
        <v>5000</v>
      </c>
      <c r="I60" s="75"/>
      <c r="J60" s="75"/>
      <c r="K60" s="76">
        <f t="shared" si="30"/>
        <v>4.5019730102125684E-6</v>
      </c>
      <c r="L60" s="75">
        <f t="shared" si="31"/>
        <v>0</v>
      </c>
      <c r="M60" s="75">
        <f t="shared" si="32"/>
        <v>0</v>
      </c>
      <c r="N60" s="134">
        <v>5000</v>
      </c>
      <c r="O60" s="8"/>
      <c r="P60" s="75">
        <v>0</v>
      </c>
      <c r="Q60" s="75">
        <v>0</v>
      </c>
      <c r="R60" s="76">
        <f t="shared" si="33"/>
        <v>0</v>
      </c>
      <c r="S60" s="75">
        <f t="shared" si="34"/>
        <v>5000</v>
      </c>
      <c r="T60" s="75"/>
      <c r="U60" s="75">
        <v>0</v>
      </c>
      <c r="V60" s="76">
        <f t="shared" si="35"/>
        <v>0</v>
      </c>
      <c r="W60" s="75">
        <f t="shared" si="36"/>
        <v>5000</v>
      </c>
      <c r="X60" s="75"/>
      <c r="Y60" s="78"/>
      <c r="Z60" s="83">
        <f t="shared" si="29"/>
        <v>0</v>
      </c>
      <c r="AA60" s="5">
        <v>5000</v>
      </c>
      <c r="AB60" s="5">
        <v>0</v>
      </c>
      <c r="AC60" s="8">
        <v>0</v>
      </c>
      <c r="AD60" s="5">
        <v>0</v>
      </c>
      <c r="AE60" s="5">
        <v>0</v>
      </c>
      <c r="AF60" s="5">
        <v>0</v>
      </c>
      <c r="AG60" s="5">
        <v>0</v>
      </c>
      <c r="AH60" s="5">
        <v>0</v>
      </c>
      <c r="AI60" s="5">
        <v>0</v>
      </c>
      <c r="AJ60" s="5">
        <v>0</v>
      </c>
      <c r="AK60" s="5">
        <v>0</v>
      </c>
      <c r="AL60" s="5">
        <v>0</v>
      </c>
      <c r="AM60" s="5">
        <v>0</v>
      </c>
      <c r="AN60" s="72">
        <v>0</v>
      </c>
      <c r="AO60" s="5">
        <v>0</v>
      </c>
      <c r="AP60" s="72">
        <v>0</v>
      </c>
      <c r="AQ60" s="8">
        <v>0</v>
      </c>
      <c r="AR60" s="8">
        <v>0</v>
      </c>
      <c r="AS60" s="8">
        <v>0</v>
      </c>
      <c r="AT60" s="5"/>
      <c r="AU60" s="8">
        <f t="shared" si="37"/>
        <v>5000</v>
      </c>
      <c r="AV60" s="15">
        <f t="shared" si="38"/>
        <v>0</v>
      </c>
      <c r="AW60" s="15" t="b">
        <f t="shared" si="39"/>
        <v>1</v>
      </c>
      <c r="AX60" s="15" t="b">
        <f t="shared" si="40"/>
        <v>1</v>
      </c>
    </row>
    <row r="61" spans="1:51" ht="12" customHeight="1" x14ac:dyDescent="0.35">
      <c r="A61" s="82"/>
      <c r="B61" s="131">
        <v>7</v>
      </c>
      <c r="C61" s="135" t="s">
        <v>100</v>
      </c>
      <c r="D61" s="93" t="s">
        <v>101</v>
      </c>
      <c r="E61" s="75">
        <v>894554</v>
      </c>
      <c r="F61" s="75">
        <v>894554</v>
      </c>
      <c r="G61" s="75">
        <v>727472</v>
      </c>
      <c r="H61" s="75">
        <f t="shared" si="41"/>
        <v>727472</v>
      </c>
      <c r="I61" s="75"/>
      <c r="J61" s="75"/>
      <c r="K61" s="76">
        <f t="shared" si="30"/>
        <v>6.5501186193707146E-4</v>
      </c>
      <c r="L61" s="75">
        <f t="shared" si="31"/>
        <v>-167082</v>
      </c>
      <c r="M61" s="75">
        <f t="shared" si="32"/>
        <v>0</v>
      </c>
      <c r="N61" s="134">
        <v>727472</v>
      </c>
      <c r="O61" s="8"/>
      <c r="P61" s="75">
        <v>727472</v>
      </c>
      <c r="Q61" s="75">
        <v>727472</v>
      </c>
      <c r="R61" s="76">
        <f t="shared" si="33"/>
        <v>1</v>
      </c>
      <c r="S61" s="75">
        <f t="shared" si="34"/>
        <v>0</v>
      </c>
      <c r="T61" s="75"/>
      <c r="U61" s="75">
        <v>727472</v>
      </c>
      <c r="V61" s="76">
        <f t="shared" si="35"/>
        <v>1</v>
      </c>
      <c r="W61" s="75">
        <f t="shared" si="36"/>
        <v>0</v>
      </c>
      <c r="X61" s="75"/>
      <c r="Y61" s="78"/>
      <c r="Z61" s="83">
        <f t="shared" si="29"/>
        <v>0</v>
      </c>
      <c r="AA61" s="5">
        <v>0</v>
      </c>
      <c r="AB61" s="5">
        <v>0</v>
      </c>
      <c r="AC61" s="8">
        <v>0</v>
      </c>
      <c r="AD61" s="5">
        <v>0</v>
      </c>
      <c r="AE61" s="5">
        <v>0</v>
      </c>
      <c r="AF61" s="5">
        <v>0</v>
      </c>
      <c r="AG61" s="5">
        <v>0</v>
      </c>
      <c r="AH61" s="5">
        <v>0</v>
      </c>
      <c r="AI61" s="5">
        <v>0</v>
      </c>
      <c r="AJ61" s="5">
        <v>0</v>
      </c>
      <c r="AK61" s="5">
        <v>0</v>
      </c>
      <c r="AL61" s="5">
        <v>0</v>
      </c>
      <c r="AM61" s="5">
        <v>0</v>
      </c>
      <c r="AN61" s="72">
        <v>0</v>
      </c>
      <c r="AO61" s="5">
        <v>0</v>
      </c>
      <c r="AP61" s="72">
        <v>0</v>
      </c>
      <c r="AQ61" s="8">
        <v>0</v>
      </c>
      <c r="AR61" s="8">
        <v>0</v>
      </c>
      <c r="AS61" s="8">
        <v>0</v>
      </c>
      <c r="AT61" s="5"/>
      <c r="AU61" s="8">
        <f t="shared" si="37"/>
        <v>0</v>
      </c>
      <c r="AV61" s="15">
        <f t="shared" si="38"/>
        <v>0</v>
      </c>
      <c r="AW61" s="15" t="b">
        <f t="shared" si="39"/>
        <v>1</v>
      </c>
      <c r="AX61" s="15" t="b">
        <f t="shared" si="40"/>
        <v>1</v>
      </c>
    </row>
    <row r="62" spans="1:51" x14ac:dyDescent="0.35">
      <c r="A62" s="82"/>
      <c r="B62" s="131">
        <v>8</v>
      </c>
      <c r="C62" s="132" t="s">
        <v>102</v>
      </c>
      <c r="D62" s="93" t="s">
        <v>103</v>
      </c>
      <c r="E62" s="75">
        <v>2071852</v>
      </c>
      <c r="F62" s="75">
        <v>2017852</v>
      </c>
      <c r="G62" s="75">
        <v>0</v>
      </c>
      <c r="H62" s="75">
        <f t="shared" si="41"/>
        <v>0</v>
      </c>
      <c r="I62" s="75"/>
      <c r="J62" s="75"/>
      <c r="K62" s="76">
        <f t="shared" si="30"/>
        <v>0</v>
      </c>
      <c r="L62" s="75">
        <f t="shared" si="31"/>
        <v>-2071852</v>
      </c>
      <c r="M62" s="75">
        <f t="shared" si="32"/>
        <v>0</v>
      </c>
      <c r="N62" s="134">
        <v>0</v>
      </c>
      <c r="O62" s="8"/>
      <c r="P62" s="75">
        <v>0</v>
      </c>
      <c r="Q62" s="75">
        <v>0</v>
      </c>
      <c r="R62" s="76">
        <f t="shared" si="33"/>
        <v>0</v>
      </c>
      <c r="S62" s="75">
        <f t="shared" si="34"/>
        <v>0</v>
      </c>
      <c r="T62" s="75"/>
      <c r="U62" s="75">
        <v>0</v>
      </c>
      <c r="V62" s="76">
        <f t="shared" si="35"/>
        <v>0</v>
      </c>
      <c r="W62" s="75">
        <f t="shared" si="36"/>
        <v>0</v>
      </c>
      <c r="X62" s="75"/>
      <c r="Y62" s="78"/>
      <c r="Z62" s="83">
        <f t="shared" si="29"/>
        <v>0</v>
      </c>
      <c r="AA62" s="5">
        <v>0</v>
      </c>
      <c r="AB62" s="5">
        <v>0</v>
      </c>
      <c r="AC62" s="8">
        <v>0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 s="5">
        <v>0</v>
      </c>
      <c r="AJ62" s="5">
        <v>0</v>
      </c>
      <c r="AK62" s="5">
        <v>0</v>
      </c>
      <c r="AL62" s="5">
        <v>0</v>
      </c>
      <c r="AM62" s="5">
        <v>0</v>
      </c>
      <c r="AN62" s="72">
        <v>0</v>
      </c>
      <c r="AO62" s="5">
        <v>0</v>
      </c>
      <c r="AP62" s="79">
        <v>0</v>
      </c>
      <c r="AQ62" s="6">
        <v>0</v>
      </c>
      <c r="AR62" s="6">
        <v>0</v>
      </c>
      <c r="AS62" s="6">
        <v>0</v>
      </c>
      <c r="AT62" s="5"/>
      <c r="AU62" s="8">
        <f t="shared" si="37"/>
        <v>0</v>
      </c>
      <c r="AV62" s="15">
        <f t="shared" si="38"/>
        <v>0</v>
      </c>
      <c r="AW62" s="15" t="b">
        <f t="shared" si="39"/>
        <v>1</v>
      </c>
      <c r="AX62" s="15" t="b">
        <f t="shared" si="40"/>
        <v>1</v>
      </c>
    </row>
    <row r="63" spans="1:51" ht="17.25" customHeight="1" x14ac:dyDescent="0.35">
      <c r="A63" s="82"/>
      <c r="B63" s="131">
        <v>9</v>
      </c>
      <c r="C63" s="132" t="s">
        <v>104</v>
      </c>
      <c r="D63" s="93" t="s">
        <v>103</v>
      </c>
      <c r="E63" s="75">
        <v>1500000</v>
      </c>
      <c r="F63" s="75">
        <v>70331</v>
      </c>
      <c r="G63" s="75">
        <v>1406619</v>
      </c>
      <c r="H63" s="75">
        <f t="shared" si="41"/>
        <v>1406619</v>
      </c>
      <c r="I63" s="75"/>
      <c r="J63" s="75"/>
      <c r="K63" s="76">
        <f t="shared" si="30"/>
        <v>1.2665121547304386E-3</v>
      </c>
      <c r="L63" s="75">
        <f t="shared" si="31"/>
        <v>-93381</v>
      </c>
      <c r="M63" s="75">
        <f t="shared" si="32"/>
        <v>0</v>
      </c>
      <c r="N63" s="134">
        <v>1406619</v>
      </c>
      <c r="O63" s="8"/>
      <c r="P63" s="95">
        <v>1406619</v>
      </c>
      <c r="Q63" s="95">
        <v>1406619</v>
      </c>
      <c r="R63" s="76">
        <f t="shared" si="33"/>
        <v>1</v>
      </c>
      <c r="S63" s="75">
        <f t="shared" si="34"/>
        <v>0</v>
      </c>
      <c r="T63" s="75"/>
      <c r="U63" s="77">
        <v>1406619</v>
      </c>
      <c r="V63" s="76">
        <f t="shared" si="35"/>
        <v>1</v>
      </c>
      <c r="W63" s="77">
        <f t="shared" si="36"/>
        <v>0</v>
      </c>
      <c r="X63" s="77"/>
      <c r="Y63" s="78"/>
      <c r="Z63" s="83">
        <f t="shared" si="29"/>
        <v>0</v>
      </c>
      <c r="AA63" s="5">
        <v>0</v>
      </c>
      <c r="AB63" s="5">
        <v>0</v>
      </c>
      <c r="AC63" s="8">
        <v>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0</v>
      </c>
      <c r="AK63" s="5">
        <v>0</v>
      </c>
      <c r="AL63" s="5">
        <v>0</v>
      </c>
      <c r="AM63" s="5">
        <v>0</v>
      </c>
      <c r="AN63" s="72">
        <v>0</v>
      </c>
      <c r="AO63" s="5">
        <v>0</v>
      </c>
      <c r="AP63" s="72">
        <v>0</v>
      </c>
      <c r="AQ63" s="8">
        <v>0</v>
      </c>
      <c r="AR63" s="8">
        <v>0</v>
      </c>
      <c r="AS63" s="8">
        <v>0</v>
      </c>
      <c r="AT63" s="5"/>
      <c r="AU63" s="8">
        <f t="shared" si="37"/>
        <v>0</v>
      </c>
      <c r="AV63" s="15">
        <f t="shared" si="38"/>
        <v>0</v>
      </c>
      <c r="AW63" s="15" t="b">
        <f t="shared" si="39"/>
        <v>1</v>
      </c>
      <c r="AX63" s="15" t="b">
        <f t="shared" si="40"/>
        <v>1</v>
      </c>
    </row>
    <row r="64" spans="1:51" ht="12.75" customHeight="1" x14ac:dyDescent="0.35">
      <c r="A64" s="82"/>
      <c r="B64" s="131">
        <v>10</v>
      </c>
      <c r="C64" s="132" t="s">
        <v>105</v>
      </c>
      <c r="D64" s="93" t="s">
        <v>106</v>
      </c>
      <c r="E64" s="75">
        <v>4080000</v>
      </c>
      <c r="F64" s="75">
        <v>277449</v>
      </c>
      <c r="G64" s="75">
        <v>5548976</v>
      </c>
      <c r="H64" s="75">
        <f t="shared" si="41"/>
        <v>5548976</v>
      </c>
      <c r="I64" s="75"/>
      <c r="J64" s="75"/>
      <c r="K64" s="76">
        <f t="shared" si="30"/>
        <v>4.9962680372634596E-3</v>
      </c>
      <c r="L64" s="75">
        <f t="shared" si="31"/>
        <v>1468976</v>
      </c>
      <c r="M64" s="75">
        <f t="shared" si="32"/>
        <v>0</v>
      </c>
      <c r="N64" s="134">
        <v>5548976</v>
      </c>
      <c r="O64" s="8"/>
      <c r="P64" s="75">
        <v>5548976</v>
      </c>
      <c r="Q64" s="75">
        <v>5548976</v>
      </c>
      <c r="R64" s="76">
        <f t="shared" si="33"/>
        <v>1</v>
      </c>
      <c r="S64" s="75">
        <f t="shared" si="34"/>
        <v>0</v>
      </c>
      <c r="T64" s="75"/>
      <c r="U64" s="75">
        <v>5548976</v>
      </c>
      <c r="V64" s="76">
        <f t="shared" si="35"/>
        <v>1</v>
      </c>
      <c r="W64" s="75">
        <f t="shared" si="36"/>
        <v>0</v>
      </c>
      <c r="X64" s="75"/>
      <c r="Y64" s="78"/>
      <c r="Z64" s="83">
        <f t="shared" si="29"/>
        <v>0</v>
      </c>
      <c r="AA64" s="5">
        <v>0</v>
      </c>
      <c r="AB64" s="5">
        <v>0</v>
      </c>
      <c r="AC64" s="8">
        <v>0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  <c r="AJ64" s="5">
        <v>0</v>
      </c>
      <c r="AK64" s="5">
        <v>0</v>
      </c>
      <c r="AL64" s="5">
        <v>0</v>
      </c>
      <c r="AM64" s="5">
        <v>0</v>
      </c>
      <c r="AN64" s="72">
        <v>0</v>
      </c>
      <c r="AO64" s="5">
        <v>0</v>
      </c>
      <c r="AP64" s="72">
        <v>0</v>
      </c>
      <c r="AQ64" s="8">
        <v>0</v>
      </c>
      <c r="AR64" s="8">
        <v>0</v>
      </c>
      <c r="AS64" s="8">
        <v>0</v>
      </c>
      <c r="AT64" s="5"/>
      <c r="AU64" s="8">
        <f t="shared" si="37"/>
        <v>0</v>
      </c>
      <c r="AV64" s="15">
        <f t="shared" si="38"/>
        <v>0</v>
      </c>
      <c r="AW64" s="15" t="b">
        <f t="shared" si="39"/>
        <v>1</v>
      </c>
      <c r="AX64" s="15" t="b">
        <f t="shared" si="40"/>
        <v>1</v>
      </c>
    </row>
    <row r="65" spans="1:51" ht="12" customHeight="1" x14ac:dyDescent="0.35">
      <c r="A65" s="82"/>
      <c r="B65" s="131">
        <v>11</v>
      </c>
      <c r="C65" s="132" t="s">
        <v>107</v>
      </c>
      <c r="D65" s="93" t="s">
        <v>106</v>
      </c>
      <c r="E65" s="75">
        <v>6710000</v>
      </c>
      <c r="F65" s="75">
        <v>6710000</v>
      </c>
      <c r="G65" s="75">
        <v>6710000</v>
      </c>
      <c r="H65" s="75">
        <f t="shared" si="41"/>
        <v>6710000</v>
      </c>
      <c r="I65" s="75"/>
      <c r="J65" s="75"/>
      <c r="K65" s="76">
        <f t="shared" si="30"/>
        <v>6.0416477797052663E-3</v>
      </c>
      <c r="L65" s="75">
        <f t="shared" si="31"/>
        <v>0</v>
      </c>
      <c r="M65" s="75">
        <f t="shared" si="32"/>
        <v>0</v>
      </c>
      <c r="N65" s="134">
        <v>6710000</v>
      </c>
      <c r="O65" s="8"/>
      <c r="P65" s="75">
        <v>6710000</v>
      </c>
      <c r="Q65" s="75">
        <v>6710000</v>
      </c>
      <c r="R65" s="76">
        <f t="shared" si="33"/>
        <v>1</v>
      </c>
      <c r="S65" s="75">
        <f t="shared" si="34"/>
        <v>0</v>
      </c>
      <c r="T65" s="75"/>
      <c r="U65" s="77">
        <v>6710000</v>
      </c>
      <c r="V65" s="76">
        <f t="shared" si="35"/>
        <v>1</v>
      </c>
      <c r="W65" s="77">
        <f t="shared" si="36"/>
        <v>0</v>
      </c>
      <c r="X65" s="77"/>
      <c r="Y65" s="78"/>
      <c r="Z65" s="83">
        <f t="shared" si="29"/>
        <v>0</v>
      </c>
      <c r="AA65" s="5">
        <v>0</v>
      </c>
      <c r="AB65" s="5">
        <v>0</v>
      </c>
      <c r="AC65" s="8">
        <v>0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5">
        <v>0</v>
      </c>
      <c r="AJ65" s="5">
        <v>0</v>
      </c>
      <c r="AK65" s="5">
        <v>0</v>
      </c>
      <c r="AL65" s="5">
        <v>0</v>
      </c>
      <c r="AM65" s="5">
        <v>0</v>
      </c>
      <c r="AN65" s="72">
        <v>0</v>
      </c>
      <c r="AO65" s="5">
        <v>0</v>
      </c>
      <c r="AP65" s="72">
        <v>0</v>
      </c>
      <c r="AQ65" s="8">
        <v>0</v>
      </c>
      <c r="AR65" s="8">
        <v>0</v>
      </c>
      <c r="AS65" s="8">
        <v>0</v>
      </c>
      <c r="AT65" s="5"/>
      <c r="AU65" s="8">
        <f t="shared" si="37"/>
        <v>0</v>
      </c>
      <c r="AV65" s="15">
        <f t="shared" si="38"/>
        <v>0</v>
      </c>
      <c r="AW65" s="15" t="b">
        <f t="shared" si="39"/>
        <v>1</v>
      </c>
      <c r="AX65" s="15" t="b">
        <f t="shared" si="40"/>
        <v>1</v>
      </c>
    </row>
    <row r="66" spans="1:51" s="89" customFormat="1" ht="12" customHeight="1" x14ac:dyDescent="0.35">
      <c r="A66" s="82"/>
      <c r="B66" s="131">
        <v>12</v>
      </c>
      <c r="C66" s="135" t="s">
        <v>108</v>
      </c>
      <c r="D66" s="93" t="s">
        <v>106</v>
      </c>
      <c r="E66" s="75">
        <v>4662471</v>
      </c>
      <c r="F66" s="75">
        <v>4962471</v>
      </c>
      <c r="G66" s="75">
        <v>1619005.54</v>
      </c>
      <c r="H66" s="75">
        <f t="shared" si="41"/>
        <v>1619005.54</v>
      </c>
      <c r="I66" s="75"/>
      <c r="J66" s="75"/>
      <c r="K66" s="76">
        <f t="shared" si="30"/>
        <v>1.457743848892925E-3</v>
      </c>
      <c r="L66" s="75">
        <f t="shared" si="31"/>
        <v>-3043465.46</v>
      </c>
      <c r="M66" s="75">
        <f t="shared" si="32"/>
        <v>0</v>
      </c>
      <c r="N66" s="134">
        <v>1619005.54</v>
      </c>
      <c r="O66" s="8"/>
      <c r="P66" s="77">
        <f>1393438.66+225566.88</f>
        <v>1619005.54</v>
      </c>
      <c r="Q66" s="77">
        <v>1619005.54</v>
      </c>
      <c r="R66" s="76">
        <f t="shared" si="33"/>
        <v>1</v>
      </c>
      <c r="S66" s="75">
        <f t="shared" si="34"/>
        <v>0</v>
      </c>
      <c r="T66" s="75"/>
      <c r="U66" s="77">
        <v>1619005.54</v>
      </c>
      <c r="V66" s="76">
        <f t="shared" si="35"/>
        <v>1</v>
      </c>
      <c r="W66" s="77">
        <f t="shared" si="36"/>
        <v>0</v>
      </c>
      <c r="X66" s="77"/>
      <c r="Y66" s="77"/>
      <c r="Z66" s="83">
        <f t="shared" si="29"/>
        <v>0</v>
      </c>
      <c r="AA66" s="8">
        <v>0</v>
      </c>
      <c r="AB66" s="8">
        <v>0</v>
      </c>
      <c r="AC66" s="8">
        <v>0</v>
      </c>
      <c r="AD66" s="8">
        <v>0</v>
      </c>
      <c r="AE66" s="8">
        <v>0</v>
      </c>
      <c r="AF66" s="8">
        <v>0</v>
      </c>
      <c r="AG66" s="8">
        <v>0</v>
      </c>
      <c r="AH66" s="8">
        <v>0</v>
      </c>
      <c r="AI66" s="8">
        <v>0</v>
      </c>
      <c r="AJ66" s="8">
        <v>0</v>
      </c>
      <c r="AK66" s="8">
        <v>0</v>
      </c>
      <c r="AL66" s="8">
        <v>0</v>
      </c>
      <c r="AM66" s="8">
        <v>0</v>
      </c>
      <c r="AN66" s="84">
        <v>0</v>
      </c>
      <c r="AO66" s="8">
        <v>0</v>
      </c>
      <c r="AP66" s="99">
        <v>0</v>
      </c>
      <c r="AQ66" s="6">
        <v>0</v>
      </c>
      <c r="AR66" s="6">
        <v>0</v>
      </c>
      <c r="AS66" s="6">
        <v>0</v>
      </c>
      <c r="AT66" s="8"/>
      <c r="AU66" s="8">
        <f t="shared" si="37"/>
        <v>0</v>
      </c>
      <c r="AV66" s="6">
        <f t="shared" si="38"/>
        <v>0</v>
      </c>
      <c r="AW66" s="88" t="b">
        <f t="shared" si="39"/>
        <v>1</v>
      </c>
      <c r="AX66" s="88" t="b">
        <f t="shared" si="40"/>
        <v>1</v>
      </c>
    </row>
    <row r="67" spans="1:51" s="137" customFormat="1" ht="12" customHeight="1" x14ac:dyDescent="0.35">
      <c r="A67" s="82"/>
      <c r="B67" s="131">
        <v>13</v>
      </c>
      <c r="C67" s="135" t="s">
        <v>109</v>
      </c>
      <c r="D67" s="93" t="s">
        <v>106</v>
      </c>
      <c r="E67" s="75">
        <v>4830000</v>
      </c>
      <c r="F67" s="75">
        <v>4830000</v>
      </c>
      <c r="G67" s="75">
        <v>10300000</v>
      </c>
      <c r="H67" s="75">
        <f t="shared" si="41"/>
        <v>10300000</v>
      </c>
      <c r="I67" s="75"/>
      <c r="J67" s="75"/>
      <c r="K67" s="76">
        <f t="shared" si="30"/>
        <v>9.2740644010378907E-3</v>
      </c>
      <c r="L67" s="75">
        <f t="shared" si="31"/>
        <v>5470000</v>
      </c>
      <c r="M67" s="75">
        <f t="shared" si="32"/>
        <v>0</v>
      </c>
      <c r="N67" s="134">
        <v>10300000</v>
      </c>
      <c r="O67" s="8"/>
      <c r="P67" s="75">
        <v>10300000</v>
      </c>
      <c r="Q67" s="75">
        <v>10300000</v>
      </c>
      <c r="R67" s="76">
        <f t="shared" si="33"/>
        <v>1</v>
      </c>
      <c r="S67" s="75">
        <f t="shared" si="34"/>
        <v>0</v>
      </c>
      <c r="T67" s="75"/>
      <c r="U67" s="75">
        <v>10300000</v>
      </c>
      <c r="V67" s="76">
        <f t="shared" si="35"/>
        <v>1</v>
      </c>
      <c r="W67" s="75">
        <f t="shared" si="36"/>
        <v>0</v>
      </c>
      <c r="X67" s="75"/>
      <c r="Y67" s="77"/>
      <c r="Z67" s="83">
        <f t="shared" si="29"/>
        <v>0</v>
      </c>
      <c r="AA67" s="8">
        <v>0</v>
      </c>
      <c r="AB67" s="8">
        <v>0</v>
      </c>
      <c r="AC67" s="8">
        <v>0</v>
      </c>
      <c r="AD67" s="8">
        <v>0</v>
      </c>
      <c r="AE67" s="8">
        <v>0</v>
      </c>
      <c r="AF67" s="8">
        <v>0</v>
      </c>
      <c r="AG67" s="8">
        <v>0</v>
      </c>
      <c r="AH67" s="8">
        <v>0</v>
      </c>
      <c r="AI67" s="8">
        <v>0</v>
      </c>
      <c r="AJ67" s="8">
        <v>0</v>
      </c>
      <c r="AK67" s="8">
        <v>0</v>
      </c>
      <c r="AL67" s="8">
        <v>0</v>
      </c>
      <c r="AM67" s="8">
        <v>0</v>
      </c>
      <c r="AN67" s="84">
        <v>0</v>
      </c>
      <c r="AO67" s="8">
        <v>0</v>
      </c>
      <c r="AP67" s="84">
        <v>0</v>
      </c>
      <c r="AQ67" s="8">
        <v>0</v>
      </c>
      <c r="AR67" s="8">
        <v>0</v>
      </c>
      <c r="AS67" s="8">
        <v>0</v>
      </c>
      <c r="AT67" s="8"/>
      <c r="AU67" s="8">
        <f t="shared" si="37"/>
        <v>0</v>
      </c>
      <c r="AV67" s="6">
        <f t="shared" si="38"/>
        <v>0</v>
      </c>
      <c r="AW67" s="136" t="b">
        <f t="shared" si="39"/>
        <v>1</v>
      </c>
      <c r="AX67" s="136" t="b">
        <f t="shared" si="40"/>
        <v>1</v>
      </c>
    </row>
    <row r="68" spans="1:51" ht="16.5" customHeight="1" x14ac:dyDescent="0.35">
      <c r="A68" s="82"/>
      <c r="B68" s="131">
        <v>14</v>
      </c>
      <c r="C68" s="135" t="s">
        <v>110</v>
      </c>
      <c r="D68" s="93" t="s">
        <v>111</v>
      </c>
      <c r="E68" s="75">
        <v>6413181</v>
      </c>
      <c r="F68" s="75">
        <v>6419181</v>
      </c>
      <c r="G68" s="75">
        <v>6161400</v>
      </c>
      <c r="H68" s="75">
        <f>N68</f>
        <v>6161400</v>
      </c>
      <c r="I68" s="75"/>
      <c r="J68" s="75"/>
      <c r="K68" s="76">
        <f t="shared" si="30"/>
        <v>5.5476913010247438E-3</v>
      </c>
      <c r="L68" s="75">
        <f t="shared" si="31"/>
        <v>-251781</v>
      </c>
      <c r="M68" s="75">
        <f t="shared" si="32"/>
        <v>0</v>
      </c>
      <c r="N68" s="134">
        <v>6161400</v>
      </c>
      <c r="O68" s="8"/>
      <c r="P68" s="134">
        <v>6161400</v>
      </c>
      <c r="Q68" s="134">
        <v>6161400</v>
      </c>
      <c r="R68" s="76">
        <f t="shared" si="33"/>
        <v>1</v>
      </c>
      <c r="S68" s="75">
        <f t="shared" si="34"/>
        <v>0</v>
      </c>
      <c r="T68" s="75"/>
      <c r="U68" s="134">
        <v>6161400</v>
      </c>
      <c r="V68" s="76">
        <f t="shared" si="35"/>
        <v>1</v>
      </c>
      <c r="W68" s="75">
        <f t="shared" si="36"/>
        <v>0</v>
      </c>
      <c r="X68" s="75"/>
      <c r="Y68" s="77"/>
      <c r="Z68" s="83">
        <f t="shared" si="29"/>
        <v>0</v>
      </c>
      <c r="AA68" s="8">
        <v>0</v>
      </c>
      <c r="AB68" s="8">
        <v>0</v>
      </c>
      <c r="AC68" s="8">
        <v>0</v>
      </c>
      <c r="AD68" s="8">
        <v>0</v>
      </c>
      <c r="AE68" s="8">
        <v>0</v>
      </c>
      <c r="AF68" s="8">
        <v>0</v>
      </c>
      <c r="AG68" s="8">
        <v>0</v>
      </c>
      <c r="AH68" s="8">
        <v>0</v>
      </c>
      <c r="AI68" s="8">
        <v>0</v>
      </c>
      <c r="AJ68" s="8">
        <v>0</v>
      </c>
      <c r="AK68" s="8">
        <v>0</v>
      </c>
      <c r="AL68" s="8">
        <v>0</v>
      </c>
      <c r="AM68" s="8">
        <v>0</v>
      </c>
      <c r="AN68" s="84">
        <v>0</v>
      </c>
      <c r="AO68" s="8">
        <v>0</v>
      </c>
      <c r="AP68" s="84">
        <v>0</v>
      </c>
      <c r="AQ68" s="8">
        <v>0</v>
      </c>
      <c r="AR68" s="8">
        <v>0</v>
      </c>
      <c r="AS68" s="8">
        <v>0</v>
      </c>
      <c r="AT68" s="8"/>
      <c r="AU68" s="8">
        <f t="shared" si="37"/>
        <v>0</v>
      </c>
      <c r="AV68" s="6">
        <f t="shared" si="38"/>
        <v>0</v>
      </c>
      <c r="AW68" s="15" t="b">
        <f t="shared" si="39"/>
        <v>1</v>
      </c>
      <c r="AX68" s="15" t="b">
        <f t="shared" si="40"/>
        <v>1</v>
      </c>
    </row>
    <row r="69" spans="1:51" s="89" customFormat="1" ht="12" customHeight="1" x14ac:dyDescent="0.35">
      <c r="A69" s="82"/>
      <c r="B69" s="131">
        <v>15</v>
      </c>
      <c r="C69" s="135" t="s">
        <v>112</v>
      </c>
      <c r="D69" s="93" t="s">
        <v>111</v>
      </c>
      <c r="E69" s="75">
        <v>855000</v>
      </c>
      <c r="F69" s="75">
        <v>855000</v>
      </c>
      <c r="G69" s="75">
        <v>5568314</v>
      </c>
      <c r="H69" s="75">
        <f t="shared" si="41"/>
        <v>5568314</v>
      </c>
      <c r="I69" s="75"/>
      <c r="J69" s="75"/>
      <c r="K69" s="76">
        <f t="shared" si="30"/>
        <v>5.0136798680777573E-3</v>
      </c>
      <c r="L69" s="75">
        <f t="shared" si="31"/>
        <v>4713314</v>
      </c>
      <c r="M69" s="75">
        <f t="shared" si="32"/>
        <v>0</v>
      </c>
      <c r="N69" s="75">
        <v>5568314</v>
      </c>
      <c r="O69" s="8"/>
      <c r="P69" s="75">
        <v>2790796.14</v>
      </c>
      <c r="Q69" s="75">
        <v>2790796.14</v>
      </c>
      <c r="R69" s="76">
        <f t="shared" si="33"/>
        <v>0.50119230704302953</v>
      </c>
      <c r="S69" s="75">
        <f t="shared" si="34"/>
        <v>2777517.86</v>
      </c>
      <c r="T69" s="75"/>
      <c r="U69" s="8">
        <v>2790796.14</v>
      </c>
      <c r="V69" s="76">
        <f t="shared" si="35"/>
        <v>1</v>
      </c>
      <c r="W69" s="75">
        <f t="shared" si="36"/>
        <v>2777517.86</v>
      </c>
      <c r="X69" s="75"/>
      <c r="Y69" s="77"/>
      <c r="Z69" s="83">
        <f t="shared" si="29"/>
        <v>0</v>
      </c>
      <c r="AA69" s="6">
        <v>379099.39999999991</v>
      </c>
      <c r="AB69" s="6">
        <v>125000</v>
      </c>
      <c r="AC69" s="6">
        <v>350000</v>
      </c>
      <c r="AD69" s="6">
        <v>650000</v>
      </c>
      <c r="AE69" s="6">
        <v>150000</v>
      </c>
      <c r="AF69" s="8">
        <v>150000</v>
      </c>
      <c r="AG69" s="8">
        <v>650000</v>
      </c>
      <c r="AH69" s="8">
        <f>380882.6-57464.1400000001</f>
        <v>323418.45999999985</v>
      </c>
      <c r="AI69" s="8">
        <v>0</v>
      </c>
      <c r="AJ69" s="8">
        <v>0</v>
      </c>
      <c r="AK69" s="8">
        <v>0</v>
      </c>
      <c r="AL69" s="8">
        <v>0</v>
      </c>
      <c r="AM69" s="8">
        <v>0</v>
      </c>
      <c r="AN69" s="84">
        <v>0</v>
      </c>
      <c r="AO69" s="8">
        <v>0</v>
      </c>
      <c r="AP69" s="84">
        <v>0</v>
      </c>
      <c r="AQ69" s="8">
        <v>0</v>
      </c>
      <c r="AR69" s="8">
        <v>0</v>
      </c>
      <c r="AS69" s="8">
        <v>0</v>
      </c>
      <c r="AT69" s="8"/>
      <c r="AU69" s="8">
        <f t="shared" si="37"/>
        <v>2777517.86</v>
      </c>
      <c r="AV69" s="6">
        <f t="shared" si="38"/>
        <v>0</v>
      </c>
      <c r="AW69" s="88" t="b">
        <f t="shared" si="39"/>
        <v>1</v>
      </c>
      <c r="AX69" s="88" t="b">
        <f t="shared" si="40"/>
        <v>1</v>
      </c>
      <c r="AY69" s="88"/>
    </row>
    <row r="70" spans="1:51" ht="12" customHeight="1" x14ac:dyDescent="0.35">
      <c r="B70" s="131">
        <v>16</v>
      </c>
      <c r="C70" s="138" t="s">
        <v>113</v>
      </c>
      <c r="D70" s="16" t="s">
        <v>114</v>
      </c>
      <c r="E70" s="106">
        <v>133216</v>
      </c>
      <c r="F70" s="106">
        <v>35000</v>
      </c>
      <c r="G70" s="106">
        <v>4411</v>
      </c>
      <c r="H70" s="106">
        <f t="shared" si="41"/>
        <v>4411</v>
      </c>
      <c r="I70" s="106"/>
      <c r="J70" s="106"/>
      <c r="K70" s="107">
        <f t="shared" si="30"/>
        <v>3.9716405896095274E-6</v>
      </c>
      <c r="L70" s="106">
        <f t="shared" si="31"/>
        <v>-128805</v>
      </c>
      <c r="M70" s="106">
        <f t="shared" si="32"/>
        <v>0</v>
      </c>
      <c r="N70" s="78">
        <v>4411</v>
      </c>
      <c r="O70" s="5"/>
      <c r="P70" s="106">
        <v>4411</v>
      </c>
      <c r="Q70" s="106">
        <v>4411</v>
      </c>
      <c r="R70" s="107">
        <f t="shared" si="33"/>
        <v>1</v>
      </c>
      <c r="S70" s="106">
        <f t="shared" si="34"/>
        <v>0</v>
      </c>
      <c r="T70" s="106"/>
      <c r="U70" s="75">
        <v>4411</v>
      </c>
      <c r="V70" s="76">
        <f t="shared" si="35"/>
        <v>1</v>
      </c>
      <c r="W70" s="75">
        <f t="shared" si="36"/>
        <v>0</v>
      </c>
      <c r="X70" s="75"/>
      <c r="Y70" s="78"/>
      <c r="Z70" s="83">
        <f t="shared" si="29"/>
        <v>0</v>
      </c>
      <c r="AA70" s="5">
        <v>0</v>
      </c>
      <c r="AB70" s="5">
        <v>0</v>
      </c>
      <c r="AC70" s="5">
        <v>0</v>
      </c>
      <c r="AD70" s="8">
        <v>0</v>
      </c>
      <c r="AE70" s="5">
        <v>0</v>
      </c>
      <c r="AF70" s="5">
        <v>0</v>
      </c>
      <c r="AG70" s="5">
        <v>0</v>
      </c>
      <c r="AH70" s="5">
        <v>0</v>
      </c>
      <c r="AI70" s="5">
        <v>0</v>
      </c>
      <c r="AJ70" s="5">
        <v>0</v>
      </c>
      <c r="AK70" s="5">
        <v>0</v>
      </c>
      <c r="AL70" s="5">
        <v>0</v>
      </c>
      <c r="AM70" s="5">
        <v>0</v>
      </c>
      <c r="AN70" s="72">
        <v>0</v>
      </c>
      <c r="AO70" s="5">
        <v>0</v>
      </c>
      <c r="AP70" s="79">
        <v>0</v>
      </c>
      <c r="AQ70" s="6">
        <v>0</v>
      </c>
      <c r="AR70" s="6">
        <v>0</v>
      </c>
      <c r="AS70" s="6">
        <v>0</v>
      </c>
      <c r="AT70" s="5"/>
      <c r="AU70" s="8">
        <f t="shared" si="37"/>
        <v>0</v>
      </c>
      <c r="AV70" s="15">
        <f t="shared" si="38"/>
        <v>0</v>
      </c>
      <c r="AW70" s="15" t="b">
        <f t="shared" si="39"/>
        <v>1</v>
      </c>
      <c r="AX70" s="15" t="b">
        <f t="shared" si="40"/>
        <v>1</v>
      </c>
    </row>
    <row r="71" spans="1:51" ht="12" customHeight="1" x14ac:dyDescent="0.35">
      <c r="B71" s="131">
        <v>17</v>
      </c>
      <c r="C71" s="138" t="s">
        <v>115</v>
      </c>
      <c r="D71" s="16" t="s">
        <v>46</v>
      </c>
      <c r="E71" s="106">
        <v>1820000</v>
      </c>
      <c r="F71" s="106">
        <v>1650000</v>
      </c>
      <c r="G71" s="106">
        <v>1546782</v>
      </c>
      <c r="H71" s="106">
        <f t="shared" si="41"/>
        <v>1546782</v>
      </c>
      <c r="I71" s="106"/>
      <c r="J71" s="106"/>
      <c r="K71" s="107">
        <f t="shared" si="30"/>
        <v>1.3927141633365233E-3</v>
      </c>
      <c r="L71" s="106">
        <f t="shared" si="31"/>
        <v>-273218</v>
      </c>
      <c r="M71" s="106">
        <f t="shared" si="32"/>
        <v>0</v>
      </c>
      <c r="N71" s="78">
        <v>1546782</v>
      </c>
      <c r="O71" s="5"/>
      <c r="P71" s="106">
        <v>1546782</v>
      </c>
      <c r="Q71" s="106">
        <v>1546782</v>
      </c>
      <c r="R71" s="107">
        <f t="shared" si="33"/>
        <v>1</v>
      </c>
      <c r="S71" s="106">
        <f t="shared" si="34"/>
        <v>0</v>
      </c>
      <c r="T71" s="106"/>
      <c r="U71" s="75">
        <v>1546782</v>
      </c>
      <c r="V71" s="76">
        <f t="shared" si="35"/>
        <v>1</v>
      </c>
      <c r="W71" s="75">
        <f t="shared" si="36"/>
        <v>0</v>
      </c>
      <c r="X71" s="75"/>
      <c r="Y71" s="78"/>
      <c r="Z71" s="83">
        <f t="shared" si="29"/>
        <v>0</v>
      </c>
      <c r="AA71" s="5">
        <v>0</v>
      </c>
      <c r="AB71" s="5">
        <v>0</v>
      </c>
      <c r="AC71" s="5">
        <v>0</v>
      </c>
      <c r="AD71" s="8">
        <v>0</v>
      </c>
      <c r="AE71" s="5">
        <v>0</v>
      </c>
      <c r="AF71" s="5">
        <v>0</v>
      </c>
      <c r="AG71" s="5">
        <v>0</v>
      </c>
      <c r="AH71" s="5">
        <v>0</v>
      </c>
      <c r="AI71" s="5">
        <v>0</v>
      </c>
      <c r="AJ71" s="5">
        <v>0</v>
      </c>
      <c r="AK71" s="5">
        <v>0</v>
      </c>
      <c r="AL71" s="5">
        <v>0</v>
      </c>
      <c r="AM71" s="5">
        <v>0</v>
      </c>
      <c r="AN71" s="72">
        <v>0</v>
      </c>
      <c r="AO71" s="5">
        <v>0</v>
      </c>
      <c r="AP71" s="72">
        <v>0</v>
      </c>
      <c r="AQ71" s="8">
        <v>0</v>
      </c>
      <c r="AR71" s="8">
        <v>0</v>
      </c>
      <c r="AS71" s="8">
        <v>0</v>
      </c>
      <c r="AT71" s="5"/>
      <c r="AU71" s="8">
        <f t="shared" si="37"/>
        <v>0</v>
      </c>
      <c r="AV71" s="15">
        <f t="shared" si="38"/>
        <v>0</v>
      </c>
      <c r="AW71" s="15" t="b">
        <f t="shared" si="39"/>
        <v>1</v>
      </c>
      <c r="AX71" s="15" t="b">
        <f t="shared" si="40"/>
        <v>1</v>
      </c>
    </row>
    <row r="72" spans="1:51" ht="12" customHeight="1" x14ac:dyDescent="0.35">
      <c r="B72" s="131">
        <v>18</v>
      </c>
      <c r="C72" s="138" t="s">
        <v>116</v>
      </c>
      <c r="D72" s="16" t="s">
        <v>116</v>
      </c>
      <c r="E72" s="106">
        <v>25000</v>
      </c>
      <c r="F72" s="106">
        <v>2500</v>
      </c>
      <c r="G72" s="106">
        <v>5681</v>
      </c>
      <c r="H72" s="106">
        <f t="shared" si="41"/>
        <v>5681</v>
      </c>
      <c r="I72" s="106"/>
      <c r="J72" s="106"/>
      <c r="K72" s="107">
        <f t="shared" si="30"/>
        <v>5.1151417342035204E-6</v>
      </c>
      <c r="L72" s="106">
        <f t="shared" si="31"/>
        <v>-19319</v>
      </c>
      <c r="M72" s="106">
        <f t="shared" si="32"/>
        <v>0</v>
      </c>
      <c r="N72" s="78">
        <v>5681</v>
      </c>
      <c r="O72" s="5"/>
      <c r="P72" s="106">
        <v>5681</v>
      </c>
      <c r="Q72" s="106">
        <v>5681</v>
      </c>
      <c r="R72" s="107">
        <f t="shared" si="33"/>
        <v>1</v>
      </c>
      <c r="S72" s="106">
        <f t="shared" si="34"/>
        <v>0</v>
      </c>
      <c r="T72" s="106"/>
      <c r="U72" s="75">
        <v>5681</v>
      </c>
      <c r="V72" s="76">
        <f t="shared" si="35"/>
        <v>1</v>
      </c>
      <c r="W72" s="75">
        <f t="shared" si="36"/>
        <v>0</v>
      </c>
      <c r="X72" s="75"/>
      <c r="Y72" s="78"/>
      <c r="Z72" s="83">
        <f t="shared" si="29"/>
        <v>0</v>
      </c>
      <c r="AA72" s="5">
        <v>0</v>
      </c>
      <c r="AB72" s="8">
        <v>0</v>
      </c>
      <c r="AC72" s="5">
        <v>0</v>
      </c>
      <c r="AD72" s="8">
        <v>0</v>
      </c>
      <c r="AE72" s="5">
        <v>0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5">
        <v>0</v>
      </c>
      <c r="AL72" s="5">
        <v>0</v>
      </c>
      <c r="AM72" s="5">
        <v>0</v>
      </c>
      <c r="AN72" s="72">
        <v>0</v>
      </c>
      <c r="AO72" s="5">
        <v>0</v>
      </c>
      <c r="AP72" s="72">
        <v>0</v>
      </c>
      <c r="AQ72" s="8">
        <v>0</v>
      </c>
      <c r="AR72" s="8">
        <v>0</v>
      </c>
      <c r="AS72" s="8">
        <v>0</v>
      </c>
      <c r="AT72" s="5"/>
      <c r="AU72" s="8">
        <f t="shared" si="37"/>
        <v>0</v>
      </c>
      <c r="AV72" s="15">
        <f t="shared" si="38"/>
        <v>0</v>
      </c>
      <c r="AW72" s="15" t="b">
        <f t="shared" si="39"/>
        <v>1</v>
      </c>
      <c r="AX72" s="15" t="b">
        <f t="shared" si="40"/>
        <v>1</v>
      </c>
    </row>
    <row r="73" spans="1:51" ht="12" customHeight="1" x14ac:dyDescent="0.35">
      <c r="B73" s="131">
        <v>19</v>
      </c>
      <c r="C73" s="139" t="s">
        <v>117</v>
      </c>
      <c r="D73" s="16" t="s">
        <v>117</v>
      </c>
      <c r="E73" s="106">
        <v>50000</v>
      </c>
      <c r="F73" s="106">
        <v>50000</v>
      </c>
      <c r="G73" s="106">
        <v>18700</v>
      </c>
      <c r="H73" s="106">
        <f t="shared" si="41"/>
        <v>18700</v>
      </c>
      <c r="I73" s="106"/>
      <c r="J73" s="106"/>
      <c r="K73" s="107">
        <f t="shared" si="30"/>
        <v>1.6837379058195004E-5</v>
      </c>
      <c r="L73" s="106">
        <f t="shared" si="31"/>
        <v>-31300</v>
      </c>
      <c r="M73" s="106">
        <f t="shared" si="32"/>
        <v>0</v>
      </c>
      <c r="N73" s="78">
        <v>18700</v>
      </c>
      <c r="O73" s="5"/>
      <c r="P73" s="106">
        <v>18700</v>
      </c>
      <c r="Q73" s="106">
        <v>18700</v>
      </c>
      <c r="R73" s="107">
        <f t="shared" si="33"/>
        <v>1</v>
      </c>
      <c r="S73" s="106">
        <f t="shared" si="34"/>
        <v>0</v>
      </c>
      <c r="T73" s="106"/>
      <c r="U73" s="75">
        <v>18700</v>
      </c>
      <c r="V73" s="76">
        <f t="shared" si="35"/>
        <v>1</v>
      </c>
      <c r="W73" s="75">
        <f t="shared" si="36"/>
        <v>0</v>
      </c>
      <c r="X73" s="75"/>
      <c r="Y73" s="78"/>
      <c r="Z73" s="83">
        <f t="shared" si="29"/>
        <v>0</v>
      </c>
      <c r="AA73" s="5">
        <v>0</v>
      </c>
      <c r="AB73" s="5">
        <v>0</v>
      </c>
      <c r="AC73" s="5">
        <v>0</v>
      </c>
      <c r="AD73" s="8">
        <v>0</v>
      </c>
      <c r="AE73" s="5">
        <v>0</v>
      </c>
      <c r="AF73" s="5">
        <v>0</v>
      </c>
      <c r="AG73" s="5">
        <v>0</v>
      </c>
      <c r="AH73" s="5">
        <v>0</v>
      </c>
      <c r="AI73" s="5">
        <v>0</v>
      </c>
      <c r="AJ73" s="5">
        <v>0</v>
      </c>
      <c r="AK73" s="5">
        <v>0</v>
      </c>
      <c r="AL73" s="5">
        <v>0</v>
      </c>
      <c r="AM73" s="5">
        <v>0</v>
      </c>
      <c r="AN73" s="72">
        <v>0</v>
      </c>
      <c r="AO73" s="5">
        <v>0</v>
      </c>
      <c r="AP73" s="72">
        <v>0</v>
      </c>
      <c r="AQ73" s="8">
        <v>0</v>
      </c>
      <c r="AR73" s="8">
        <v>0</v>
      </c>
      <c r="AS73" s="8">
        <v>0</v>
      </c>
      <c r="AT73" s="5"/>
      <c r="AU73" s="8">
        <f t="shared" si="37"/>
        <v>0</v>
      </c>
      <c r="AV73" s="15">
        <f t="shared" si="38"/>
        <v>0</v>
      </c>
      <c r="AW73" s="15" t="b">
        <f t="shared" si="39"/>
        <v>1</v>
      </c>
      <c r="AX73" s="15" t="b">
        <f t="shared" si="40"/>
        <v>1</v>
      </c>
    </row>
    <row r="74" spans="1:51" s="64" customFormat="1" ht="12" customHeight="1" thickBot="1" x14ac:dyDescent="0.4">
      <c r="A74" s="109"/>
      <c r="B74" s="140"/>
      <c r="C74" s="111" t="s">
        <v>118</v>
      </c>
      <c r="D74" s="111"/>
      <c r="E74" s="112">
        <f>SUM(E55:E73)</f>
        <v>41730000</v>
      </c>
      <c r="F74" s="141">
        <f>SUM(F55:F73)</f>
        <v>40685187</v>
      </c>
      <c r="G74" s="113">
        <f>SUM(G55:G73)</f>
        <v>50348945.439999998</v>
      </c>
      <c r="H74" s="113">
        <f>SUM(H55:H73)</f>
        <v>50348945.439999998</v>
      </c>
      <c r="I74" s="113"/>
      <c r="J74" s="113"/>
      <c r="K74" s="116">
        <f t="shared" si="30"/>
        <v>4.533391869270903E-2</v>
      </c>
      <c r="L74" s="141">
        <f t="shared" si="31"/>
        <v>8618945.4399999976</v>
      </c>
      <c r="M74" s="142">
        <f t="shared" si="32"/>
        <v>0</v>
      </c>
      <c r="N74" s="113">
        <f>SUM(N55:N73)</f>
        <v>50348945.439999998</v>
      </c>
      <c r="O74" s="115"/>
      <c r="P74" s="112">
        <f>SUM(P55:P73)</f>
        <v>46951146.519999996</v>
      </c>
      <c r="Q74" s="112">
        <f>SUM(Q55:Q73)</f>
        <v>46951146.519999996</v>
      </c>
      <c r="R74" s="116">
        <f t="shared" si="33"/>
        <v>0.93251499330707721</v>
      </c>
      <c r="S74" s="112">
        <f t="shared" si="34"/>
        <v>3397798.9200000018</v>
      </c>
      <c r="T74" s="117"/>
      <c r="U74" s="112">
        <f>SUM(U55:U73)</f>
        <v>46849646.519999996</v>
      </c>
      <c r="V74" s="116">
        <f t="shared" si="35"/>
        <v>0.99783817845732981</v>
      </c>
      <c r="W74" s="112">
        <f>N74-U74</f>
        <v>3499298.9200000018</v>
      </c>
      <c r="X74" s="117"/>
      <c r="Y74" s="78"/>
      <c r="Z74" s="5"/>
      <c r="AA74" s="112">
        <f t="shared" ref="AA74:AS74" si="42">SUM(AA55:AA73)</f>
        <v>485599.39999999991</v>
      </c>
      <c r="AB74" s="113">
        <f t="shared" si="42"/>
        <v>372000</v>
      </c>
      <c r="AC74" s="112">
        <f t="shared" si="42"/>
        <v>450000</v>
      </c>
      <c r="AD74" s="113">
        <f t="shared" si="42"/>
        <v>750000</v>
      </c>
      <c r="AE74" s="112">
        <f t="shared" si="42"/>
        <v>250000</v>
      </c>
      <c r="AF74" s="112">
        <f t="shared" si="42"/>
        <v>218281.06000000011</v>
      </c>
      <c r="AG74" s="112">
        <f t="shared" si="42"/>
        <v>650000</v>
      </c>
      <c r="AH74" s="112">
        <f t="shared" si="42"/>
        <v>323418.45999999985</v>
      </c>
      <c r="AI74" s="112">
        <f t="shared" si="42"/>
        <v>0</v>
      </c>
      <c r="AJ74" s="112">
        <f t="shared" si="42"/>
        <v>0</v>
      </c>
      <c r="AK74" s="112">
        <f t="shared" si="42"/>
        <v>0</v>
      </c>
      <c r="AL74" s="112">
        <f t="shared" si="42"/>
        <v>0</v>
      </c>
      <c r="AM74" s="112">
        <f t="shared" si="42"/>
        <v>0</v>
      </c>
      <c r="AN74" s="143">
        <f t="shared" si="42"/>
        <v>0</v>
      </c>
      <c r="AO74" s="112">
        <f t="shared" si="42"/>
        <v>0</v>
      </c>
      <c r="AP74" s="143"/>
      <c r="AQ74" s="112"/>
      <c r="AR74" s="112"/>
      <c r="AS74" s="112">
        <f t="shared" si="42"/>
        <v>0</v>
      </c>
      <c r="AT74" s="61"/>
      <c r="AU74" s="118">
        <f t="shared" si="37"/>
        <v>3499298.92</v>
      </c>
      <c r="AV74" s="118">
        <f t="shared" si="38"/>
        <v>0</v>
      </c>
      <c r="AW74" s="119" t="b">
        <f t="shared" si="39"/>
        <v>1</v>
      </c>
      <c r="AX74" s="119" t="b">
        <f t="shared" si="40"/>
        <v>1</v>
      </c>
    </row>
    <row r="75" spans="1:51" ht="12" customHeight="1" thickTop="1" x14ac:dyDescent="0.35">
      <c r="B75" s="144"/>
      <c r="E75" s="123"/>
      <c r="F75" s="123"/>
      <c r="G75" s="124"/>
      <c r="H75" s="124"/>
      <c r="I75" s="124"/>
      <c r="J75" s="124"/>
      <c r="K75" s="5"/>
      <c r="L75" s="5"/>
      <c r="M75" s="5"/>
      <c r="N75" s="5"/>
      <c r="O75" s="5"/>
      <c r="P75" s="20"/>
      <c r="Q75" s="20"/>
      <c r="R75" s="145"/>
      <c r="S75" s="5"/>
      <c r="T75" s="117"/>
      <c r="U75" s="5"/>
      <c r="V75" s="145"/>
      <c r="W75" s="5"/>
      <c r="X75" s="5"/>
      <c r="Y75" s="78"/>
      <c r="Z75" s="5"/>
      <c r="AA75" s="5"/>
      <c r="AB75" s="8"/>
      <c r="AC75" s="5"/>
      <c r="AD75" s="8"/>
      <c r="AE75" s="5"/>
      <c r="AF75" s="5"/>
      <c r="AG75" s="5"/>
      <c r="AH75" s="5"/>
      <c r="AI75" s="5"/>
      <c r="AJ75" s="5"/>
      <c r="AK75" s="5"/>
      <c r="AL75" s="5"/>
      <c r="AM75" s="5"/>
      <c r="AN75" s="72"/>
      <c r="AO75" s="5"/>
      <c r="AP75" s="72"/>
      <c r="AQ75" s="5"/>
      <c r="AR75" s="5"/>
      <c r="AS75" s="5"/>
      <c r="AT75" s="5"/>
      <c r="AU75" s="5"/>
      <c r="AV75" s="15"/>
      <c r="AW75" s="15"/>
      <c r="AX75" s="15"/>
    </row>
    <row r="76" spans="1:51" s="64" customFormat="1" ht="12" customHeight="1" x14ac:dyDescent="0.35">
      <c r="A76" s="128"/>
      <c r="B76" s="146" t="s">
        <v>119</v>
      </c>
      <c r="C76" s="64" t="s">
        <v>120</v>
      </c>
      <c r="D76" s="147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5"/>
      <c r="P76" s="61"/>
      <c r="Q76" s="61"/>
      <c r="R76" s="129"/>
      <c r="S76" s="61"/>
      <c r="T76" s="117"/>
      <c r="U76" s="148"/>
      <c r="V76" s="129"/>
      <c r="W76" s="148"/>
      <c r="X76" s="148"/>
      <c r="Y76" s="78"/>
      <c r="Z76" s="5"/>
      <c r="AA76" s="59"/>
      <c r="AB76" s="62"/>
      <c r="AC76" s="59"/>
      <c r="AD76" s="62"/>
      <c r="AE76" s="59"/>
      <c r="AF76" s="59"/>
      <c r="AG76" s="59"/>
      <c r="AH76" s="59"/>
      <c r="AI76" s="59"/>
      <c r="AJ76" s="59"/>
      <c r="AK76" s="59"/>
      <c r="AL76" s="59"/>
      <c r="AM76" s="59"/>
      <c r="AN76" s="62"/>
      <c r="AO76" s="59"/>
      <c r="AP76" s="62"/>
      <c r="AQ76" s="59"/>
      <c r="AR76" s="59"/>
      <c r="AS76" s="59"/>
      <c r="AT76" s="63"/>
      <c r="AU76" s="59"/>
      <c r="AV76" s="59"/>
      <c r="AW76" s="59"/>
      <c r="AX76" s="59"/>
    </row>
    <row r="77" spans="1:51" s="64" customFormat="1" ht="12" customHeight="1" x14ac:dyDescent="0.35">
      <c r="A77" s="149"/>
      <c r="B77" s="150">
        <v>1</v>
      </c>
      <c r="C77" s="151" t="s">
        <v>121</v>
      </c>
      <c r="D77" s="152"/>
      <c r="E77" s="68">
        <f>SUM(E78:E79)</f>
        <v>40000000</v>
      </c>
      <c r="F77" s="70">
        <f>SUM(F78:F79)</f>
        <v>40587829.039999992</v>
      </c>
      <c r="G77" s="153">
        <f t="shared" ref="G77" si="43">SUM(G78:G79)</f>
        <v>40587829.039999992</v>
      </c>
      <c r="H77" s="70">
        <f>SUM(H78:H79)</f>
        <v>40587829.039999992</v>
      </c>
      <c r="I77" s="70"/>
      <c r="J77" s="70"/>
      <c r="K77" s="154">
        <f>IF($N$120=0,0,N77/$N$120)</f>
        <v>3.6545062176240373E-2</v>
      </c>
      <c r="L77" s="106">
        <f>H77-E77</f>
        <v>587829.03999999166</v>
      </c>
      <c r="M77" s="70">
        <f>H77-G77</f>
        <v>0</v>
      </c>
      <c r="N77" s="153">
        <f t="shared" ref="N77" si="44">SUM(N78:N79)</f>
        <v>40587829.039999992</v>
      </c>
      <c r="O77" s="5"/>
      <c r="P77" s="61">
        <f>SUM(P78:P79)</f>
        <v>40587828.829999998</v>
      </c>
      <c r="Q77" s="61">
        <f>SUM(Q78:Q79)</f>
        <v>40587828.829999998</v>
      </c>
      <c r="R77" s="154">
        <f t="shared" ref="R77:R79" si="45">IF(N77=0,0,P77/N77)</f>
        <v>0.9999999948260353</v>
      </c>
      <c r="S77" s="70">
        <f>H77-P77</f>
        <v>0.20999999344348907</v>
      </c>
      <c r="T77" s="117"/>
      <c r="U77" s="153">
        <f>SUM(U78:U79)</f>
        <v>40587828.829999998</v>
      </c>
      <c r="V77" s="154">
        <f t="shared" ref="V77:V79" si="46">IF(P77=0,0,U77/P77)</f>
        <v>1</v>
      </c>
      <c r="W77" s="70">
        <f>N77-U77</f>
        <v>0.20999999344348907</v>
      </c>
      <c r="X77" s="70"/>
      <c r="Y77" s="70"/>
      <c r="Z77" s="61"/>
      <c r="AA77" s="61">
        <f t="shared" ref="AA77:AO77" si="47">SUM(AA78:AA79)</f>
        <v>0</v>
      </c>
      <c r="AB77" s="63">
        <f t="shared" si="47"/>
        <v>0</v>
      </c>
      <c r="AC77" s="61">
        <f t="shared" si="47"/>
        <v>0</v>
      </c>
      <c r="AD77" s="63">
        <f t="shared" si="47"/>
        <v>0</v>
      </c>
      <c r="AE77" s="61">
        <f t="shared" si="47"/>
        <v>0</v>
      </c>
      <c r="AF77" s="61">
        <f t="shared" si="47"/>
        <v>0</v>
      </c>
      <c r="AG77" s="61">
        <f t="shared" si="47"/>
        <v>0</v>
      </c>
      <c r="AH77" s="61">
        <f t="shared" si="47"/>
        <v>0</v>
      </c>
      <c r="AI77" s="61">
        <f t="shared" si="47"/>
        <v>0</v>
      </c>
      <c r="AJ77" s="61">
        <f t="shared" si="47"/>
        <v>0</v>
      </c>
      <c r="AK77" s="61">
        <f t="shared" si="47"/>
        <v>0</v>
      </c>
      <c r="AL77" s="61">
        <f t="shared" si="47"/>
        <v>0</v>
      </c>
      <c r="AM77" s="61">
        <f t="shared" si="47"/>
        <v>0</v>
      </c>
      <c r="AN77" s="155">
        <f t="shared" si="47"/>
        <v>0</v>
      </c>
      <c r="AO77" s="61">
        <f t="shared" si="47"/>
        <v>0</v>
      </c>
      <c r="AP77" s="155"/>
      <c r="AQ77" s="8">
        <v>0</v>
      </c>
      <c r="AR77" s="8">
        <v>0</v>
      </c>
      <c r="AS77" s="8">
        <v>0</v>
      </c>
      <c r="AT77" s="61"/>
      <c r="AU77" s="8">
        <f>SUM(AA77:AS77)</f>
        <v>0</v>
      </c>
      <c r="AV77" s="15">
        <f>AU77-W77</f>
        <v>-0.20999999344348907</v>
      </c>
      <c r="AW77" s="15" t="b">
        <f>AU77=W77</f>
        <v>0</v>
      </c>
      <c r="AX77" s="15" t="b">
        <f>(AU77+U77)=H77</f>
        <v>0</v>
      </c>
    </row>
    <row r="78" spans="1:51" ht="18" customHeight="1" x14ac:dyDescent="0.35">
      <c r="A78" s="156"/>
      <c r="B78" s="157">
        <v>1.1000000000000001</v>
      </c>
      <c r="C78" s="135" t="s">
        <v>122</v>
      </c>
      <c r="D78" s="8" t="s">
        <v>123</v>
      </c>
      <c r="E78" s="77">
        <v>40000000</v>
      </c>
      <c r="F78" s="77">
        <v>40559649.039999992</v>
      </c>
      <c r="G78" s="158">
        <v>40559649.039999992</v>
      </c>
      <c r="H78" s="158">
        <f t="shared" ref="H78:H79" si="48">N78</f>
        <v>40559649.039999992</v>
      </c>
      <c r="I78" s="158"/>
      <c r="J78" s="158"/>
      <c r="K78" s="159">
        <f>IF($N$120=0,0,N78/$N$120)</f>
        <v>3.6519689056354811E-2</v>
      </c>
      <c r="L78" s="158">
        <f>H78-E78</f>
        <v>559649.03999999166</v>
      </c>
      <c r="M78" s="158">
        <f>H78-G78</f>
        <v>0</v>
      </c>
      <c r="N78" s="158">
        <v>40559649.039999992</v>
      </c>
      <c r="O78" s="7"/>
      <c r="P78" s="7">
        <f>38283557.37+2014520.46+261571</f>
        <v>40559648.829999998</v>
      </c>
      <c r="Q78" s="7">
        <v>40559648.829999998</v>
      </c>
      <c r="R78" s="160">
        <f t="shared" si="45"/>
        <v>0.99999999482244062</v>
      </c>
      <c r="S78" s="75">
        <f>H78-P78</f>
        <v>0.20999999344348907</v>
      </c>
      <c r="T78" s="161"/>
      <c r="U78" s="75">
        <f>38283557.37+2014520.46+261571</f>
        <v>40559648.829999998</v>
      </c>
      <c r="V78" s="160">
        <f t="shared" si="46"/>
        <v>1</v>
      </c>
      <c r="W78" s="75">
        <f>N78-U78</f>
        <v>0.20999999344348907</v>
      </c>
      <c r="X78" s="106"/>
      <c r="Y78" s="106"/>
      <c r="Z78" s="5"/>
      <c r="AA78" s="5"/>
      <c r="AB78" s="5"/>
      <c r="AC78" s="5"/>
      <c r="AD78" s="8"/>
      <c r="AE78" s="8">
        <v>0</v>
      </c>
      <c r="AF78" s="5"/>
      <c r="AG78" s="5">
        <f>$Y78*AG$2</f>
        <v>0</v>
      </c>
      <c r="AH78" s="5">
        <v>0</v>
      </c>
      <c r="AI78" s="5">
        <v>0</v>
      </c>
      <c r="AJ78" s="5">
        <v>0</v>
      </c>
      <c r="AK78" s="5">
        <v>0</v>
      </c>
      <c r="AL78" s="5">
        <v>0</v>
      </c>
      <c r="AM78" s="5">
        <v>0</v>
      </c>
      <c r="AN78" s="72">
        <v>0</v>
      </c>
      <c r="AO78" s="5">
        <v>0</v>
      </c>
      <c r="AP78" s="72"/>
      <c r="AQ78" s="8">
        <v>0</v>
      </c>
      <c r="AR78" s="8">
        <v>0</v>
      </c>
      <c r="AS78" s="8">
        <v>0</v>
      </c>
      <c r="AT78" s="5"/>
      <c r="AU78" s="8">
        <f>SUM(AA78:AS78)</f>
        <v>0</v>
      </c>
      <c r="AV78" s="15">
        <f>AU78-W78</f>
        <v>-0.20999999344348907</v>
      </c>
      <c r="AW78" s="15" t="b">
        <f>AU78=W78</f>
        <v>0</v>
      </c>
      <c r="AX78" s="15" t="b">
        <f>(AU78+U78)=H78</f>
        <v>0</v>
      </c>
      <c r="AY78" s="15"/>
    </row>
    <row r="79" spans="1:51" s="104" customFormat="1" ht="12" customHeight="1" x14ac:dyDescent="0.35">
      <c r="A79" s="98"/>
      <c r="B79" s="162">
        <v>1.2</v>
      </c>
      <c r="C79" s="138" t="s">
        <v>124</v>
      </c>
      <c r="D79" s="15" t="s">
        <v>46</v>
      </c>
      <c r="E79" s="78">
        <v>0</v>
      </c>
      <c r="F79" s="78">
        <v>28180</v>
      </c>
      <c r="G79" s="163">
        <v>28180</v>
      </c>
      <c r="H79" s="163">
        <f t="shared" si="48"/>
        <v>28180</v>
      </c>
      <c r="I79" s="163"/>
      <c r="J79" s="163"/>
      <c r="K79" s="164">
        <f>IF($N$120=0,0,N79/$N$120)</f>
        <v>2.5373119885558037E-5</v>
      </c>
      <c r="L79" s="165">
        <f>H79-E79</f>
        <v>28180</v>
      </c>
      <c r="M79" s="163">
        <f>H79-G79</f>
        <v>0</v>
      </c>
      <c r="N79" s="163">
        <v>28180</v>
      </c>
      <c r="O79" s="166"/>
      <c r="P79" s="167">
        <v>28180</v>
      </c>
      <c r="Q79" s="167">
        <v>28180</v>
      </c>
      <c r="R79" s="168">
        <f t="shared" si="45"/>
        <v>1</v>
      </c>
      <c r="S79" s="6">
        <f>H79-P79</f>
        <v>0</v>
      </c>
      <c r="T79" s="117"/>
      <c r="U79" s="6">
        <v>28180</v>
      </c>
      <c r="V79" s="169">
        <f t="shared" si="46"/>
        <v>1</v>
      </c>
      <c r="W79" s="15">
        <f>N79-U79</f>
        <v>0</v>
      </c>
      <c r="X79" s="106"/>
      <c r="Y79" s="106">
        <f>W79*Y$3</f>
        <v>0</v>
      </c>
      <c r="Z79" s="5"/>
      <c r="AA79" s="5"/>
      <c r="AB79" s="5"/>
      <c r="AC79" s="5"/>
      <c r="AD79" s="8"/>
      <c r="AE79" s="8">
        <f t="shared" ref="AE79:AO79" si="49">$Y79*AE$2</f>
        <v>0</v>
      </c>
      <c r="AF79" s="8">
        <f t="shared" si="49"/>
        <v>0</v>
      </c>
      <c r="AG79" s="8">
        <f t="shared" si="49"/>
        <v>0</v>
      </c>
      <c r="AH79" s="8">
        <f t="shared" si="49"/>
        <v>0</v>
      </c>
      <c r="AI79" s="8">
        <f t="shared" si="49"/>
        <v>0</v>
      </c>
      <c r="AJ79" s="8">
        <f t="shared" si="49"/>
        <v>0</v>
      </c>
      <c r="AK79" s="8">
        <f t="shared" si="49"/>
        <v>0</v>
      </c>
      <c r="AL79" s="8">
        <f t="shared" si="49"/>
        <v>0</v>
      </c>
      <c r="AM79" s="8">
        <v>0</v>
      </c>
      <c r="AN79" s="8">
        <f t="shared" si="49"/>
        <v>0</v>
      </c>
      <c r="AO79" s="8">
        <f t="shared" si="49"/>
        <v>0</v>
      </c>
      <c r="AP79" s="8"/>
      <c r="AQ79" s="8">
        <v>0</v>
      </c>
      <c r="AR79" s="8">
        <v>0</v>
      </c>
      <c r="AS79" s="8">
        <v>0</v>
      </c>
      <c r="AT79" s="15"/>
      <c r="AU79" s="8">
        <f>SUM(AA79:AS79)</f>
        <v>0</v>
      </c>
      <c r="AV79" s="15">
        <f>AU79-W79</f>
        <v>0</v>
      </c>
      <c r="AW79" s="15" t="b">
        <f>AU79=W79</f>
        <v>1</v>
      </c>
      <c r="AX79" s="15" t="b">
        <f>(AU79+U79)=H79</f>
        <v>1</v>
      </c>
      <c r="AY79" s="15"/>
    </row>
    <row r="80" spans="1:51" s="104" customFormat="1" ht="12" customHeight="1" x14ac:dyDescent="0.35">
      <c r="A80" s="98"/>
      <c r="B80" s="162"/>
      <c r="C80" s="138"/>
      <c r="D80" s="15"/>
      <c r="E80" s="78"/>
      <c r="F80" s="78"/>
      <c r="G80" s="163"/>
      <c r="H80" s="163"/>
      <c r="I80" s="163"/>
      <c r="J80" s="163"/>
      <c r="K80" s="164"/>
      <c r="L80" s="165"/>
      <c r="M80" s="163"/>
      <c r="N80" s="163"/>
      <c r="O80" s="166"/>
      <c r="P80" s="167"/>
      <c r="Q80" s="167"/>
      <c r="R80" s="168"/>
      <c r="S80" s="167"/>
      <c r="T80" s="117"/>
      <c r="U80" s="167"/>
      <c r="V80" s="164"/>
      <c r="W80" s="170"/>
      <c r="X80" s="106"/>
      <c r="Y80" s="106"/>
      <c r="Z80" s="5"/>
      <c r="AA80" s="5"/>
      <c r="AB80" s="5"/>
      <c r="AC80" s="5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15"/>
      <c r="AU80" s="8"/>
      <c r="AV80" s="15"/>
      <c r="AW80" s="15"/>
      <c r="AX80" s="15"/>
      <c r="AY80" s="15"/>
    </row>
    <row r="81" spans="1:52" s="104" customFormat="1" ht="15" customHeight="1" x14ac:dyDescent="0.35">
      <c r="A81" s="98"/>
      <c r="B81" s="171" t="s">
        <v>125</v>
      </c>
      <c r="C81" s="172" t="s">
        <v>126</v>
      </c>
      <c r="D81" s="173"/>
      <c r="E81" s="174">
        <v>730862422</v>
      </c>
      <c r="F81" s="174">
        <v>753126225.03999996</v>
      </c>
      <c r="G81" s="174">
        <v>507541746.94088602</v>
      </c>
      <c r="H81" s="174">
        <f>N81</f>
        <v>507541746.94088602</v>
      </c>
      <c r="I81" s="174"/>
      <c r="J81" s="174"/>
      <c r="K81" s="168"/>
      <c r="L81" s="158"/>
      <c r="M81" s="117">
        <f>H81-G81</f>
        <v>0</v>
      </c>
      <c r="N81" s="174">
        <v>507541746.94088602</v>
      </c>
      <c r="O81" s="7"/>
      <c r="P81" s="174">
        <v>583165175.88955402</v>
      </c>
      <c r="Q81" s="174">
        <v>583165175.88955402</v>
      </c>
      <c r="R81" s="168"/>
      <c r="S81" s="174">
        <v>-75623428.948667586</v>
      </c>
      <c r="T81" s="117"/>
      <c r="U81" s="174">
        <v>507541746.94088602</v>
      </c>
      <c r="V81" s="168"/>
      <c r="W81" s="174">
        <f>N81-U81</f>
        <v>0</v>
      </c>
      <c r="X81" s="165"/>
      <c r="Y81" s="165">
        <f>W81*Y$3</f>
        <v>0</v>
      </c>
      <c r="Z81" s="166"/>
      <c r="AA81" s="174"/>
      <c r="AB81" s="174"/>
      <c r="AC81" s="174"/>
      <c r="AD81" s="174"/>
      <c r="AE81" s="174"/>
      <c r="AF81" s="174"/>
      <c r="AG81" s="174"/>
      <c r="AH81" s="174"/>
      <c r="AI81" s="174"/>
      <c r="AJ81" s="174"/>
      <c r="AK81" s="174"/>
      <c r="AL81" s="174"/>
      <c r="AM81" s="174">
        <f>SUM(AM77:AM79)</f>
        <v>0</v>
      </c>
      <c r="AN81" s="174"/>
      <c r="AO81" s="174"/>
      <c r="AP81" s="174">
        <v>0</v>
      </c>
      <c r="AQ81" s="174"/>
      <c r="AR81" s="174"/>
      <c r="AS81" s="174"/>
      <c r="AT81" s="170"/>
      <c r="AU81" s="175">
        <f>SUM(AA81:AS81)</f>
        <v>0</v>
      </c>
      <c r="AV81" s="170">
        <v>0</v>
      </c>
      <c r="AW81" s="167" t="b">
        <f>AU81=W81</f>
        <v>1</v>
      </c>
      <c r="AX81" s="176" t="b">
        <f>(AU81+U81)=H81</f>
        <v>1</v>
      </c>
    </row>
    <row r="82" spans="1:52" s="104" customFormat="1" ht="16.25" hidden="1" customHeight="1" x14ac:dyDescent="0.35">
      <c r="A82" s="177"/>
      <c r="B82" s="178"/>
      <c r="C82" s="179"/>
      <c r="E82" s="78"/>
      <c r="F82" s="78"/>
      <c r="G82" s="78"/>
      <c r="H82" s="77">
        <f>H81-G81</f>
        <v>0</v>
      </c>
      <c r="I82" s="77"/>
      <c r="J82" s="77"/>
      <c r="K82" s="169"/>
      <c r="L82" s="106"/>
      <c r="M82" s="163"/>
      <c r="N82" s="77"/>
      <c r="O82" s="5"/>
      <c r="P82" s="15"/>
      <c r="Q82" s="15"/>
      <c r="R82" s="180"/>
      <c r="S82" s="15"/>
      <c r="T82" s="117"/>
      <c r="U82" s="15"/>
      <c r="V82" s="180"/>
      <c r="W82" s="15"/>
      <c r="X82" s="106"/>
      <c r="Y82" s="106">
        <f>W82*Y$3</f>
        <v>0</v>
      </c>
      <c r="Z82" s="5"/>
      <c r="AA82" s="5">
        <v>0</v>
      </c>
      <c r="AB82" s="181"/>
      <c r="AC82" s="5">
        <v>0</v>
      </c>
      <c r="AD82" s="8">
        <v>0</v>
      </c>
      <c r="AE82" s="8">
        <v>0</v>
      </c>
      <c r="AF82" s="8">
        <v>0</v>
      </c>
      <c r="AG82" s="8">
        <v>0</v>
      </c>
      <c r="AH82" s="8">
        <v>0</v>
      </c>
      <c r="AI82" s="8">
        <v>0</v>
      </c>
      <c r="AJ82" s="61">
        <v>0</v>
      </c>
      <c r="AK82" s="61">
        <v>0</v>
      </c>
      <c r="AL82" s="61">
        <v>0</v>
      </c>
      <c r="AM82" s="61">
        <v>0</v>
      </c>
      <c r="AN82" s="63">
        <v>0</v>
      </c>
      <c r="AO82" s="61">
        <v>0</v>
      </c>
      <c r="AP82" s="63">
        <v>0</v>
      </c>
      <c r="AQ82" s="61">
        <v>0</v>
      </c>
      <c r="AR82" s="61">
        <v>0</v>
      </c>
      <c r="AS82" s="61">
        <v>0</v>
      </c>
      <c r="AT82" s="61"/>
      <c r="AU82" s="15"/>
      <c r="AV82" s="15"/>
      <c r="AW82" s="15"/>
      <c r="AX82" s="15"/>
    </row>
    <row r="83" spans="1:52" ht="13.25" customHeight="1" collapsed="1" x14ac:dyDescent="0.35">
      <c r="A83" s="82"/>
      <c r="B83" s="182">
        <v>6</v>
      </c>
      <c r="C83" s="108" t="s">
        <v>127</v>
      </c>
      <c r="N83" s="75"/>
      <c r="S83" s="106"/>
      <c r="T83" s="117"/>
      <c r="U83" s="106"/>
      <c r="W83" s="106"/>
      <c r="X83" s="106"/>
      <c r="Y83" s="106">
        <f>W83*Y$3</f>
        <v>0</v>
      </c>
      <c r="Z83" s="5"/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v>0</v>
      </c>
      <c r="AG83" s="6">
        <v>0</v>
      </c>
      <c r="AH83" s="6">
        <v>0</v>
      </c>
      <c r="AI83" s="6">
        <v>0</v>
      </c>
      <c r="AJ83" s="61">
        <v>0</v>
      </c>
      <c r="AK83" s="61">
        <v>0</v>
      </c>
      <c r="AL83" s="61">
        <v>0</v>
      </c>
      <c r="AM83" s="61">
        <v>0</v>
      </c>
      <c r="AN83" s="155">
        <v>0</v>
      </c>
      <c r="AO83" s="61">
        <v>0</v>
      </c>
      <c r="AP83" s="155">
        <v>0</v>
      </c>
      <c r="AQ83" s="61">
        <v>0</v>
      </c>
      <c r="AR83" s="61">
        <v>0</v>
      </c>
      <c r="AS83" s="61">
        <v>0</v>
      </c>
      <c r="AU83" s="106">
        <f>W81</f>
        <v>0</v>
      </c>
      <c r="AZ83" s="104"/>
    </row>
    <row r="84" spans="1:52" s="104" customFormat="1" ht="12" customHeight="1" x14ac:dyDescent="0.35">
      <c r="A84" s="98"/>
      <c r="B84" s="157">
        <v>6.1</v>
      </c>
      <c r="C84" s="74" t="s">
        <v>128</v>
      </c>
      <c r="D84" s="8" t="s">
        <v>88</v>
      </c>
      <c r="E84" s="77">
        <v>40269400</v>
      </c>
      <c r="F84" s="77">
        <v>32000000</v>
      </c>
      <c r="G84" s="75">
        <v>26300000</v>
      </c>
      <c r="H84" s="75">
        <f>N84</f>
        <v>26300000</v>
      </c>
      <c r="I84" s="75"/>
      <c r="J84" s="75"/>
      <c r="K84" s="160">
        <v>2.7972867545738946E-2</v>
      </c>
      <c r="L84" s="75">
        <v>-12269400</v>
      </c>
      <c r="M84" s="75">
        <f>N84-G84</f>
        <v>0</v>
      </c>
      <c r="N84" s="75">
        <v>26300000</v>
      </c>
      <c r="O84" s="8"/>
      <c r="P84" s="6">
        <v>11954795.447096003</v>
      </c>
      <c r="Q84" s="6">
        <v>11954795.447096003</v>
      </c>
      <c r="R84" s="184">
        <f>IF(N84=0,0,P84/N84)</f>
        <v>0.4545549599656275</v>
      </c>
      <c r="S84" s="6">
        <f>H84-P84</f>
        <v>14345204.552903997</v>
      </c>
      <c r="T84" s="161"/>
      <c r="U84" s="6">
        <v>4521008.3471428575</v>
      </c>
      <c r="V84" s="184">
        <f>IF(P84=0,0,U84/P84)</f>
        <v>0.37817529937252731</v>
      </c>
      <c r="W84" s="6">
        <f>N84-U84</f>
        <v>21778991.652857143</v>
      </c>
      <c r="X84" s="6"/>
      <c r="Y84" s="106"/>
      <c r="Z84" s="8">
        <f>AV84</f>
        <v>0</v>
      </c>
      <c r="AA84" s="8">
        <v>1945720.36</v>
      </c>
      <c r="AB84" s="8">
        <f>690170+1688147.81428571</f>
        <v>2378317.81428571</v>
      </c>
      <c r="AC84" s="8">
        <v>2808487.27</v>
      </c>
      <c r="AD84" s="8">
        <v>1546306.34</v>
      </c>
      <c r="AE84" s="8">
        <v>3600855.75</v>
      </c>
      <c r="AF84" s="8">
        <f>2667141.06+549893.726190476</f>
        <v>3217034.7861904763</v>
      </c>
      <c r="AG84" s="8">
        <v>6282269.3323809579</v>
      </c>
      <c r="AH84" s="8">
        <v>0</v>
      </c>
      <c r="AI84" s="8">
        <v>0</v>
      </c>
      <c r="AJ84" s="61">
        <v>0</v>
      </c>
      <c r="AK84" s="61">
        <v>0</v>
      </c>
      <c r="AL84" s="61">
        <v>0</v>
      </c>
      <c r="AM84" s="61">
        <v>0</v>
      </c>
      <c r="AN84" s="155">
        <v>0</v>
      </c>
      <c r="AO84" s="61">
        <v>0</v>
      </c>
      <c r="AP84" s="72">
        <v>0</v>
      </c>
      <c r="AQ84" s="61">
        <v>0</v>
      </c>
      <c r="AR84" s="61">
        <v>0</v>
      </c>
      <c r="AS84" s="61">
        <v>0</v>
      </c>
      <c r="AT84" s="15"/>
      <c r="AU84" s="8">
        <f t="shared" ref="AU84:AU89" si="50">SUM(AA84:AS84)</f>
        <v>21778991.652857143</v>
      </c>
      <c r="AV84" s="15">
        <f t="shared" ref="AV84:AV89" si="51">AU84-W84</f>
        <v>0</v>
      </c>
      <c r="AW84" s="15" t="b">
        <f t="shared" ref="AW84:AW89" si="52">AU84=W84</f>
        <v>1</v>
      </c>
      <c r="AX84" s="15" t="b">
        <f t="shared" ref="AX84:AX89" si="53">(AU84+U84)=H84</f>
        <v>1</v>
      </c>
    </row>
    <row r="85" spans="1:52" s="104" customFormat="1" ht="12" customHeight="1" x14ac:dyDescent="0.35">
      <c r="A85" s="98"/>
      <c r="B85" s="157">
        <v>6.2</v>
      </c>
      <c r="C85" s="74" t="s">
        <v>129</v>
      </c>
      <c r="D85" s="6" t="s">
        <v>88</v>
      </c>
      <c r="E85" s="77">
        <v>13000000</v>
      </c>
      <c r="F85" s="77">
        <v>11077300</v>
      </c>
      <c r="G85" s="77">
        <v>7162178</v>
      </c>
      <c r="H85" s="77">
        <f>11997300-1735122-3100000</f>
        <v>7162178</v>
      </c>
      <c r="I85" s="77"/>
      <c r="J85" s="77"/>
      <c r="K85" s="184">
        <v>1.1985674421660495E-2</v>
      </c>
      <c r="L85" s="75">
        <v>-1002700</v>
      </c>
      <c r="M85" s="75">
        <f>N85-G85</f>
        <v>0</v>
      </c>
      <c r="N85" s="75">
        <v>7162178</v>
      </c>
      <c r="O85" s="8"/>
      <c r="P85" s="6">
        <v>2608796.1</v>
      </c>
      <c r="Q85" s="6">
        <v>2608796.1</v>
      </c>
      <c r="R85" s="184">
        <f>IF(N85=0,0,P85/N85)</f>
        <v>0.36424619717633383</v>
      </c>
      <c r="S85" s="6">
        <f>H85-P85</f>
        <v>4553381.9000000004</v>
      </c>
      <c r="T85" s="161"/>
      <c r="U85" s="6">
        <f>1900800+707996.1</f>
        <v>2608796.1</v>
      </c>
      <c r="V85" s="184">
        <f>IF(P85=0,0,U85/P85)</f>
        <v>1</v>
      </c>
      <c r="W85" s="6">
        <f>N85-U85</f>
        <v>4553381.9000000004</v>
      </c>
      <c r="X85" s="6"/>
      <c r="Y85" s="106"/>
      <c r="Z85" s="8">
        <f t="shared" ref="Z85" si="54">AV85</f>
        <v>0</v>
      </c>
      <c r="AA85" s="5"/>
      <c r="AB85" s="5">
        <v>852343.23600000003</v>
      </c>
      <c r="AC85" s="5">
        <v>1741752.844</v>
      </c>
      <c r="AD85" s="5">
        <v>744451.12000000011</v>
      </c>
      <c r="AE85" s="5"/>
      <c r="AF85" s="8"/>
      <c r="AG85" s="6">
        <v>0</v>
      </c>
      <c r="AH85" s="6">
        <v>0</v>
      </c>
      <c r="AI85" s="61">
        <v>0</v>
      </c>
      <c r="AJ85" s="61">
        <v>0</v>
      </c>
      <c r="AK85" s="61">
        <v>0</v>
      </c>
      <c r="AL85" s="61">
        <v>0</v>
      </c>
      <c r="AM85" s="61">
        <v>0</v>
      </c>
      <c r="AN85" s="155">
        <v>0</v>
      </c>
      <c r="AO85" s="61">
        <v>0</v>
      </c>
      <c r="AP85" s="72">
        <v>1214834.7</v>
      </c>
      <c r="AQ85" s="61">
        <v>0</v>
      </c>
      <c r="AR85" s="61">
        <v>0</v>
      </c>
      <c r="AS85" s="61">
        <v>0</v>
      </c>
      <c r="AT85" s="15"/>
      <c r="AU85" s="8">
        <f t="shared" si="50"/>
        <v>4553381.9000000004</v>
      </c>
      <c r="AV85" s="15">
        <f t="shared" si="51"/>
        <v>0</v>
      </c>
      <c r="AW85" s="15" t="b">
        <f t="shared" si="52"/>
        <v>1</v>
      </c>
      <c r="AX85" s="15" t="b">
        <f t="shared" si="53"/>
        <v>1</v>
      </c>
    </row>
    <row r="86" spans="1:52" s="104" customFormat="1" ht="12" customHeight="1" x14ac:dyDescent="0.35">
      <c r="A86" s="98"/>
      <c r="B86" s="185" t="s">
        <v>130</v>
      </c>
      <c r="C86" s="104" t="s">
        <v>131</v>
      </c>
      <c r="D86" s="15"/>
      <c r="E86" s="78"/>
      <c r="F86" s="78"/>
      <c r="G86" s="78"/>
      <c r="H86" s="78"/>
      <c r="I86" s="78"/>
      <c r="J86" s="78"/>
      <c r="K86" s="169"/>
      <c r="L86" s="106">
        <f>H86-E86</f>
        <v>0</v>
      </c>
      <c r="M86" s="78"/>
      <c r="N86" s="77"/>
      <c r="O86" s="5"/>
      <c r="P86" s="15"/>
      <c r="Q86" s="15"/>
      <c r="R86" s="169"/>
      <c r="S86" s="15"/>
      <c r="T86" s="117"/>
      <c r="U86" s="15"/>
      <c r="V86" s="169"/>
      <c r="W86" s="15">
        <f t="shared" ref="W86:W88" si="55">N86-U86</f>
        <v>0</v>
      </c>
      <c r="X86" s="15"/>
      <c r="Y86" s="106">
        <f>W86*Y$3</f>
        <v>0</v>
      </c>
      <c r="Z86" s="8"/>
      <c r="AA86" s="5"/>
      <c r="AB86" s="5"/>
      <c r="AC86" s="5"/>
      <c r="AD86" s="8">
        <v>0</v>
      </c>
      <c r="AE86" s="8">
        <v>0</v>
      </c>
      <c r="AF86" s="8">
        <v>0</v>
      </c>
      <c r="AG86" s="8">
        <v>0</v>
      </c>
      <c r="AH86" s="8">
        <v>0</v>
      </c>
      <c r="AI86" s="8">
        <v>0</v>
      </c>
      <c r="AJ86" s="61">
        <v>0</v>
      </c>
      <c r="AK86" s="61">
        <v>0</v>
      </c>
      <c r="AL86" s="61">
        <v>0</v>
      </c>
      <c r="AM86" s="61">
        <v>0</v>
      </c>
      <c r="AN86" s="155">
        <v>0</v>
      </c>
      <c r="AO86" s="61">
        <v>0</v>
      </c>
      <c r="AP86" s="72">
        <f>$Y86*AP$4</f>
        <v>0</v>
      </c>
      <c r="AQ86" s="61">
        <v>0</v>
      </c>
      <c r="AR86" s="61">
        <v>0</v>
      </c>
      <c r="AS86" s="61">
        <v>0</v>
      </c>
      <c r="AT86" s="15"/>
      <c r="AU86" s="8">
        <f t="shared" si="50"/>
        <v>0</v>
      </c>
      <c r="AV86" s="15">
        <f t="shared" si="51"/>
        <v>0</v>
      </c>
      <c r="AW86" s="15" t="b">
        <f t="shared" si="52"/>
        <v>1</v>
      </c>
      <c r="AX86" s="15" t="b">
        <f t="shared" si="53"/>
        <v>1</v>
      </c>
    </row>
    <row r="87" spans="1:52" s="104" customFormat="1" ht="14.25" customHeight="1" x14ac:dyDescent="0.35">
      <c r="A87" s="98"/>
      <c r="B87" s="162" t="s">
        <v>132</v>
      </c>
      <c r="C87" s="104" t="s">
        <v>133</v>
      </c>
      <c r="D87" s="15"/>
      <c r="E87" s="78"/>
      <c r="F87" s="78"/>
      <c r="G87" s="78"/>
      <c r="H87" s="78"/>
      <c r="I87" s="78"/>
      <c r="J87" s="78"/>
      <c r="K87" s="169"/>
      <c r="L87" s="106">
        <f>H87-E87</f>
        <v>0</v>
      </c>
      <c r="M87" s="78"/>
      <c r="N87" s="77"/>
      <c r="O87" s="5"/>
      <c r="P87" s="15"/>
      <c r="Q87" s="15"/>
      <c r="R87" s="169"/>
      <c r="S87" s="15"/>
      <c r="T87" s="117"/>
      <c r="U87" s="15"/>
      <c r="V87" s="169"/>
      <c r="W87" s="6">
        <f t="shared" si="55"/>
        <v>0</v>
      </c>
      <c r="X87" s="6"/>
      <c r="Y87" s="106">
        <f>W87*Y$3</f>
        <v>0</v>
      </c>
      <c r="Z87" s="5"/>
      <c r="AA87" s="5">
        <v>0</v>
      </c>
      <c r="AB87" s="8">
        <v>0</v>
      </c>
      <c r="AC87" s="5">
        <v>0</v>
      </c>
      <c r="AD87" s="6">
        <v>0</v>
      </c>
      <c r="AE87" s="6">
        <v>0</v>
      </c>
      <c r="AF87" s="6">
        <v>0</v>
      </c>
      <c r="AG87" s="6">
        <v>0</v>
      </c>
      <c r="AH87" s="6">
        <v>0</v>
      </c>
      <c r="AI87" s="6">
        <v>0</v>
      </c>
      <c r="AJ87" s="61">
        <v>0</v>
      </c>
      <c r="AK87" s="61">
        <v>0</v>
      </c>
      <c r="AL87" s="61">
        <v>0</v>
      </c>
      <c r="AM87" s="61">
        <v>0</v>
      </c>
      <c r="AN87" s="155">
        <v>0</v>
      </c>
      <c r="AO87" s="61">
        <v>0</v>
      </c>
      <c r="AP87" s="155">
        <v>0</v>
      </c>
      <c r="AQ87" s="61">
        <v>0</v>
      </c>
      <c r="AR87" s="61">
        <v>0</v>
      </c>
      <c r="AS87" s="61">
        <v>0</v>
      </c>
      <c r="AT87" s="15"/>
      <c r="AU87" s="8">
        <f t="shared" si="50"/>
        <v>0</v>
      </c>
      <c r="AV87" s="15">
        <f t="shared" si="51"/>
        <v>0</v>
      </c>
      <c r="AW87" s="15" t="b">
        <f t="shared" si="52"/>
        <v>1</v>
      </c>
      <c r="AX87" s="15" t="b">
        <f t="shared" si="53"/>
        <v>1</v>
      </c>
      <c r="AY87" s="186" t="s">
        <v>134</v>
      </c>
    </row>
    <row r="88" spans="1:52" s="104" customFormat="1" ht="12" customHeight="1" x14ac:dyDescent="0.35">
      <c r="A88" s="98"/>
      <c r="B88" s="162"/>
      <c r="C88" s="138"/>
      <c r="D88" s="15"/>
      <c r="E88" s="78"/>
      <c r="F88" s="78"/>
      <c r="G88" s="78"/>
      <c r="H88" s="78"/>
      <c r="I88" s="78"/>
      <c r="J88" s="78"/>
      <c r="K88" s="169"/>
      <c r="L88" s="106">
        <f>H88-E88</f>
        <v>0</v>
      </c>
      <c r="M88" s="78"/>
      <c r="N88" s="77"/>
      <c r="O88" s="5"/>
      <c r="P88" s="15"/>
      <c r="Q88" s="15"/>
      <c r="R88" s="169"/>
      <c r="S88" s="15"/>
      <c r="T88" s="117"/>
      <c r="U88" s="15"/>
      <c r="V88" s="169"/>
      <c r="W88" s="6">
        <f t="shared" si="55"/>
        <v>0</v>
      </c>
      <c r="X88" s="6"/>
      <c r="Y88" s="106">
        <f>W88*Y$3</f>
        <v>0</v>
      </c>
      <c r="Z88" s="5"/>
      <c r="AA88" s="5">
        <v>0</v>
      </c>
      <c r="AB88" s="8">
        <v>0</v>
      </c>
      <c r="AC88" s="5">
        <v>0</v>
      </c>
      <c r="AD88" s="8">
        <v>0</v>
      </c>
      <c r="AE88" s="8">
        <v>0</v>
      </c>
      <c r="AF88" s="8">
        <v>0</v>
      </c>
      <c r="AG88" s="8">
        <v>0</v>
      </c>
      <c r="AH88" s="8">
        <v>0</v>
      </c>
      <c r="AI88" s="8">
        <v>0</v>
      </c>
      <c r="AJ88" s="61">
        <v>0</v>
      </c>
      <c r="AK88" s="61">
        <v>0</v>
      </c>
      <c r="AL88" s="61">
        <v>0</v>
      </c>
      <c r="AM88" s="61">
        <v>0</v>
      </c>
      <c r="AN88" s="155">
        <v>0</v>
      </c>
      <c r="AO88" s="61">
        <v>0</v>
      </c>
      <c r="AP88" s="155">
        <v>0</v>
      </c>
      <c r="AQ88" s="61">
        <v>0</v>
      </c>
      <c r="AR88" s="61">
        <v>0</v>
      </c>
      <c r="AS88" s="61">
        <v>0</v>
      </c>
      <c r="AT88" s="15"/>
      <c r="AU88" s="8">
        <f t="shared" si="50"/>
        <v>0</v>
      </c>
      <c r="AV88" s="15">
        <f t="shared" si="51"/>
        <v>0</v>
      </c>
      <c r="AW88" s="15" t="b">
        <f t="shared" si="52"/>
        <v>1</v>
      </c>
      <c r="AX88" s="187" t="b">
        <f t="shared" si="53"/>
        <v>1</v>
      </c>
      <c r="AY88" s="186" t="s">
        <v>134</v>
      </c>
    </row>
    <row r="89" spans="1:52" s="104" customFormat="1" ht="12" customHeight="1" thickBot="1" x14ac:dyDescent="0.4">
      <c r="A89" s="98"/>
      <c r="B89" s="188">
        <v>6</v>
      </c>
      <c r="C89" s="189" t="s">
        <v>127</v>
      </c>
      <c r="D89" s="190"/>
      <c r="E89" s="141">
        <f>SUM(E84:E85)</f>
        <v>53269400</v>
      </c>
      <c r="F89" s="141">
        <v>43077300</v>
      </c>
      <c r="G89" s="113">
        <f>SUM(G84:G85)</f>
        <v>33462178</v>
      </c>
      <c r="H89" s="112">
        <f>SUM(H84:H85)</f>
        <v>33462178</v>
      </c>
      <c r="I89" s="112"/>
      <c r="J89" s="112"/>
      <c r="K89" s="191">
        <f>IF($N$120=0,0,N89/$N$120)</f>
        <v>3.0129164443785755E-2</v>
      </c>
      <c r="L89" s="192">
        <f>H89-E89</f>
        <v>-19807222</v>
      </c>
      <c r="M89" s="112">
        <f>H89-G89</f>
        <v>0</v>
      </c>
      <c r="N89" s="113">
        <f>SUM(N84:N85)</f>
        <v>33462178</v>
      </c>
      <c r="O89" s="115"/>
      <c r="P89" s="119">
        <f>SUM(P84:P88)</f>
        <v>14563591.547096003</v>
      </c>
      <c r="Q89" s="119">
        <f>SUM(Q84:Q88)</f>
        <v>14563591.547096003</v>
      </c>
      <c r="R89" s="193">
        <f>IF(N89=0,0,P89/N89)</f>
        <v>0.43522545206399904</v>
      </c>
      <c r="S89" s="119">
        <f>H89-P89</f>
        <v>18898586.452903997</v>
      </c>
      <c r="T89" s="117"/>
      <c r="U89" s="119">
        <f>SUM(U84:U88)</f>
        <v>7129804.4471428581</v>
      </c>
      <c r="V89" s="193">
        <f>IF(P89=0,0,U89/P89)</f>
        <v>0.4895636096416443</v>
      </c>
      <c r="W89" s="119">
        <f>N89-U89</f>
        <v>26332373.552857142</v>
      </c>
      <c r="X89" s="119"/>
      <c r="Y89" s="118"/>
      <c r="Z89" s="118"/>
      <c r="AA89" s="194">
        <f t="shared" ref="AA89:AS89" si="56">SUM(AA84:AA85)</f>
        <v>1945720.36</v>
      </c>
      <c r="AB89" s="194">
        <f t="shared" si="56"/>
        <v>3230661.05028571</v>
      </c>
      <c r="AC89" s="194">
        <f t="shared" si="56"/>
        <v>4550240.1140000001</v>
      </c>
      <c r="AD89" s="194">
        <f t="shared" si="56"/>
        <v>2290757.46</v>
      </c>
      <c r="AE89" s="194">
        <f t="shared" si="56"/>
        <v>3600855.75</v>
      </c>
      <c r="AF89" s="194">
        <f>SUM(AF84:AF85)</f>
        <v>3217034.7861904763</v>
      </c>
      <c r="AG89" s="194">
        <f t="shared" si="56"/>
        <v>6282269.3323809579</v>
      </c>
      <c r="AH89" s="194">
        <f t="shared" si="56"/>
        <v>0</v>
      </c>
      <c r="AI89" s="194">
        <f t="shared" si="56"/>
        <v>0</v>
      </c>
      <c r="AJ89" s="194">
        <f t="shared" si="56"/>
        <v>0</v>
      </c>
      <c r="AK89" s="194">
        <f t="shared" si="56"/>
        <v>0</v>
      </c>
      <c r="AL89" s="194">
        <f t="shared" si="56"/>
        <v>0</v>
      </c>
      <c r="AM89" s="194">
        <f t="shared" si="56"/>
        <v>0</v>
      </c>
      <c r="AN89" s="195">
        <f t="shared" si="56"/>
        <v>0</v>
      </c>
      <c r="AO89" s="194">
        <f t="shared" si="56"/>
        <v>0</v>
      </c>
      <c r="AP89" s="195">
        <f t="shared" si="56"/>
        <v>1214834.7</v>
      </c>
      <c r="AQ89" s="194">
        <f t="shared" si="56"/>
        <v>0</v>
      </c>
      <c r="AR89" s="194">
        <f t="shared" si="56"/>
        <v>0</v>
      </c>
      <c r="AS89" s="194">
        <f t="shared" si="56"/>
        <v>0</v>
      </c>
      <c r="AT89" s="15"/>
      <c r="AU89" s="118">
        <f t="shared" si="50"/>
        <v>26332373.552857146</v>
      </c>
      <c r="AV89" s="196">
        <f t="shared" si="51"/>
        <v>0</v>
      </c>
      <c r="AW89" s="196" t="b">
        <f t="shared" si="52"/>
        <v>1</v>
      </c>
      <c r="AX89" s="196" t="b">
        <f t="shared" si="53"/>
        <v>1</v>
      </c>
    </row>
    <row r="90" spans="1:52" s="104" customFormat="1" ht="12" customHeight="1" thickTop="1" x14ac:dyDescent="0.35">
      <c r="A90" s="98"/>
      <c r="B90" s="197"/>
      <c r="C90" s="198"/>
      <c r="D90" s="199"/>
      <c r="E90" s="200"/>
      <c r="F90" s="200"/>
      <c r="G90" s="117"/>
      <c r="H90" s="117"/>
      <c r="I90" s="117"/>
      <c r="J90" s="117"/>
      <c r="K90" s="201"/>
      <c r="L90" s="165"/>
      <c r="M90" s="117"/>
      <c r="N90" s="117"/>
      <c r="O90" s="166"/>
      <c r="P90" s="202"/>
      <c r="Q90" s="202"/>
      <c r="R90" s="203"/>
      <c r="S90" s="202"/>
      <c r="T90" s="117"/>
      <c r="U90" s="202"/>
      <c r="V90" s="203"/>
      <c r="W90" s="15"/>
      <c r="X90" s="15"/>
      <c r="Y90" s="199"/>
      <c r="Z90" s="199"/>
      <c r="AA90" s="199">
        <v>0</v>
      </c>
      <c r="AB90" s="175">
        <v>0</v>
      </c>
      <c r="AC90" s="199">
        <v>0</v>
      </c>
      <c r="AD90" s="175">
        <v>0</v>
      </c>
      <c r="AE90" s="199">
        <v>0</v>
      </c>
      <c r="AF90" s="199">
        <v>0</v>
      </c>
      <c r="AG90" s="199">
        <v>0</v>
      </c>
      <c r="AH90" s="199">
        <v>0</v>
      </c>
      <c r="AI90" s="199">
        <v>0</v>
      </c>
      <c r="AJ90" s="199">
        <v>0</v>
      </c>
      <c r="AK90" s="199">
        <v>0</v>
      </c>
      <c r="AL90" s="199">
        <v>0</v>
      </c>
      <c r="AM90" s="199">
        <v>0</v>
      </c>
      <c r="AN90" s="204">
        <v>0</v>
      </c>
      <c r="AO90" s="199">
        <v>0</v>
      </c>
      <c r="AP90" s="204">
        <v>0</v>
      </c>
      <c r="AQ90" s="199">
        <v>0</v>
      </c>
      <c r="AR90" s="199">
        <v>0</v>
      </c>
      <c r="AS90" s="199">
        <v>0</v>
      </c>
      <c r="AT90" s="15"/>
      <c r="AU90" s="15"/>
      <c r="AV90" s="15"/>
      <c r="AW90" s="15"/>
      <c r="AX90" s="15"/>
    </row>
    <row r="91" spans="1:52" x14ac:dyDescent="0.35">
      <c r="A91" s="82"/>
      <c r="B91" s="65">
        <v>7</v>
      </c>
      <c r="C91" s="64" t="s">
        <v>135</v>
      </c>
      <c r="M91" s="106"/>
      <c r="R91" s="5"/>
      <c r="T91" s="117"/>
      <c r="U91" s="205"/>
      <c r="AA91" s="199">
        <v>0</v>
      </c>
      <c r="AB91" s="175">
        <v>0</v>
      </c>
      <c r="AC91" s="199">
        <v>0</v>
      </c>
      <c r="AD91" s="175">
        <v>0</v>
      </c>
      <c r="AE91" s="199">
        <v>0</v>
      </c>
      <c r="AF91" s="199">
        <v>0</v>
      </c>
      <c r="AG91" s="199">
        <v>0</v>
      </c>
      <c r="AH91" s="199">
        <v>0</v>
      </c>
      <c r="AI91" s="199">
        <v>0</v>
      </c>
      <c r="AJ91" s="199">
        <v>0</v>
      </c>
      <c r="AK91" s="199">
        <v>0</v>
      </c>
      <c r="AL91" s="199">
        <v>0</v>
      </c>
      <c r="AM91" s="199">
        <v>0</v>
      </c>
      <c r="AN91" s="204">
        <v>0</v>
      </c>
      <c r="AO91" s="199">
        <v>0</v>
      </c>
      <c r="AP91" s="206">
        <v>0</v>
      </c>
      <c r="AQ91" s="199">
        <v>0</v>
      </c>
      <c r="AR91" s="199">
        <v>0</v>
      </c>
      <c r="AS91" s="199">
        <v>0</v>
      </c>
      <c r="AY91" s="104"/>
    </row>
    <row r="92" spans="1:52" s="104" customFormat="1" ht="12" customHeight="1" x14ac:dyDescent="0.35">
      <c r="A92" s="98"/>
      <c r="B92" s="157">
        <v>7.1</v>
      </c>
      <c r="C92" s="93" t="s">
        <v>136</v>
      </c>
      <c r="D92" s="6"/>
      <c r="E92" s="77"/>
      <c r="F92" s="102"/>
      <c r="G92" s="102">
        <v>3800000</v>
      </c>
      <c r="H92" s="77">
        <f>N92</f>
        <v>3800000</v>
      </c>
      <c r="I92" s="77"/>
      <c r="J92" s="77"/>
      <c r="K92" s="160"/>
      <c r="L92" s="75"/>
      <c r="M92" s="75"/>
      <c r="N92" s="77">
        <v>3800000</v>
      </c>
      <c r="O92" s="102"/>
      <c r="P92" s="102"/>
      <c r="Q92" s="102"/>
      <c r="R92" s="207"/>
      <c r="S92" s="6">
        <f>H92-P92</f>
        <v>3800000</v>
      </c>
      <c r="T92" s="117"/>
      <c r="U92" s="102"/>
      <c r="V92" s="207"/>
      <c r="W92" s="6">
        <f>N92-U92</f>
        <v>3800000</v>
      </c>
      <c r="X92" s="6"/>
      <c r="Y92" s="6"/>
      <c r="Z92" s="5">
        <f>AV92</f>
        <v>0</v>
      </c>
      <c r="AA92" s="8">
        <v>2120400.0000000005</v>
      </c>
      <c r="AB92" s="8">
        <v>547200</v>
      </c>
      <c r="AC92" s="8">
        <v>410400</v>
      </c>
      <c r="AD92" s="8">
        <v>342000</v>
      </c>
      <c r="AE92" s="5">
        <v>190000</v>
      </c>
      <c r="AF92" s="5">
        <v>190000</v>
      </c>
      <c r="AG92" s="5">
        <v>0</v>
      </c>
      <c r="AH92" s="5">
        <v>0</v>
      </c>
      <c r="AI92" s="5">
        <v>0</v>
      </c>
      <c r="AJ92" s="5">
        <v>0</v>
      </c>
      <c r="AK92" s="5">
        <v>0</v>
      </c>
      <c r="AL92" s="5">
        <v>0</v>
      </c>
      <c r="AM92" s="5">
        <v>0</v>
      </c>
      <c r="AN92" s="84">
        <f>Y92/2</f>
        <v>0</v>
      </c>
      <c r="AO92" s="199">
        <v>0</v>
      </c>
      <c r="AP92" s="206">
        <v>0</v>
      </c>
      <c r="AQ92" s="199">
        <v>0</v>
      </c>
      <c r="AR92" s="199">
        <v>0</v>
      </c>
      <c r="AS92" s="199">
        <v>0</v>
      </c>
      <c r="AT92" s="15"/>
      <c r="AU92" s="8">
        <f t="shared" ref="AU92:AU112" si="57">SUM(AA92:AS92)</f>
        <v>3800000.0000000005</v>
      </c>
      <c r="AV92" s="15">
        <f t="shared" ref="AV92:AV97" si="58">AU92-W92</f>
        <v>0</v>
      </c>
      <c r="AW92" s="15" t="b">
        <f t="shared" ref="AW92:AW97" si="59">AU92=W92</f>
        <v>1</v>
      </c>
      <c r="AX92" s="15" t="b">
        <f>(AU92+U92)=H92</f>
        <v>1</v>
      </c>
    </row>
    <row r="93" spans="1:52" s="91" customFormat="1" ht="12" customHeight="1" x14ac:dyDescent="0.35">
      <c r="A93" s="98"/>
      <c r="B93" s="157">
        <v>7.2</v>
      </c>
      <c r="C93" s="93" t="s">
        <v>137</v>
      </c>
      <c r="D93" s="6"/>
      <c r="E93" s="77">
        <v>0</v>
      </c>
      <c r="F93" s="77">
        <v>18445000</v>
      </c>
      <c r="G93" s="77">
        <v>91359810.829999998</v>
      </c>
      <c r="H93" s="77">
        <f>N93</f>
        <v>91359810.829999998</v>
      </c>
      <c r="I93" s="77"/>
      <c r="J93" s="77"/>
      <c r="K93" s="184">
        <f>IF($N$120=0,0,N93/$N$120)</f>
        <v>8.2259880514957182E-2</v>
      </c>
      <c r="L93" s="75">
        <f>H93-E93</f>
        <v>91359810.829999998</v>
      </c>
      <c r="M93" s="75">
        <f>H93-G93</f>
        <v>0</v>
      </c>
      <c r="N93" s="77">
        <f>84713376.83+6646434</f>
        <v>91359810.829999998</v>
      </c>
      <c r="O93" s="8"/>
      <c r="P93" s="6">
        <f>47744963+7048499.05+11005574.21</f>
        <v>65799036.259999998</v>
      </c>
      <c r="Q93" s="6">
        <v>65799036.259999998</v>
      </c>
      <c r="R93" s="184">
        <f>IF(N93=0,0,P93/N93)</f>
        <v>0.72021861321973579</v>
      </c>
      <c r="S93" s="6">
        <f>H93-P93</f>
        <v>25560774.57</v>
      </c>
      <c r="T93" s="161"/>
      <c r="U93" s="6">
        <f>34956084.452381+17095529.01+11005574.21</f>
        <v>63057187.672381006</v>
      </c>
      <c r="V93" s="184">
        <f>IF(P93=0,0,U93/P93)</f>
        <v>0.95832995825676259</v>
      </c>
      <c r="W93" s="6">
        <f>N93-U93</f>
        <v>28302623.157618992</v>
      </c>
      <c r="X93" s="6"/>
      <c r="Y93" s="6"/>
      <c r="Z93" s="6">
        <f>AV93</f>
        <v>0</v>
      </c>
      <c r="AA93" s="8">
        <v>9600000</v>
      </c>
      <c r="AB93" s="8">
        <v>9700467.6849380881</v>
      </c>
      <c r="AC93" s="8">
        <v>4766486.6311809011</v>
      </c>
      <c r="AD93" s="8"/>
      <c r="AE93" s="8"/>
      <c r="AF93" s="8"/>
      <c r="AG93" s="8">
        <v>0</v>
      </c>
      <c r="AH93" s="8">
        <v>0</v>
      </c>
      <c r="AI93" s="8">
        <v>0</v>
      </c>
      <c r="AJ93" s="8">
        <v>0</v>
      </c>
      <c r="AK93" s="8">
        <v>0</v>
      </c>
      <c r="AL93" s="8">
        <v>0</v>
      </c>
      <c r="AM93" s="8">
        <v>0</v>
      </c>
      <c r="AN93" s="84">
        <v>4235668.841500001</v>
      </c>
      <c r="AO93" s="175"/>
      <c r="AP93" s="206">
        <v>0</v>
      </c>
      <c r="AQ93" s="175">
        <v>0</v>
      </c>
      <c r="AR93" s="175">
        <v>0</v>
      </c>
      <c r="AS93" s="175">
        <v>0</v>
      </c>
      <c r="AT93" s="6"/>
      <c r="AU93" s="8">
        <f t="shared" si="57"/>
        <v>28302623.157618992</v>
      </c>
      <c r="AV93" s="6">
        <f t="shared" si="58"/>
        <v>0</v>
      </c>
      <c r="AW93" s="88" t="b">
        <f t="shared" si="59"/>
        <v>1</v>
      </c>
      <c r="AX93" s="88" t="b">
        <f>(AU93+U93)=H93</f>
        <v>1</v>
      </c>
      <c r="AY93" s="104"/>
    </row>
    <row r="94" spans="1:52" s="104" customFormat="1" ht="12" customHeight="1" x14ac:dyDescent="0.35">
      <c r="A94" s="98"/>
      <c r="B94" s="157">
        <v>7.3</v>
      </c>
      <c r="C94" s="93" t="s">
        <v>138</v>
      </c>
      <c r="D94" s="6"/>
      <c r="E94" s="77"/>
      <c r="F94" s="77"/>
      <c r="G94" s="77">
        <v>3100000</v>
      </c>
      <c r="H94" s="77">
        <v>3100000</v>
      </c>
      <c r="I94" s="77"/>
      <c r="J94" s="77"/>
      <c r="K94" s="184"/>
      <c r="L94" s="75"/>
      <c r="M94" s="75"/>
      <c r="N94" s="77">
        <v>3100000</v>
      </c>
      <c r="O94" s="8"/>
      <c r="P94" s="6"/>
      <c r="Q94" s="6"/>
      <c r="R94" s="184"/>
      <c r="S94" s="6">
        <f>H94-P94</f>
        <v>3100000</v>
      </c>
      <c r="T94" s="161"/>
      <c r="U94" s="6"/>
      <c r="V94" s="184"/>
      <c r="W94" s="6">
        <f>N94-U94</f>
        <v>3100000</v>
      </c>
      <c r="X94" s="6"/>
      <c r="Y94" s="6">
        <v>0</v>
      </c>
      <c r="Z94" s="5">
        <f t="shared" ref="Z94:Z96" si="60">AV94</f>
        <v>0</v>
      </c>
      <c r="AA94" s="8">
        <v>1729800.0000000002</v>
      </c>
      <c r="AB94" s="8">
        <v>446400</v>
      </c>
      <c r="AC94" s="8">
        <v>334800</v>
      </c>
      <c r="AD94" s="8">
        <v>279000</v>
      </c>
      <c r="AE94" s="8">
        <v>155000</v>
      </c>
      <c r="AF94" s="8">
        <v>155000</v>
      </c>
      <c r="AG94" s="8">
        <v>0</v>
      </c>
      <c r="AH94" s="8">
        <v>0</v>
      </c>
      <c r="AI94" s="8">
        <v>0</v>
      </c>
      <c r="AJ94" s="8">
        <v>0</v>
      </c>
      <c r="AK94" s="8">
        <v>0</v>
      </c>
      <c r="AL94" s="8">
        <v>0</v>
      </c>
      <c r="AM94" s="8">
        <v>0</v>
      </c>
      <c r="AN94" s="84">
        <f>Y94/2</f>
        <v>0</v>
      </c>
      <c r="AO94" s="175">
        <v>0</v>
      </c>
      <c r="AP94" s="206">
        <v>0</v>
      </c>
      <c r="AQ94" s="175">
        <v>0</v>
      </c>
      <c r="AR94" s="175">
        <v>0</v>
      </c>
      <c r="AS94" s="175">
        <v>0</v>
      </c>
      <c r="AT94" s="208"/>
      <c r="AU94" s="8">
        <f t="shared" si="57"/>
        <v>3100000</v>
      </c>
      <c r="AV94" s="6">
        <f t="shared" si="58"/>
        <v>0</v>
      </c>
      <c r="AW94" s="15" t="b">
        <f t="shared" si="59"/>
        <v>1</v>
      </c>
      <c r="AX94" s="15" t="b">
        <f>(AU94+U94)=H94</f>
        <v>1</v>
      </c>
      <c r="AZ94" s="209"/>
    </row>
    <row r="95" spans="1:52" s="91" customFormat="1" ht="12" customHeight="1" x14ac:dyDescent="0.35">
      <c r="A95" s="98"/>
      <c r="B95" s="157">
        <v>7.4</v>
      </c>
      <c r="C95" s="93" t="s">
        <v>139</v>
      </c>
      <c r="D95" s="6"/>
      <c r="E95" s="77">
        <v>0</v>
      </c>
      <c r="F95" s="77">
        <v>18445000</v>
      </c>
      <c r="G95" s="77">
        <v>2500000</v>
      </c>
      <c r="H95" s="77">
        <f>N95</f>
        <v>3682219.5</v>
      </c>
      <c r="I95" s="77">
        <f>+'Bduget Breakdown'!P76</f>
        <v>3682219.0776190478</v>
      </c>
      <c r="J95" s="77"/>
      <c r="K95" s="184">
        <f>IF($N$120=0,0,N95/$N$120)</f>
        <v>3.3154505613356838E-3</v>
      </c>
      <c r="L95" s="75">
        <f>H95-E95</f>
        <v>3682219.5</v>
      </c>
      <c r="M95" s="75">
        <f>H95-G95</f>
        <v>1182219.5</v>
      </c>
      <c r="N95" s="77">
        <v>3682219.5</v>
      </c>
      <c r="O95" s="8"/>
      <c r="P95" s="6">
        <f>2156986+263759.89+269965.43</f>
        <v>2690711.3200000003</v>
      </c>
      <c r="Q95" s="6">
        <v>2690711.3200000003</v>
      </c>
      <c r="R95" s="184">
        <f>IF(N95=0,0,P95/N95)</f>
        <v>0.73073083231458646</v>
      </c>
      <c r="S95" s="6">
        <f>H95-P95</f>
        <v>991508.1799999997</v>
      </c>
      <c r="T95" s="161"/>
      <c r="U95" s="6">
        <f>1790266+489727.92+351965.43</f>
        <v>2631959.35</v>
      </c>
      <c r="V95" s="184">
        <f>IF(P95=0,0,U95/P95)</f>
        <v>0.97816489284327979</v>
      </c>
      <c r="W95" s="6">
        <f>N95-U95</f>
        <v>1050260.1499999999</v>
      </c>
      <c r="X95" s="6"/>
      <c r="Y95" s="6"/>
      <c r="Z95" s="5">
        <f t="shared" si="60"/>
        <v>0</v>
      </c>
      <c r="AA95" s="8">
        <v>300000</v>
      </c>
      <c r="AB95" s="8">
        <v>300000</v>
      </c>
      <c r="AC95" s="8">
        <v>300000</v>
      </c>
      <c r="AD95" s="8">
        <v>150260.14999999991</v>
      </c>
      <c r="AE95" s="8"/>
      <c r="AF95" s="8"/>
      <c r="AG95" s="8">
        <v>0</v>
      </c>
      <c r="AH95" s="8">
        <v>0</v>
      </c>
      <c r="AI95" s="8">
        <v>0</v>
      </c>
      <c r="AJ95" s="8">
        <v>0</v>
      </c>
      <c r="AK95" s="8">
        <v>0</v>
      </c>
      <c r="AL95" s="8">
        <v>0</v>
      </c>
      <c r="AM95" s="8">
        <v>0</v>
      </c>
      <c r="AN95" s="84"/>
      <c r="AO95" s="175">
        <v>0</v>
      </c>
      <c r="AP95" s="206">
        <v>0</v>
      </c>
      <c r="AQ95" s="175">
        <v>0</v>
      </c>
      <c r="AR95" s="175">
        <v>0</v>
      </c>
      <c r="AS95" s="175">
        <v>0</v>
      </c>
      <c r="AT95" s="6"/>
      <c r="AU95" s="8">
        <f t="shared" si="57"/>
        <v>1050260.1499999999</v>
      </c>
      <c r="AV95" s="100">
        <f t="shared" si="58"/>
        <v>0</v>
      </c>
      <c r="AW95" s="88" t="b">
        <f t="shared" si="59"/>
        <v>1</v>
      </c>
      <c r="AX95" s="88" t="b">
        <f>(AU95+U95)=H95</f>
        <v>1</v>
      </c>
      <c r="AY95" s="104"/>
    </row>
    <row r="96" spans="1:52" s="104" customFormat="1" ht="12" customHeight="1" x14ac:dyDescent="0.35">
      <c r="A96" s="98"/>
      <c r="B96" s="162">
        <v>7.5</v>
      </c>
      <c r="C96" s="16" t="s">
        <v>140</v>
      </c>
      <c r="D96" s="15"/>
      <c r="E96" s="78">
        <v>0</v>
      </c>
      <c r="F96" s="78">
        <v>644645</v>
      </c>
      <c r="G96" s="78">
        <v>644645</v>
      </c>
      <c r="H96" s="78">
        <f t="shared" ref="H96" si="61">N96</f>
        <v>644645</v>
      </c>
      <c r="I96" s="78"/>
      <c r="J96" s="78"/>
      <c r="K96" s="169">
        <f>IF($N$120=0,0,N96/$N$120)</f>
        <v>5.8043487823369617E-4</v>
      </c>
      <c r="L96" s="106">
        <f>H96-E96</f>
        <v>644645</v>
      </c>
      <c r="M96" s="75">
        <f>H96-G96</f>
        <v>0</v>
      </c>
      <c r="N96" s="78">
        <v>644645</v>
      </c>
      <c r="O96" s="5"/>
      <c r="P96" s="15">
        <v>0</v>
      </c>
      <c r="Q96" s="15">
        <v>0</v>
      </c>
      <c r="R96" s="169">
        <f>IF(N96=0,0,P96/N96)</f>
        <v>0</v>
      </c>
      <c r="S96" s="15">
        <v>644645</v>
      </c>
      <c r="T96" s="117"/>
      <c r="U96" s="15">
        <v>0</v>
      </c>
      <c r="V96" s="169">
        <f>IF(P96=0,0,U96/P96)</f>
        <v>0</v>
      </c>
      <c r="W96" s="6">
        <f>N96-U96</f>
        <v>644645</v>
      </c>
      <c r="X96" s="6"/>
      <c r="Y96" s="6"/>
      <c r="Z96" s="5">
        <f t="shared" si="60"/>
        <v>0</v>
      </c>
      <c r="AA96" s="8">
        <v>359711.91000000009</v>
      </c>
      <c r="AB96" s="8">
        <v>92828.88</v>
      </c>
      <c r="AC96" s="8">
        <v>69621.66</v>
      </c>
      <c r="AD96" s="8">
        <v>58018.05</v>
      </c>
      <c r="AE96" s="5">
        <v>32232.25</v>
      </c>
      <c r="AF96" s="5">
        <v>32232.249999999902</v>
      </c>
      <c r="AG96" s="5">
        <v>0</v>
      </c>
      <c r="AH96" s="5">
        <v>0</v>
      </c>
      <c r="AI96" s="5">
        <v>0</v>
      </c>
      <c r="AJ96" s="5">
        <v>0</v>
      </c>
      <c r="AK96" s="5">
        <v>0</v>
      </c>
      <c r="AL96" s="5">
        <v>0</v>
      </c>
      <c r="AM96" s="5">
        <v>0</v>
      </c>
      <c r="AN96" s="84">
        <f>Y96/2</f>
        <v>0</v>
      </c>
      <c r="AO96" s="199">
        <v>0</v>
      </c>
      <c r="AP96" s="206">
        <v>0</v>
      </c>
      <c r="AQ96" s="199">
        <v>0</v>
      </c>
      <c r="AR96" s="199">
        <v>0</v>
      </c>
      <c r="AS96" s="199">
        <v>0</v>
      </c>
      <c r="AT96" s="210"/>
      <c r="AU96" s="8">
        <f t="shared" si="57"/>
        <v>644645</v>
      </c>
      <c r="AV96" s="15">
        <f t="shared" si="58"/>
        <v>0</v>
      </c>
      <c r="AW96" s="15" t="b">
        <f t="shared" si="59"/>
        <v>1</v>
      </c>
      <c r="AX96" s="15" t="b">
        <f>(AU96+U96)=H96</f>
        <v>1</v>
      </c>
    </row>
    <row r="97" spans="1:51" s="104" customFormat="1" ht="12" customHeight="1" thickBot="1" x14ac:dyDescent="0.4">
      <c r="A97" s="98"/>
      <c r="B97" s="188">
        <v>7</v>
      </c>
      <c r="C97" s="189" t="s">
        <v>135</v>
      </c>
      <c r="D97" s="211"/>
      <c r="E97" s="212">
        <f>SUM(E93:E96)</f>
        <v>0</v>
      </c>
      <c r="F97" s="141">
        <f>SUM(F93:F96)</f>
        <v>37534645</v>
      </c>
      <c r="G97" s="213">
        <f>SUM(G92:G96)</f>
        <v>101404455.83</v>
      </c>
      <c r="H97" s="213">
        <f>SUM(H92:H96)</f>
        <v>102586675.33</v>
      </c>
      <c r="I97" s="213"/>
      <c r="J97" s="213"/>
      <c r="K97" s="191">
        <f>IF($N$120=0,0,N97/$N$120)</f>
        <v>9.2368488708619897E-2</v>
      </c>
      <c r="L97" s="112">
        <f>H97-E97</f>
        <v>102586675.33</v>
      </c>
      <c r="M97" s="112">
        <f>H97-G97</f>
        <v>1182219.5</v>
      </c>
      <c r="N97" s="213">
        <f>SUM(N92:N96)</f>
        <v>102586675.33</v>
      </c>
      <c r="O97" s="213"/>
      <c r="P97" s="213">
        <f>SUM(P93:P96)</f>
        <v>68489747.579999998</v>
      </c>
      <c r="Q97" s="213">
        <f>SUM(Q93:Q96)</f>
        <v>68489747.579999998</v>
      </c>
      <c r="R97" s="214">
        <f>IF(N97=0,0,P97/N97)</f>
        <v>0.66762810432917064</v>
      </c>
      <c r="S97" s="213">
        <f>SUM(S92:S96)</f>
        <v>34096927.75</v>
      </c>
      <c r="T97" s="117"/>
      <c r="U97" s="213">
        <f>SUM(U93:U96)</f>
        <v>65689147.022381008</v>
      </c>
      <c r="V97" s="193">
        <f>IF(P97=0,0,U97/P97)</f>
        <v>0.95910920018579826</v>
      </c>
      <c r="W97" s="141">
        <f>SUM(W92:W96)-0.01</f>
        <v>36897528.297618993</v>
      </c>
      <c r="X97" s="141"/>
      <c r="Y97" s="115"/>
      <c r="Z97" s="115"/>
      <c r="AA97" s="213">
        <f t="shared" ref="AA97:AC97" si="62">SUM(AA92:AA96)</f>
        <v>14109911.91</v>
      </c>
      <c r="AB97" s="213">
        <f t="shared" si="62"/>
        <v>11086896.564938089</v>
      </c>
      <c r="AC97" s="213">
        <f t="shared" si="62"/>
        <v>5881308.2911809012</v>
      </c>
      <c r="AD97" s="213">
        <f t="shared" ref="AD97:AR97" si="63">SUM(AD92:AD96)</f>
        <v>829278.2</v>
      </c>
      <c r="AE97" s="213">
        <f t="shared" si="63"/>
        <v>377232.25</v>
      </c>
      <c r="AF97" s="213">
        <f t="shared" si="63"/>
        <v>377232.24999999988</v>
      </c>
      <c r="AG97" s="213">
        <f t="shared" si="63"/>
        <v>0</v>
      </c>
      <c r="AH97" s="213">
        <f t="shared" si="63"/>
        <v>0</v>
      </c>
      <c r="AI97" s="213">
        <f t="shared" si="63"/>
        <v>0</v>
      </c>
      <c r="AJ97" s="213">
        <f t="shared" si="63"/>
        <v>0</v>
      </c>
      <c r="AK97" s="213">
        <f t="shared" si="63"/>
        <v>0</v>
      </c>
      <c r="AL97" s="213">
        <f t="shared" si="63"/>
        <v>0</v>
      </c>
      <c r="AM97" s="213">
        <f t="shared" si="63"/>
        <v>0</v>
      </c>
      <c r="AN97" s="215">
        <f t="shared" si="63"/>
        <v>4235668.841500001</v>
      </c>
      <c r="AO97" s="213">
        <f t="shared" si="63"/>
        <v>0</v>
      </c>
      <c r="AP97" s="215">
        <f t="shared" si="63"/>
        <v>0</v>
      </c>
      <c r="AQ97" s="213">
        <f t="shared" si="63"/>
        <v>0</v>
      </c>
      <c r="AR97" s="213">
        <f t="shared" si="63"/>
        <v>0</v>
      </c>
      <c r="AS97" s="213">
        <f>SUM(AS91:AS96)</f>
        <v>0</v>
      </c>
      <c r="AT97" s="210"/>
      <c r="AU97" s="118">
        <f t="shared" si="57"/>
        <v>36897528.307618991</v>
      </c>
      <c r="AV97" s="216">
        <f t="shared" si="58"/>
        <v>9.9999979138374329E-3</v>
      </c>
      <c r="AW97" s="196" t="b">
        <f t="shared" si="59"/>
        <v>0</v>
      </c>
      <c r="AX97" s="217" t="b">
        <f>(AU97+AS90+U97)=H97</f>
        <v>1</v>
      </c>
    </row>
    <row r="98" spans="1:51" s="104" customFormat="1" ht="12" customHeight="1" thickTop="1" x14ac:dyDescent="0.35">
      <c r="A98" s="98"/>
      <c r="B98" s="197"/>
      <c r="C98" s="198"/>
      <c r="D98" s="167"/>
      <c r="E98" s="163"/>
      <c r="F98" s="200"/>
      <c r="G98" s="200"/>
      <c r="H98" s="174"/>
      <c r="I98" s="174"/>
      <c r="J98" s="174"/>
      <c r="K98" s="201"/>
      <c r="L98" s="117"/>
      <c r="M98" s="117"/>
      <c r="N98" s="174"/>
      <c r="O98" s="174"/>
      <c r="P98" s="174"/>
      <c r="Q98" s="174"/>
      <c r="R98" s="218"/>
      <c r="S98" s="174"/>
      <c r="T98" s="117"/>
      <c r="U98" s="174"/>
      <c r="V98" s="203"/>
      <c r="W98" s="15"/>
      <c r="X98" s="15"/>
      <c r="Y98" s="166"/>
      <c r="Z98" s="166"/>
      <c r="AA98" s="174">
        <v>0</v>
      </c>
      <c r="AB98" s="174">
        <v>0</v>
      </c>
      <c r="AC98" s="174">
        <v>0</v>
      </c>
      <c r="AD98" s="174">
        <v>0</v>
      </c>
      <c r="AE98" s="174">
        <v>0</v>
      </c>
      <c r="AF98" s="174">
        <v>0</v>
      </c>
      <c r="AG98" s="174">
        <v>0</v>
      </c>
      <c r="AH98" s="174">
        <v>0</v>
      </c>
      <c r="AI98" s="174">
        <v>0</v>
      </c>
      <c r="AJ98" s="174">
        <v>0</v>
      </c>
      <c r="AK98" s="174">
        <v>0</v>
      </c>
      <c r="AL98" s="174">
        <v>0</v>
      </c>
      <c r="AM98" s="174">
        <v>0</v>
      </c>
      <c r="AN98" s="219">
        <v>0</v>
      </c>
      <c r="AO98" s="174">
        <v>0</v>
      </c>
      <c r="AP98" s="219">
        <v>0</v>
      </c>
      <c r="AQ98" s="174">
        <v>0</v>
      </c>
      <c r="AR98" s="174">
        <v>0</v>
      </c>
      <c r="AS98" s="174">
        <v>0</v>
      </c>
      <c r="AT98" s="210"/>
      <c r="AU98" s="8">
        <f t="shared" si="57"/>
        <v>0</v>
      </c>
      <c r="AV98" s="170">
        <v>0</v>
      </c>
      <c r="AW98" s="170"/>
      <c r="AX98" s="167"/>
      <c r="AY98" s="15"/>
    </row>
    <row r="99" spans="1:51" s="104" customFormat="1" ht="12" customHeight="1" x14ac:dyDescent="0.35">
      <c r="A99" s="98"/>
      <c r="B99" s="162"/>
      <c r="C99" s="16"/>
      <c r="D99" s="15"/>
      <c r="E99" s="78"/>
      <c r="F99" s="78"/>
      <c r="G99" s="78"/>
      <c r="H99" s="78"/>
      <c r="I99" s="78"/>
      <c r="J99" s="78"/>
      <c r="K99" s="169"/>
      <c r="L99" s="106"/>
      <c r="M99" s="106"/>
      <c r="N99" s="77"/>
      <c r="O99" s="8"/>
      <c r="P99" s="6"/>
      <c r="Q99" s="6"/>
      <c r="R99" s="184"/>
      <c r="S99" s="6"/>
      <c r="T99" s="117"/>
      <c r="U99" s="6"/>
      <c r="V99" s="169"/>
      <c r="W99" s="15"/>
      <c r="X99" s="15"/>
      <c r="Y99" s="5"/>
      <c r="Z99" s="5"/>
      <c r="AA99" s="5">
        <v>0</v>
      </c>
      <c r="AB99" s="8">
        <v>0</v>
      </c>
      <c r="AC99" s="5">
        <v>0</v>
      </c>
      <c r="AD99" s="8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5">
        <v>0</v>
      </c>
      <c r="AL99" s="5">
        <v>0</v>
      </c>
      <c r="AM99" s="5">
        <v>0</v>
      </c>
      <c r="AN99" s="84">
        <v>0</v>
      </c>
      <c r="AO99" s="5">
        <v>0</v>
      </c>
      <c r="AP99" s="84">
        <v>0</v>
      </c>
      <c r="AQ99" s="5">
        <v>0</v>
      </c>
      <c r="AR99" s="5">
        <v>0</v>
      </c>
      <c r="AS99" s="5">
        <v>0</v>
      </c>
      <c r="AT99" s="210"/>
      <c r="AU99" s="8">
        <f t="shared" si="57"/>
        <v>0</v>
      </c>
      <c r="AV99" s="15"/>
      <c r="AW99" s="15"/>
      <c r="AX99" s="15"/>
      <c r="AY99" s="220"/>
    </row>
    <row r="100" spans="1:51" s="104" customFormat="1" ht="12" customHeight="1" x14ac:dyDescent="0.35">
      <c r="A100" s="98"/>
      <c r="B100" s="221">
        <v>8</v>
      </c>
      <c r="C100" s="151" t="s">
        <v>141</v>
      </c>
      <c r="D100" s="222"/>
      <c r="E100" s="78">
        <v>0</v>
      </c>
      <c r="F100" s="78">
        <v>56015000</v>
      </c>
      <c r="G100" s="77">
        <v>53828987.200000003</v>
      </c>
      <c r="H100" s="77">
        <f>N100</f>
        <v>53828987.200000003</v>
      </c>
      <c r="I100" s="77"/>
      <c r="J100" s="77"/>
      <c r="K100" s="184">
        <f>IF($N$120=0,0,N100/$N$120)</f>
        <v>4.8467329508295562E-2</v>
      </c>
      <c r="L100" s="75">
        <f>H100-E100</f>
        <v>53828987.200000003</v>
      </c>
      <c r="M100" s="75">
        <f>N100-G100</f>
        <v>0</v>
      </c>
      <c r="N100" s="77">
        <f>51628987.2+2200000</f>
        <v>53828987.200000003</v>
      </c>
      <c r="O100" s="8"/>
      <c r="P100" s="6">
        <v>4525180.49</v>
      </c>
      <c r="Q100" s="6">
        <v>4525180.49</v>
      </c>
      <c r="R100" s="184">
        <f>IF(N100=0,0,P100/N100)</f>
        <v>8.4065867209925885E-2</v>
      </c>
      <c r="S100" s="208">
        <f>H100-P100</f>
        <v>49303806.710000001</v>
      </c>
      <c r="T100" s="161"/>
      <c r="U100" s="6">
        <v>4521008.3471428575</v>
      </c>
      <c r="V100" s="184">
        <f>IF(P100=0,0,U100/P100)</f>
        <v>0.99907801625452008</v>
      </c>
      <c r="W100" s="208">
        <f>N100-U100</f>
        <v>49307978.852857143</v>
      </c>
      <c r="X100" s="6"/>
      <c r="Y100" s="5"/>
      <c r="Z100" s="5">
        <f t="shared" ref="Z100:Z106" si="64">AV100</f>
        <v>0</v>
      </c>
      <c r="AA100" s="8">
        <v>1072292.21</v>
      </c>
      <c r="AB100" s="8">
        <v>378210</v>
      </c>
      <c r="AC100" s="8">
        <v>8202932</v>
      </c>
      <c r="AD100" s="8">
        <v>7218408</v>
      </c>
      <c r="AE100" s="8">
        <v>9059761</v>
      </c>
      <c r="AF100" s="8">
        <v>12678710</v>
      </c>
      <c r="AG100" s="8">
        <v>6907530.9700001897</v>
      </c>
      <c r="AH100" s="8">
        <v>3790134.6728569465</v>
      </c>
      <c r="AI100" s="8"/>
      <c r="AJ100" s="8"/>
      <c r="AK100" s="8">
        <v>0</v>
      </c>
      <c r="AL100" s="8">
        <v>0</v>
      </c>
      <c r="AM100" s="8">
        <v>0</v>
      </c>
      <c r="AN100" s="84">
        <v>0</v>
      </c>
      <c r="AO100" s="8">
        <v>0</v>
      </c>
      <c r="AP100" s="84">
        <v>0</v>
      </c>
      <c r="AQ100" s="8">
        <v>0</v>
      </c>
      <c r="AR100" s="8">
        <v>0</v>
      </c>
      <c r="AS100" s="8">
        <v>0</v>
      </c>
      <c r="AT100" s="15"/>
      <c r="AU100" s="8">
        <f t="shared" si="57"/>
        <v>49307978.852857143</v>
      </c>
      <c r="AV100" s="15">
        <f>AU100-W100</f>
        <v>0</v>
      </c>
      <c r="AW100" s="15" t="b">
        <f>AU100=W100</f>
        <v>1</v>
      </c>
      <c r="AX100" s="15" t="b">
        <f>(AU100+U100)=H100</f>
        <v>1</v>
      </c>
      <c r="AY100" s="78"/>
    </row>
    <row r="101" spans="1:51" s="104" customFormat="1" ht="12" customHeight="1" x14ac:dyDescent="0.35">
      <c r="A101" s="98"/>
      <c r="B101" s="162"/>
      <c r="C101" s="16"/>
      <c r="D101" s="15"/>
      <c r="E101" s="78"/>
      <c r="F101" s="78"/>
      <c r="G101" s="78"/>
      <c r="H101" s="78"/>
      <c r="I101" s="78"/>
      <c r="J101" s="78"/>
      <c r="K101" s="169"/>
      <c r="L101" s="106"/>
      <c r="M101" s="106"/>
      <c r="N101" s="77"/>
      <c r="O101" s="8"/>
      <c r="P101" s="6"/>
      <c r="Q101" s="6"/>
      <c r="R101" s="184"/>
      <c r="S101" s="6"/>
      <c r="T101" s="117"/>
      <c r="U101" s="6"/>
      <c r="V101" s="169"/>
      <c r="W101" s="15"/>
      <c r="X101" s="15"/>
      <c r="Y101" s="5"/>
      <c r="Z101" s="5">
        <f t="shared" si="64"/>
        <v>0</v>
      </c>
      <c r="AA101" s="8">
        <v>0</v>
      </c>
      <c r="AB101" s="8">
        <v>0</v>
      </c>
      <c r="AC101" s="8">
        <v>0</v>
      </c>
      <c r="AD101" s="8">
        <v>0</v>
      </c>
      <c r="AE101" s="8">
        <v>0</v>
      </c>
      <c r="AF101" s="8">
        <v>0</v>
      </c>
      <c r="AG101" s="8">
        <v>0</v>
      </c>
      <c r="AH101" s="8">
        <v>0</v>
      </c>
      <c r="AI101" s="5">
        <v>0</v>
      </c>
      <c r="AJ101" s="5">
        <v>0</v>
      </c>
      <c r="AK101" s="5">
        <v>0</v>
      </c>
      <c r="AL101" s="5">
        <v>0</v>
      </c>
      <c r="AM101" s="5">
        <v>0</v>
      </c>
      <c r="AN101" s="84">
        <v>0</v>
      </c>
      <c r="AO101" s="5">
        <v>0</v>
      </c>
      <c r="AP101" s="84">
        <v>0</v>
      </c>
      <c r="AQ101" s="5">
        <v>0</v>
      </c>
      <c r="AR101" s="5">
        <v>0</v>
      </c>
      <c r="AS101" s="5">
        <v>0</v>
      </c>
      <c r="AT101" s="210"/>
      <c r="AU101" s="8">
        <f t="shared" si="57"/>
        <v>0</v>
      </c>
      <c r="AV101" s="15"/>
      <c r="AW101" s="15"/>
      <c r="AX101" s="15"/>
      <c r="AY101" s="223"/>
    </row>
    <row r="102" spans="1:51" s="104" customFormat="1" ht="12" customHeight="1" x14ac:dyDescent="0.35">
      <c r="A102" s="98"/>
      <c r="B102" s="162"/>
      <c r="C102" s="16"/>
      <c r="D102" s="15"/>
      <c r="E102" s="78"/>
      <c r="F102" s="78"/>
      <c r="G102" s="78"/>
      <c r="H102" s="78"/>
      <c r="I102" s="78"/>
      <c r="J102" s="78"/>
      <c r="K102" s="169"/>
      <c r="L102" s="106"/>
      <c r="M102" s="106"/>
      <c r="N102" s="77"/>
      <c r="O102" s="8"/>
      <c r="P102" s="6"/>
      <c r="Q102" s="6"/>
      <c r="R102" s="184"/>
      <c r="S102" s="6">
        <v>19982204.030000001</v>
      </c>
      <c r="T102" s="117"/>
      <c r="U102" s="6"/>
      <c r="V102" s="169"/>
      <c r="W102" s="15"/>
      <c r="X102" s="15"/>
      <c r="Y102" s="5"/>
      <c r="Z102" s="5">
        <f t="shared" si="64"/>
        <v>0</v>
      </c>
      <c r="AA102" s="8">
        <v>0</v>
      </c>
      <c r="AB102" s="8">
        <v>0</v>
      </c>
      <c r="AC102" s="8">
        <v>0</v>
      </c>
      <c r="AD102" s="8">
        <v>0</v>
      </c>
      <c r="AE102" s="8">
        <v>0</v>
      </c>
      <c r="AF102" s="8">
        <v>0</v>
      </c>
      <c r="AG102" s="8">
        <v>0</v>
      </c>
      <c r="AH102" s="8">
        <v>0</v>
      </c>
      <c r="AI102" s="5">
        <v>0</v>
      </c>
      <c r="AJ102" s="5">
        <v>0</v>
      </c>
      <c r="AK102" s="5">
        <v>0</v>
      </c>
      <c r="AL102" s="5">
        <v>0</v>
      </c>
      <c r="AM102" s="5">
        <v>0</v>
      </c>
      <c r="AN102" s="84">
        <v>0</v>
      </c>
      <c r="AO102" s="5">
        <v>0</v>
      </c>
      <c r="AP102" s="84">
        <v>0</v>
      </c>
      <c r="AQ102" s="5">
        <v>0</v>
      </c>
      <c r="AR102" s="5">
        <v>0</v>
      </c>
      <c r="AS102" s="5">
        <v>0</v>
      </c>
      <c r="AT102" s="210"/>
      <c r="AU102" s="8">
        <f t="shared" si="57"/>
        <v>0</v>
      </c>
      <c r="AV102" s="15"/>
      <c r="AW102" s="15"/>
      <c r="AX102" s="15"/>
      <c r="AY102" s="220"/>
    </row>
    <row r="103" spans="1:51" s="91" customFormat="1" ht="12" customHeight="1" x14ac:dyDescent="0.3">
      <c r="A103" s="98"/>
      <c r="B103" s="157">
        <v>9</v>
      </c>
      <c r="C103" s="183" t="s">
        <v>142</v>
      </c>
      <c r="D103" s="6"/>
      <c r="E103" s="77">
        <v>0</v>
      </c>
      <c r="F103" s="77">
        <v>56015000</v>
      </c>
      <c r="G103" s="77">
        <v>194951733.75</v>
      </c>
      <c r="H103" s="77">
        <v>194951733.75</v>
      </c>
      <c r="I103" s="77"/>
      <c r="J103" s="77"/>
      <c r="K103" s="184">
        <f>IF($N$120=0,0,N103/$N$120)</f>
        <v>0.17553348895242799</v>
      </c>
      <c r="L103" s="75">
        <f>H103-E103</f>
        <v>194951733.75</v>
      </c>
      <c r="M103" s="75">
        <f>H103-G103</f>
        <v>0</v>
      </c>
      <c r="N103" s="102">
        <f>194951734</f>
        <v>194951734</v>
      </c>
      <c r="O103" s="8"/>
      <c r="P103" s="6">
        <v>104356336.26599506</v>
      </c>
      <c r="Q103" s="6">
        <v>104356336.26599506</v>
      </c>
      <c r="R103" s="184">
        <f>IF(N103=0,0,P103/N103)</f>
        <v>0.53529319347318582</v>
      </c>
      <c r="S103" s="6">
        <f>H103-P103</f>
        <v>90595397.484004945</v>
      </c>
      <c r="T103" s="161"/>
      <c r="U103" s="6">
        <v>84551414.398972407</v>
      </c>
      <c r="V103" s="184">
        <f>IF(P103=0,0,U103/P103)</f>
        <v>0.81021830992090738</v>
      </c>
      <c r="W103" s="208">
        <f>N103-U103</f>
        <v>110400319.60102759</v>
      </c>
      <c r="X103" s="6"/>
      <c r="Y103" s="8"/>
      <c r="Z103" s="5">
        <f t="shared" si="64"/>
        <v>0</v>
      </c>
      <c r="AA103" s="8">
        <v>20000000</v>
      </c>
      <c r="AB103" s="8">
        <v>20000000</v>
      </c>
      <c r="AC103" s="8">
        <v>15000000</v>
      </c>
      <c r="AD103" s="8">
        <v>15000000</v>
      </c>
      <c r="AE103" s="8">
        <v>15000000</v>
      </c>
      <c r="AF103" s="8">
        <f>19371398.55-491078.948972404</f>
        <v>18880319.601027597</v>
      </c>
      <c r="AG103" s="8">
        <v>0</v>
      </c>
      <c r="AH103" s="8"/>
      <c r="AI103" s="8">
        <v>0</v>
      </c>
      <c r="AJ103" s="8"/>
      <c r="AK103" s="8">
        <v>0</v>
      </c>
      <c r="AL103" s="8">
        <v>0</v>
      </c>
      <c r="AM103" s="8">
        <v>0</v>
      </c>
      <c r="AN103" s="84">
        <v>0</v>
      </c>
      <c r="AO103" s="8"/>
      <c r="AP103" s="224">
        <v>6520000</v>
      </c>
      <c r="AQ103" s="8">
        <v>0</v>
      </c>
      <c r="AR103" s="8">
        <v>0</v>
      </c>
      <c r="AS103" s="8">
        <v>0</v>
      </c>
      <c r="AT103" s="6"/>
      <c r="AU103" s="8">
        <f t="shared" si="57"/>
        <v>110400319.60102759</v>
      </c>
      <c r="AV103" s="100">
        <f>AU103-W103</f>
        <v>0</v>
      </c>
      <c r="AW103" s="88" t="b">
        <f>AU103=W103</f>
        <v>1</v>
      </c>
      <c r="AX103" s="88" t="b">
        <f>(AU103+U103)=H103</f>
        <v>0</v>
      </c>
      <c r="AY103" s="225"/>
    </row>
    <row r="104" spans="1:51" s="104" customFormat="1" ht="12" customHeight="1" outlineLevel="1" x14ac:dyDescent="0.35">
      <c r="A104" s="177"/>
      <c r="B104" s="226"/>
      <c r="C104" s="227"/>
      <c r="D104" s="74"/>
      <c r="E104" s="77"/>
      <c r="F104" s="77"/>
      <c r="G104" s="77"/>
      <c r="H104" s="77"/>
      <c r="I104" s="77"/>
      <c r="J104" s="77"/>
      <c r="K104" s="184"/>
      <c r="L104" s="75"/>
      <c r="M104" s="77"/>
      <c r="N104" s="77"/>
      <c r="O104" s="8"/>
      <c r="P104" s="6"/>
      <c r="Q104" s="6"/>
      <c r="R104" s="228"/>
      <c r="S104" s="6"/>
      <c r="T104" s="161"/>
      <c r="U104" s="6"/>
      <c r="V104" s="228"/>
      <c r="W104" s="6"/>
      <c r="X104" s="6"/>
      <c r="Y104" s="6"/>
      <c r="Z104" s="5">
        <f t="shared" si="64"/>
        <v>0</v>
      </c>
      <c r="AA104" s="8"/>
      <c r="AB104" s="8"/>
      <c r="AC104" s="8"/>
      <c r="AD104" s="8">
        <v>0</v>
      </c>
      <c r="AE104" s="8">
        <v>0</v>
      </c>
      <c r="AF104" s="8">
        <v>0</v>
      </c>
      <c r="AG104" s="8">
        <v>0</v>
      </c>
      <c r="AH104" s="8">
        <v>0</v>
      </c>
      <c r="AI104" s="8">
        <v>0</v>
      </c>
      <c r="AJ104" s="63">
        <v>0</v>
      </c>
      <c r="AK104" s="63">
        <v>0</v>
      </c>
      <c r="AL104" s="63">
        <v>0</v>
      </c>
      <c r="AM104" s="63">
        <v>0</v>
      </c>
      <c r="AN104" s="229">
        <v>0</v>
      </c>
      <c r="AO104" s="63">
        <v>0</v>
      </c>
      <c r="AP104" s="229">
        <v>0</v>
      </c>
      <c r="AQ104" s="63">
        <v>0</v>
      </c>
      <c r="AR104" s="63">
        <v>0</v>
      </c>
      <c r="AS104" s="63">
        <v>0</v>
      </c>
      <c r="AT104" s="63"/>
      <c r="AU104" s="8">
        <f t="shared" si="57"/>
        <v>0</v>
      </c>
      <c r="AV104" s="6"/>
      <c r="AW104" s="15"/>
      <c r="AX104" s="15"/>
    </row>
    <row r="105" spans="1:51" ht="13.25" customHeight="1" x14ac:dyDescent="0.35">
      <c r="A105" s="82"/>
      <c r="B105" s="182">
        <v>10</v>
      </c>
      <c r="C105" s="183" t="s">
        <v>143</v>
      </c>
      <c r="D105" s="93"/>
      <c r="E105" s="93"/>
      <c r="F105" s="93"/>
      <c r="G105" s="74"/>
      <c r="H105" s="93"/>
      <c r="I105" s="93"/>
      <c r="J105" s="93"/>
      <c r="K105" s="93"/>
      <c r="L105" s="93"/>
      <c r="M105" s="93"/>
      <c r="N105" s="75"/>
      <c r="O105" s="93"/>
      <c r="P105" s="93"/>
      <c r="Q105" s="93"/>
      <c r="R105" s="93"/>
      <c r="S105" s="93"/>
      <c r="T105" s="161"/>
      <c r="U105" s="230"/>
      <c r="V105" s="93"/>
      <c r="W105" s="75"/>
      <c r="X105" s="75"/>
      <c r="Y105" s="8"/>
      <c r="Z105" s="5">
        <f t="shared" si="64"/>
        <v>0</v>
      </c>
      <c r="AA105" s="6"/>
      <c r="AB105" s="6"/>
      <c r="AC105" s="6"/>
      <c r="AD105" s="6">
        <v>0</v>
      </c>
      <c r="AE105" s="6">
        <v>0</v>
      </c>
      <c r="AF105" s="6">
        <v>0</v>
      </c>
      <c r="AG105" s="6">
        <v>0</v>
      </c>
      <c r="AH105" s="6">
        <v>0</v>
      </c>
      <c r="AI105" s="6">
        <v>0</v>
      </c>
      <c r="AJ105" s="63">
        <v>0</v>
      </c>
      <c r="AK105" s="63">
        <v>0</v>
      </c>
      <c r="AL105" s="63">
        <v>0</v>
      </c>
      <c r="AM105" s="63">
        <v>0</v>
      </c>
      <c r="AN105" s="229">
        <v>0</v>
      </c>
      <c r="AO105" s="63">
        <v>0</v>
      </c>
      <c r="AP105" s="229">
        <v>0</v>
      </c>
      <c r="AQ105" s="63">
        <v>0</v>
      </c>
      <c r="AR105" s="63">
        <v>0</v>
      </c>
      <c r="AS105" s="63">
        <v>0</v>
      </c>
      <c r="AT105" s="93"/>
      <c r="AU105" s="8">
        <f t="shared" si="57"/>
        <v>0</v>
      </c>
      <c r="AV105" s="74"/>
    </row>
    <row r="106" spans="1:51" s="91" customFormat="1" ht="12" customHeight="1" x14ac:dyDescent="0.35">
      <c r="A106" s="98"/>
      <c r="B106" s="157">
        <v>10.1</v>
      </c>
      <c r="C106" s="135" t="s">
        <v>144</v>
      </c>
      <c r="D106" s="8"/>
      <c r="E106" s="77">
        <v>40269400</v>
      </c>
      <c r="F106" s="77">
        <v>32000000</v>
      </c>
      <c r="G106" s="75">
        <v>25000000</v>
      </c>
      <c r="H106" s="75">
        <f>N106</f>
        <v>25000000</v>
      </c>
      <c r="I106" s="75"/>
      <c r="J106" s="75"/>
      <c r="K106" s="184">
        <f>IF($N$120=0,0,N106/$N$120)</f>
        <v>2.2509865051062842E-2</v>
      </c>
      <c r="L106" s="75">
        <v>-12269400</v>
      </c>
      <c r="M106" s="75">
        <f>N106-G106</f>
        <v>0</v>
      </c>
      <c r="N106" s="75">
        <v>25000000</v>
      </c>
      <c r="O106" s="8"/>
      <c r="P106" s="6">
        <v>25000000</v>
      </c>
      <c r="Q106" s="6">
        <v>25000000</v>
      </c>
      <c r="R106" s="184">
        <f>IF(N106=0,0,P106/N106)</f>
        <v>1</v>
      </c>
      <c r="S106" s="6">
        <f>H106-P106</f>
        <v>0</v>
      </c>
      <c r="T106" s="161"/>
      <c r="U106" s="6">
        <v>25000000</v>
      </c>
      <c r="V106" s="184">
        <f>IF(P106=0,0,U106/P106)</f>
        <v>1</v>
      </c>
      <c r="W106" s="6">
        <f t="shared" ref="W106:W110" si="65">N106-U106</f>
        <v>0</v>
      </c>
      <c r="X106" s="6"/>
      <c r="Y106" s="8"/>
      <c r="Z106" s="5">
        <f t="shared" si="64"/>
        <v>0</v>
      </c>
      <c r="AA106" s="8">
        <v>0</v>
      </c>
      <c r="AB106" s="8">
        <v>0</v>
      </c>
      <c r="AC106" s="8">
        <v>0</v>
      </c>
      <c r="AD106" s="8">
        <v>0</v>
      </c>
      <c r="AE106" s="8">
        <v>0</v>
      </c>
      <c r="AF106" s="8">
        <v>0</v>
      </c>
      <c r="AG106" s="8">
        <v>0</v>
      </c>
      <c r="AH106" s="8">
        <v>0</v>
      </c>
      <c r="AI106" s="8">
        <v>0</v>
      </c>
      <c r="AJ106" s="63">
        <v>0</v>
      </c>
      <c r="AK106" s="63">
        <v>0</v>
      </c>
      <c r="AL106" s="63">
        <v>0</v>
      </c>
      <c r="AM106" s="63">
        <v>0</v>
      </c>
      <c r="AN106" s="229">
        <v>0</v>
      </c>
      <c r="AO106" s="63">
        <v>0</v>
      </c>
      <c r="AP106" s="229">
        <v>0</v>
      </c>
      <c r="AQ106" s="63">
        <v>0</v>
      </c>
      <c r="AR106" s="63">
        <v>0</v>
      </c>
      <c r="AS106" s="63">
        <v>0</v>
      </c>
      <c r="AT106" s="6"/>
      <c r="AU106" s="8">
        <f t="shared" si="57"/>
        <v>0</v>
      </c>
      <c r="AV106" s="6">
        <f t="shared" ref="AV106:AV111" si="66">AU106-W106</f>
        <v>0</v>
      </c>
      <c r="AW106" s="88" t="b">
        <f t="shared" ref="AW106:AW111" si="67">AU106=W106</f>
        <v>1</v>
      </c>
      <c r="AX106" s="88" t="b">
        <f t="shared" ref="AX106:AX111" si="68">(AU106+U106)=H106</f>
        <v>1</v>
      </c>
    </row>
    <row r="107" spans="1:51" s="104" customFormat="1" ht="12" customHeight="1" x14ac:dyDescent="0.35">
      <c r="A107" s="98"/>
      <c r="B107" s="162">
        <v>10.199999999999999</v>
      </c>
      <c r="C107" s="138" t="s">
        <v>145</v>
      </c>
      <c r="D107" s="15"/>
      <c r="E107" s="78">
        <v>13000000</v>
      </c>
      <c r="F107" s="78">
        <v>11077300</v>
      </c>
      <c r="G107" s="77">
        <v>24000000</v>
      </c>
      <c r="H107" s="77">
        <v>24000000</v>
      </c>
      <c r="I107" s="77"/>
      <c r="J107" s="77"/>
      <c r="K107" s="184">
        <f>IF($N$120=0,0,N107/$N$120)</f>
        <v>2.1609470449020327E-2</v>
      </c>
      <c r="L107" s="75">
        <v>-1002700</v>
      </c>
      <c r="M107" s="106">
        <f>H107-G107</f>
        <v>0</v>
      </c>
      <c r="N107" s="77">
        <v>24000000</v>
      </c>
      <c r="O107" s="5"/>
      <c r="P107" s="6"/>
      <c r="Q107" s="6"/>
      <c r="R107" s="184"/>
      <c r="S107" s="6">
        <f>H107-P107</f>
        <v>24000000</v>
      </c>
      <c r="T107" s="117"/>
      <c r="U107" s="6">
        <v>0</v>
      </c>
      <c r="V107" s="184">
        <f>IF(P107=0,0,U107/P107)</f>
        <v>0</v>
      </c>
      <c r="W107" s="6">
        <f t="shared" si="65"/>
        <v>24000000</v>
      </c>
      <c r="X107" s="6"/>
      <c r="Y107" s="8"/>
      <c r="Z107" s="5"/>
      <c r="AA107" s="5"/>
      <c r="AB107" s="5"/>
      <c r="AC107" s="6"/>
      <c r="AD107" s="6">
        <v>0</v>
      </c>
      <c r="AE107" s="6">
        <v>0</v>
      </c>
      <c r="AF107" s="6">
        <v>12000000</v>
      </c>
      <c r="AG107" s="6">
        <v>0</v>
      </c>
      <c r="AH107" s="6">
        <v>0</v>
      </c>
      <c r="AI107" s="6">
        <v>0</v>
      </c>
      <c r="AJ107" s="61">
        <v>0</v>
      </c>
      <c r="AK107" s="61">
        <v>0</v>
      </c>
      <c r="AL107" s="61">
        <v>0</v>
      </c>
      <c r="AM107" s="61">
        <v>0</v>
      </c>
      <c r="AN107" s="229">
        <v>0</v>
      </c>
      <c r="AO107" s="5"/>
      <c r="AP107" s="84">
        <v>12000000</v>
      </c>
      <c r="AQ107" s="61">
        <v>0</v>
      </c>
      <c r="AR107" s="61">
        <v>0</v>
      </c>
      <c r="AS107" s="61">
        <v>0</v>
      </c>
      <c r="AT107" s="15"/>
      <c r="AU107" s="8">
        <f t="shared" si="57"/>
        <v>24000000</v>
      </c>
      <c r="AV107" s="6">
        <f t="shared" si="66"/>
        <v>0</v>
      </c>
      <c r="AW107" s="15" t="b">
        <f t="shared" si="67"/>
        <v>1</v>
      </c>
      <c r="AX107" s="15" t="b">
        <f t="shared" si="68"/>
        <v>1</v>
      </c>
      <c r="AY107" s="231"/>
    </row>
    <row r="108" spans="1:51" s="104" customFormat="1" ht="12" customHeight="1" x14ac:dyDescent="0.35">
      <c r="A108" s="98"/>
      <c r="B108" s="162">
        <v>10.3</v>
      </c>
      <c r="C108" s="138" t="s">
        <v>146</v>
      </c>
      <c r="D108" s="15"/>
      <c r="E108" s="78"/>
      <c r="F108" s="78"/>
      <c r="G108" s="77">
        <v>-4000000</v>
      </c>
      <c r="H108" s="78">
        <v>-4000000</v>
      </c>
      <c r="I108" s="78"/>
      <c r="J108" s="78"/>
      <c r="K108" s="184">
        <f>IF($N$120=0,0,N108/$N$120)</f>
        <v>-3.6015784081700544E-3</v>
      </c>
      <c r="L108" s="106">
        <f>H108-E108</f>
        <v>-4000000</v>
      </c>
      <c r="M108" s="106">
        <f>H108-G108</f>
        <v>0</v>
      </c>
      <c r="N108" s="77">
        <v>-4000000</v>
      </c>
      <c r="O108" s="5"/>
      <c r="P108" s="6">
        <f>N108</f>
        <v>-4000000</v>
      </c>
      <c r="Q108" s="6">
        <v>-4000000</v>
      </c>
      <c r="R108" s="184">
        <v>1</v>
      </c>
      <c r="S108" s="6">
        <f>H108-P108</f>
        <v>0</v>
      </c>
      <c r="T108" s="117"/>
      <c r="U108" s="15">
        <f>P108</f>
        <v>-4000000</v>
      </c>
      <c r="V108" s="169"/>
      <c r="W108" s="15">
        <f>N108-U108</f>
        <v>0</v>
      </c>
      <c r="X108" s="15"/>
      <c r="Y108" s="5"/>
      <c r="Z108" s="5"/>
      <c r="AA108" s="8"/>
      <c r="AB108" s="8"/>
      <c r="AC108" s="8"/>
      <c r="AD108" s="8"/>
      <c r="AE108" s="8">
        <v>0</v>
      </c>
      <c r="AF108" s="8">
        <v>0</v>
      </c>
      <c r="AG108" s="8">
        <v>0</v>
      </c>
      <c r="AH108" s="8">
        <v>0</v>
      </c>
      <c r="AI108" s="8">
        <v>0</v>
      </c>
      <c r="AJ108" s="61">
        <v>0</v>
      </c>
      <c r="AK108" s="61">
        <v>0</v>
      </c>
      <c r="AL108" s="61">
        <v>0</v>
      </c>
      <c r="AM108" s="61">
        <v>0</v>
      </c>
      <c r="AN108" s="155">
        <v>0</v>
      </c>
      <c r="AO108" s="61">
        <v>0</v>
      </c>
      <c r="AP108" s="229">
        <v>0</v>
      </c>
      <c r="AQ108" s="61">
        <v>0</v>
      </c>
      <c r="AR108" s="61">
        <v>0</v>
      </c>
      <c r="AS108" s="61">
        <v>0</v>
      </c>
      <c r="AT108" s="15"/>
      <c r="AU108" s="8">
        <f t="shared" si="57"/>
        <v>0</v>
      </c>
      <c r="AV108" s="6">
        <f t="shared" si="66"/>
        <v>0</v>
      </c>
      <c r="AW108" s="15" t="b">
        <f t="shared" si="67"/>
        <v>1</v>
      </c>
      <c r="AX108" s="15" t="b">
        <f t="shared" si="68"/>
        <v>1</v>
      </c>
    </row>
    <row r="109" spans="1:51" s="104" customFormat="1" ht="14.25" customHeight="1" x14ac:dyDescent="0.35">
      <c r="A109" s="98"/>
      <c r="B109" s="162">
        <v>10.4</v>
      </c>
      <c r="C109" s="138" t="s">
        <v>147</v>
      </c>
      <c r="D109" s="15"/>
      <c r="E109" s="78"/>
      <c r="F109" s="78"/>
      <c r="G109" s="77">
        <v>-11600000</v>
      </c>
      <c r="H109" s="78">
        <v>-11600000</v>
      </c>
      <c r="I109" s="78"/>
      <c r="J109" s="78"/>
      <c r="K109" s="184">
        <f>IF($N$120=0,0,N109/$N$120)</f>
        <v>-1.0444577383693159E-2</v>
      </c>
      <c r="L109" s="106">
        <f>H109-E109</f>
        <v>-11600000</v>
      </c>
      <c r="M109" s="106">
        <f>H109-G109</f>
        <v>0</v>
      </c>
      <c r="N109" s="77">
        <v>-11600000</v>
      </c>
      <c r="O109" s="5"/>
      <c r="P109" s="6">
        <f>N109</f>
        <v>-11600000</v>
      </c>
      <c r="Q109" s="6">
        <v>-11600000</v>
      </c>
      <c r="R109" s="184">
        <v>1</v>
      </c>
      <c r="S109" s="6">
        <f>H109-P109</f>
        <v>0</v>
      </c>
      <c r="T109" s="117"/>
      <c r="U109" s="15">
        <f>P109</f>
        <v>-11600000</v>
      </c>
      <c r="V109" s="169"/>
      <c r="W109" s="6">
        <f t="shared" si="65"/>
        <v>0</v>
      </c>
      <c r="X109" s="6"/>
      <c r="Y109" s="5"/>
      <c r="Z109" s="5"/>
      <c r="AA109" s="8"/>
      <c r="AB109" s="8"/>
      <c r="AC109" s="8"/>
      <c r="AD109" s="6">
        <v>0</v>
      </c>
      <c r="AE109" s="6">
        <v>0</v>
      </c>
      <c r="AF109" s="6">
        <v>0</v>
      </c>
      <c r="AG109" s="6">
        <v>0</v>
      </c>
      <c r="AH109" s="6">
        <v>0</v>
      </c>
      <c r="AI109" s="6">
        <v>0</v>
      </c>
      <c r="AJ109" s="61">
        <v>0</v>
      </c>
      <c r="AK109" s="61">
        <v>0</v>
      </c>
      <c r="AL109" s="61">
        <v>0</v>
      </c>
      <c r="AM109" s="61">
        <v>0</v>
      </c>
      <c r="AN109" s="155">
        <v>0</v>
      </c>
      <c r="AO109" s="61">
        <v>0</v>
      </c>
      <c r="AP109" s="229">
        <v>0</v>
      </c>
      <c r="AQ109" s="61">
        <v>0</v>
      </c>
      <c r="AR109" s="61">
        <v>0</v>
      </c>
      <c r="AS109" s="61">
        <v>0</v>
      </c>
      <c r="AT109" s="15"/>
      <c r="AU109" s="8">
        <f t="shared" si="57"/>
        <v>0</v>
      </c>
      <c r="AV109" s="6">
        <f t="shared" si="66"/>
        <v>0</v>
      </c>
      <c r="AW109" s="15" t="b">
        <f t="shared" si="67"/>
        <v>1</v>
      </c>
      <c r="AX109" s="15" t="b">
        <f t="shared" si="68"/>
        <v>1</v>
      </c>
      <c r="AY109" s="186" t="s">
        <v>134</v>
      </c>
    </row>
    <row r="110" spans="1:51" s="104" customFormat="1" ht="12" customHeight="1" x14ac:dyDescent="0.35">
      <c r="A110" s="98"/>
      <c r="B110" s="162"/>
      <c r="C110" s="138"/>
      <c r="D110" s="15"/>
      <c r="E110" s="78"/>
      <c r="F110" s="78"/>
      <c r="G110" s="78"/>
      <c r="H110" s="78"/>
      <c r="I110" s="78"/>
      <c r="J110" s="78"/>
      <c r="K110" s="169"/>
      <c r="L110" s="106">
        <f>H110-E110</f>
        <v>0</v>
      </c>
      <c r="M110" s="78"/>
      <c r="N110" s="77"/>
      <c r="O110" s="5"/>
      <c r="P110" s="15"/>
      <c r="Q110" s="15"/>
      <c r="R110" s="169"/>
      <c r="S110" s="15"/>
      <c r="T110" s="117"/>
      <c r="U110" s="15"/>
      <c r="V110" s="169"/>
      <c r="W110" s="6">
        <f t="shared" si="65"/>
        <v>0</v>
      </c>
      <c r="X110" s="6"/>
      <c r="Y110" s="5"/>
      <c r="Z110" s="5"/>
      <c r="AA110" s="5"/>
      <c r="AB110" s="8">
        <v>0</v>
      </c>
      <c r="AC110" s="5">
        <v>0</v>
      </c>
      <c r="AD110" s="8">
        <v>0</v>
      </c>
      <c r="AE110" s="8">
        <v>0</v>
      </c>
      <c r="AF110" s="8">
        <v>0</v>
      </c>
      <c r="AG110" s="8">
        <v>0</v>
      </c>
      <c r="AH110" s="8">
        <v>0</v>
      </c>
      <c r="AI110" s="8">
        <v>0</v>
      </c>
      <c r="AJ110" s="61">
        <v>0</v>
      </c>
      <c r="AK110" s="61">
        <v>0</v>
      </c>
      <c r="AL110" s="61">
        <v>0</v>
      </c>
      <c r="AM110" s="61">
        <v>0</v>
      </c>
      <c r="AN110" s="155">
        <v>0</v>
      </c>
      <c r="AO110" s="61">
        <v>0</v>
      </c>
      <c r="AP110" s="229">
        <v>0</v>
      </c>
      <c r="AQ110" s="61">
        <v>0</v>
      </c>
      <c r="AR110" s="61">
        <v>0</v>
      </c>
      <c r="AS110" s="61">
        <v>0</v>
      </c>
      <c r="AT110" s="15"/>
      <c r="AU110" s="8">
        <f t="shared" si="57"/>
        <v>0</v>
      </c>
      <c r="AV110" s="6">
        <f t="shared" si="66"/>
        <v>0</v>
      </c>
      <c r="AW110" s="15" t="b">
        <f t="shared" si="67"/>
        <v>1</v>
      </c>
      <c r="AX110" s="187" t="b">
        <f t="shared" si="68"/>
        <v>1</v>
      </c>
      <c r="AY110" s="186" t="s">
        <v>134</v>
      </c>
    </row>
    <row r="111" spans="1:51" s="104" customFormat="1" ht="12" customHeight="1" thickBot="1" x14ac:dyDescent="0.4">
      <c r="A111" s="98"/>
      <c r="B111" s="188">
        <v>10</v>
      </c>
      <c r="C111" s="189" t="s">
        <v>143</v>
      </c>
      <c r="D111" s="190"/>
      <c r="E111" s="141">
        <f>SUM(E106:E107)</f>
        <v>53269400</v>
      </c>
      <c r="F111" s="141">
        <v>43077300</v>
      </c>
      <c r="G111" s="112">
        <v>33400000</v>
      </c>
      <c r="H111" s="112">
        <f>SUM(H106:H109)</f>
        <v>33400000</v>
      </c>
      <c r="I111" s="112"/>
      <c r="J111" s="112"/>
      <c r="K111" s="191">
        <f>IF($N$120=0,0,N111/$N$120)</f>
        <v>3.0073179708219957E-2</v>
      </c>
      <c r="L111" s="192">
        <f>H111-E111</f>
        <v>-19869400</v>
      </c>
      <c r="M111" s="112">
        <f>H111-G111</f>
        <v>0</v>
      </c>
      <c r="N111" s="113">
        <f>SUM(N106:N109)</f>
        <v>33400000</v>
      </c>
      <c r="O111" s="115"/>
      <c r="P111" s="119">
        <f>SUM(P106:P110)</f>
        <v>9400000</v>
      </c>
      <c r="Q111" s="119">
        <f>SUM(Q106:Q110)</f>
        <v>9400000</v>
      </c>
      <c r="R111" s="193">
        <f>IF(N111=0,0,P111/N111)</f>
        <v>0.28143712574850299</v>
      </c>
      <c r="S111" s="119">
        <f>H111-P111</f>
        <v>24000000</v>
      </c>
      <c r="T111" s="117"/>
      <c r="U111" s="119">
        <f>SUM(U106:U110)</f>
        <v>9400000</v>
      </c>
      <c r="V111" s="193">
        <f>IF(P111=0,0,U111/P111)</f>
        <v>1</v>
      </c>
      <c r="W111" s="119">
        <f>N111-U111</f>
        <v>24000000</v>
      </c>
      <c r="X111" s="119"/>
      <c r="Y111" s="118"/>
      <c r="Z111" s="118"/>
      <c r="AA111" s="194">
        <f>SUM(AA106:AA109)</f>
        <v>0</v>
      </c>
      <c r="AB111" s="194">
        <f t="shared" ref="AB111:AS111" si="69">SUM(AB106:AB109)</f>
        <v>0</v>
      </c>
      <c r="AC111" s="194">
        <f t="shared" si="69"/>
        <v>0</v>
      </c>
      <c r="AD111" s="194">
        <f t="shared" si="69"/>
        <v>0</v>
      </c>
      <c r="AE111" s="194">
        <f>SUM(AE106:AE109)</f>
        <v>0</v>
      </c>
      <c r="AF111" s="194">
        <f t="shared" si="69"/>
        <v>12000000</v>
      </c>
      <c r="AG111" s="194">
        <f t="shared" si="69"/>
        <v>0</v>
      </c>
      <c r="AH111" s="194">
        <f t="shared" si="69"/>
        <v>0</v>
      </c>
      <c r="AI111" s="194">
        <f t="shared" si="69"/>
        <v>0</v>
      </c>
      <c r="AJ111" s="194">
        <f t="shared" si="69"/>
        <v>0</v>
      </c>
      <c r="AK111" s="194">
        <f t="shared" si="69"/>
        <v>0</v>
      </c>
      <c r="AL111" s="194">
        <f>SUM(AL106:AL109)</f>
        <v>0</v>
      </c>
      <c r="AM111" s="194">
        <f t="shared" si="69"/>
        <v>0</v>
      </c>
      <c r="AN111" s="195">
        <f t="shared" si="69"/>
        <v>0</v>
      </c>
      <c r="AO111" s="194">
        <f t="shared" si="69"/>
        <v>0</v>
      </c>
      <c r="AP111" s="195">
        <f t="shared" si="69"/>
        <v>12000000</v>
      </c>
      <c r="AQ111" s="194">
        <f t="shared" si="69"/>
        <v>0</v>
      </c>
      <c r="AR111" s="194">
        <f t="shared" si="69"/>
        <v>0</v>
      </c>
      <c r="AS111" s="194">
        <f t="shared" si="69"/>
        <v>0</v>
      </c>
      <c r="AT111" s="15"/>
      <c r="AU111" s="118">
        <f t="shared" si="57"/>
        <v>24000000</v>
      </c>
      <c r="AV111" s="196">
        <f t="shared" si="66"/>
        <v>0</v>
      </c>
      <c r="AW111" s="196" t="b">
        <f t="shared" si="67"/>
        <v>1</v>
      </c>
      <c r="AX111" s="196" t="b">
        <f t="shared" si="68"/>
        <v>1</v>
      </c>
    </row>
    <row r="112" spans="1:51" s="104" customFormat="1" ht="12" customHeight="1" thickTop="1" x14ac:dyDescent="0.35">
      <c r="A112" s="98"/>
      <c r="B112" s="162"/>
      <c r="C112" s="16"/>
      <c r="D112" s="15"/>
      <c r="E112" s="78"/>
      <c r="F112" s="78"/>
      <c r="G112" s="78"/>
      <c r="H112" s="78"/>
      <c r="I112" s="78"/>
      <c r="J112" s="78"/>
      <c r="K112" s="169"/>
      <c r="L112" s="106"/>
      <c r="M112" s="106"/>
      <c r="N112" s="77"/>
      <c r="O112" s="8"/>
      <c r="P112" s="6"/>
      <c r="Q112" s="6"/>
      <c r="R112" s="184"/>
      <c r="S112" s="6"/>
      <c r="T112" s="117"/>
      <c r="U112" s="6"/>
      <c r="V112" s="169"/>
      <c r="W112" s="15"/>
      <c r="X112" s="15"/>
      <c r="Y112" s="5"/>
      <c r="Z112" s="5"/>
      <c r="AA112" s="5">
        <v>0</v>
      </c>
      <c r="AB112" s="8">
        <v>0</v>
      </c>
      <c r="AC112" s="5">
        <v>0</v>
      </c>
      <c r="AD112" s="8">
        <v>0</v>
      </c>
      <c r="AE112" s="5">
        <v>0</v>
      </c>
      <c r="AF112" s="5">
        <v>0</v>
      </c>
      <c r="AG112" s="5">
        <v>0</v>
      </c>
      <c r="AH112" s="5">
        <v>0</v>
      </c>
      <c r="AI112" s="5">
        <v>0</v>
      </c>
      <c r="AJ112" s="5">
        <v>0</v>
      </c>
      <c r="AK112" s="5">
        <v>0</v>
      </c>
      <c r="AL112" s="5">
        <v>0</v>
      </c>
      <c r="AM112" s="5">
        <v>0</v>
      </c>
      <c r="AN112" s="72">
        <v>0</v>
      </c>
      <c r="AO112" s="5">
        <v>0</v>
      </c>
      <c r="AP112" s="72">
        <v>0</v>
      </c>
      <c r="AQ112" s="5">
        <v>0</v>
      </c>
      <c r="AR112" s="5">
        <v>0</v>
      </c>
      <c r="AS112" s="5">
        <v>0</v>
      </c>
      <c r="AT112" s="210"/>
      <c r="AU112" s="8">
        <f t="shared" si="57"/>
        <v>0</v>
      </c>
      <c r="AV112" s="15"/>
      <c r="AW112" s="15"/>
      <c r="AX112" s="15"/>
      <c r="AY112" s="223"/>
    </row>
    <row r="113" spans="1:52" s="240" customFormat="1" ht="12" customHeight="1" thickBot="1" x14ac:dyDescent="0.4">
      <c r="A113" s="232"/>
      <c r="B113" s="233"/>
      <c r="C113" s="234" t="s">
        <v>148</v>
      </c>
      <c r="D113" s="234"/>
      <c r="E113" s="213">
        <v>730862422</v>
      </c>
      <c r="F113" s="141">
        <v>753126225.03999996</v>
      </c>
      <c r="G113" s="213">
        <f>G89+G100+G97+G81+G77+G103+G111</f>
        <v>965176930.76088595</v>
      </c>
      <c r="H113" s="141">
        <f>H89+H100+H97+H81+H77+H103+H111</f>
        <v>966359150.26088595</v>
      </c>
      <c r="I113" s="141"/>
      <c r="J113" s="141"/>
      <c r="K113" s="193">
        <f>IF($N$120=0,0,N113/$N$120)</f>
        <v>0.87010456275439074</v>
      </c>
      <c r="L113" s="213">
        <f>H113-E113</f>
        <v>235496728.26088595</v>
      </c>
      <c r="M113" s="141">
        <f>M89+M100+M97+M81+M77+M103+M111</f>
        <v>1182219.5</v>
      </c>
      <c r="N113" s="213">
        <f>N89+N100+N97+N81+N77+N103+N111</f>
        <v>966359150.51088595</v>
      </c>
      <c r="O113" s="235"/>
      <c r="P113" s="236">
        <f>P89+P100+P97+P81+P77+P103+P111</f>
        <v>825087860.60264504</v>
      </c>
      <c r="Q113" s="236">
        <f>Q89+Q100+Q97+Q81+Q77+Q103+Q111</f>
        <v>825087860.60264504</v>
      </c>
      <c r="R113" s="237">
        <f>IF(N113=0,0,P113/N113)</f>
        <v>0.85381078056377391</v>
      </c>
      <c r="S113" s="141">
        <f>S89+S100+S97+S81+S77+S103+S111</f>
        <v>141271289.65824133</v>
      </c>
      <c r="T113" s="117"/>
      <c r="U113" s="141">
        <f>U89+U100+U97+U81+U77+U103+U111</f>
        <v>719420949.98652518</v>
      </c>
      <c r="V113" s="214">
        <f>IF(P113=0,0,U113/P113)</f>
        <v>0.87193253511336277</v>
      </c>
      <c r="W113" s="141">
        <f>W89+W100+W97+W81+W77+W103+W111</f>
        <v>246938200.51436087</v>
      </c>
      <c r="X113" s="200"/>
      <c r="Y113" s="5"/>
      <c r="Z113" s="5"/>
      <c r="AA113" s="141">
        <f t="shared" ref="AA113:AS113" si="70">AA89+AA100+AA97+AA81+AA77+AA103+AA111</f>
        <v>37127924.480000004</v>
      </c>
      <c r="AB113" s="141">
        <f t="shared" si="70"/>
        <v>34695767.615223795</v>
      </c>
      <c r="AC113" s="141">
        <f t="shared" si="70"/>
        <v>33634480.405180901</v>
      </c>
      <c r="AD113" s="141">
        <f t="shared" si="70"/>
        <v>25338443.66</v>
      </c>
      <c r="AE113" s="141">
        <f t="shared" si="70"/>
        <v>28037849</v>
      </c>
      <c r="AF113" s="141">
        <f t="shared" si="70"/>
        <v>47153296.637218073</v>
      </c>
      <c r="AG113" s="141">
        <f t="shared" si="70"/>
        <v>13189800.302381147</v>
      </c>
      <c r="AH113" s="141">
        <f t="shared" si="70"/>
        <v>3790134.6728569465</v>
      </c>
      <c r="AI113" s="141">
        <f t="shared" si="70"/>
        <v>0</v>
      </c>
      <c r="AJ113" s="141">
        <f t="shared" si="70"/>
        <v>0</v>
      </c>
      <c r="AK113" s="141">
        <f t="shared" si="70"/>
        <v>0</v>
      </c>
      <c r="AL113" s="141">
        <f t="shared" si="70"/>
        <v>0</v>
      </c>
      <c r="AM113" s="141">
        <f t="shared" si="70"/>
        <v>0</v>
      </c>
      <c r="AN113" s="238">
        <f t="shared" si="70"/>
        <v>4235668.841500001</v>
      </c>
      <c r="AO113" s="141">
        <f t="shared" si="70"/>
        <v>0</v>
      </c>
      <c r="AP113" s="238">
        <f t="shared" si="70"/>
        <v>19734834.699999999</v>
      </c>
      <c r="AQ113" s="141">
        <f t="shared" si="70"/>
        <v>0</v>
      </c>
      <c r="AR113" s="141">
        <f t="shared" si="70"/>
        <v>0</v>
      </c>
      <c r="AS113" s="141">
        <f t="shared" si="70"/>
        <v>0</v>
      </c>
      <c r="AT113" s="210"/>
      <c r="AU113" s="141">
        <f>AU89+AU100+AU97+AU81+AU77+AU103+AU111</f>
        <v>246938200.31436086</v>
      </c>
      <c r="AV113" s="119">
        <f>AU113-W113</f>
        <v>-0.20000001788139343</v>
      </c>
      <c r="AW113" s="119" t="b">
        <f>AU113=W113</f>
        <v>0</v>
      </c>
      <c r="AX113" s="239" t="b">
        <f>(AU113+U113)=H113-0.00999975204467773</f>
        <v>0</v>
      </c>
      <c r="AY113" s="223"/>
      <c r="AZ113" s="68"/>
    </row>
    <row r="114" spans="1:52" s="240" customFormat="1" ht="12" customHeight="1" thickTop="1" x14ac:dyDescent="0.35">
      <c r="A114" s="232"/>
      <c r="B114" s="241"/>
      <c r="C114" s="242"/>
      <c r="D114" s="242"/>
      <c r="E114" s="200"/>
      <c r="F114" s="200"/>
      <c r="G114" s="200"/>
      <c r="H114" s="174"/>
      <c r="I114" s="174"/>
      <c r="J114" s="174"/>
      <c r="K114" s="203"/>
      <c r="L114" s="200"/>
      <c r="M114" s="200"/>
      <c r="N114" s="200"/>
      <c r="O114" s="5"/>
      <c r="P114" s="161"/>
      <c r="Q114" s="161"/>
      <c r="R114" s="243"/>
      <c r="S114" s="161"/>
      <c r="T114" s="117"/>
      <c r="U114" s="161"/>
      <c r="V114" s="218"/>
      <c r="W114" s="174"/>
      <c r="X114" s="174"/>
      <c r="Y114" s="5"/>
      <c r="Z114" s="5"/>
      <c r="AA114" s="117"/>
      <c r="AB114" s="161"/>
      <c r="AC114" s="117"/>
      <c r="AD114" s="161"/>
      <c r="AE114" s="117"/>
      <c r="AF114" s="117"/>
      <c r="AG114" s="117"/>
      <c r="AH114" s="117"/>
      <c r="AI114" s="117"/>
      <c r="AJ114" s="117"/>
      <c r="AK114" s="117"/>
      <c r="AL114" s="117"/>
      <c r="AM114" s="117"/>
      <c r="AN114" s="244"/>
      <c r="AO114" s="117"/>
      <c r="AP114" s="244"/>
      <c r="AQ114" s="117"/>
      <c r="AR114" s="117"/>
      <c r="AS114" s="117"/>
      <c r="AT114" s="210"/>
      <c r="AU114" s="8">
        <f>SUM(AA114:AS114)</f>
        <v>0</v>
      </c>
      <c r="AV114" s="202"/>
      <c r="AW114" s="40"/>
      <c r="AX114" s="40"/>
      <c r="AY114" s="223"/>
    </row>
    <row r="115" spans="1:52" s="64" customFormat="1" ht="12" customHeight="1" x14ac:dyDescent="0.35">
      <c r="A115" s="245"/>
      <c r="B115" s="65" t="s">
        <v>149</v>
      </c>
      <c r="C115" s="64" t="s">
        <v>150</v>
      </c>
      <c r="D115" s="246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5"/>
      <c r="P115" s="61"/>
      <c r="Q115" s="61"/>
      <c r="R115" s="129"/>
      <c r="S115" s="61"/>
      <c r="T115" s="117"/>
      <c r="U115" s="61"/>
      <c r="V115" s="129"/>
      <c r="W115" s="61"/>
      <c r="X115" s="61"/>
      <c r="Y115" s="5"/>
      <c r="Z115" s="5"/>
      <c r="AA115" s="59"/>
      <c r="AB115" s="62"/>
      <c r="AC115" s="59"/>
      <c r="AD115" s="62"/>
      <c r="AE115" s="59"/>
      <c r="AF115" s="59"/>
      <c r="AG115" s="59"/>
      <c r="AH115" s="59"/>
      <c r="AI115" s="59"/>
      <c r="AJ115" s="59"/>
      <c r="AK115" s="59"/>
      <c r="AL115" s="59"/>
      <c r="AM115" s="59"/>
      <c r="AN115" s="62"/>
      <c r="AO115" s="59"/>
      <c r="AP115" s="62"/>
      <c r="AQ115" s="59"/>
      <c r="AR115" s="59"/>
      <c r="AS115" s="59"/>
      <c r="AT115" s="61"/>
      <c r="AU115" s="59"/>
      <c r="AV115" s="59"/>
      <c r="AW115" s="59"/>
      <c r="AX115" s="59"/>
    </row>
    <row r="116" spans="1:52" ht="12" customHeight="1" x14ac:dyDescent="0.35">
      <c r="A116" s="82"/>
      <c r="B116" s="65">
        <v>1</v>
      </c>
      <c r="C116" s="16" t="s">
        <v>151</v>
      </c>
      <c r="D116" s="247"/>
      <c r="E116" s="106">
        <v>0</v>
      </c>
      <c r="F116" s="106"/>
      <c r="G116" s="106">
        <v>0</v>
      </c>
      <c r="H116" s="106">
        <f>N116</f>
        <v>0</v>
      </c>
      <c r="I116" s="106"/>
      <c r="J116" s="106"/>
      <c r="K116" s="107">
        <f>IF($N$120=0,0,N116/$N$120)</f>
        <v>0</v>
      </c>
      <c r="L116" s="106">
        <f>H116-E116</f>
        <v>0</v>
      </c>
      <c r="M116" s="106">
        <f>H116-G116</f>
        <v>0</v>
      </c>
      <c r="N116" s="78">
        <v>0</v>
      </c>
      <c r="O116" s="5"/>
      <c r="P116" s="106">
        <v>0</v>
      </c>
      <c r="Q116" s="106">
        <v>0</v>
      </c>
      <c r="R116" s="107">
        <f>IF(N116=0,0,P116/N116)</f>
        <v>0</v>
      </c>
      <c r="S116" s="106">
        <f>H116-P116</f>
        <v>0</v>
      </c>
      <c r="T116" s="117"/>
      <c r="U116" s="106">
        <v>0</v>
      </c>
      <c r="V116" s="107">
        <f>IF(P116=0,0,U116/P116)</f>
        <v>0</v>
      </c>
      <c r="W116" s="106">
        <f>N116-U116</f>
        <v>0</v>
      </c>
      <c r="X116" s="106"/>
      <c r="Y116" s="5"/>
      <c r="Z116" s="5"/>
      <c r="AA116" s="5">
        <v>0</v>
      </c>
      <c r="AB116" s="8">
        <v>0</v>
      </c>
      <c r="AC116" s="5">
        <v>0</v>
      </c>
      <c r="AD116" s="8">
        <v>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v>0</v>
      </c>
      <c r="AK116" s="5">
        <v>0</v>
      </c>
      <c r="AL116" s="5">
        <v>0</v>
      </c>
      <c r="AM116" s="5">
        <v>0</v>
      </c>
      <c r="AN116" s="72">
        <v>0</v>
      </c>
      <c r="AO116" s="5">
        <v>0</v>
      </c>
      <c r="AP116" s="72">
        <v>0</v>
      </c>
      <c r="AQ116" s="5">
        <v>0</v>
      </c>
      <c r="AR116" s="5">
        <v>0</v>
      </c>
      <c r="AS116" s="5">
        <v>0</v>
      </c>
      <c r="AT116" s="5"/>
      <c r="AU116" s="8">
        <f>SUM(AA116:AS116)</f>
        <v>0</v>
      </c>
      <c r="AV116" s="15">
        <f>AU116-W116</f>
        <v>0</v>
      </c>
      <c r="AW116" s="15" t="b">
        <f>AU116=W116</f>
        <v>1</v>
      </c>
      <c r="AX116" s="15" t="b">
        <f>(AU116+U116)=H116</f>
        <v>1</v>
      </c>
      <c r="AY116" s="248"/>
    </row>
    <row r="117" spans="1:52" ht="12" customHeight="1" x14ac:dyDescent="0.35">
      <c r="A117" s="82"/>
      <c r="B117" s="65">
        <f>B116+1</f>
        <v>2</v>
      </c>
      <c r="C117" s="16" t="s">
        <v>152</v>
      </c>
      <c r="D117" s="249"/>
      <c r="E117" s="106">
        <v>35504278.850000001</v>
      </c>
      <c r="F117" s="106">
        <v>19902701</v>
      </c>
      <c r="G117" s="106">
        <v>0.19999999925494194</v>
      </c>
      <c r="H117" s="106">
        <f>N117</f>
        <v>0.19999999925494194</v>
      </c>
      <c r="I117" s="106"/>
      <c r="J117" s="106"/>
      <c r="K117" s="107">
        <f>IF($N$120=0,0,N117/$N$120)</f>
        <v>1.8007891973765647E-10</v>
      </c>
      <c r="L117" s="106">
        <f>H117-E117</f>
        <v>-35504278.650000006</v>
      </c>
      <c r="M117" s="106">
        <f>H117-G117</f>
        <v>0</v>
      </c>
      <c r="N117" s="78">
        <v>0.19999999925494194</v>
      </c>
      <c r="O117" s="5"/>
      <c r="P117" s="106"/>
      <c r="Q117" s="106"/>
      <c r="R117" s="107">
        <f>IF(N117=0,0,P117/N117)</f>
        <v>0</v>
      </c>
      <c r="S117" s="106">
        <f>H117-P117</f>
        <v>0.19999999925494194</v>
      </c>
      <c r="T117" s="117"/>
      <c r="U117" s="106"/>
      <c r="V117" s="107">
        <f>IF(P117=0,0,U117/P117)</f>
        <v>0</v>
      </c>
      <c r="W117" s="106">
        <f>N117-U117</f>
        <v>0.19999999925494194</v>
      </c>
      <c r="X117" s="106"/>
      <c r="Y117" s="5"/>
      <c r="Z117" s="5"/>
      <c r="AA117" s="5">
        <v>0</v>
      </c>
      <c r="AB117" s="8">
        <v>0</v>
      </c>
      <c r="AC117" s="5">
        <v>0</v>
      </c>
      <c r="AD117" s="8">
        <v>0</v>
      </c>
      <c r="AE117" s="5">
        <v>0</v>
      </c>
      <c r="AF117" s="5">
        <v>0</v>
      </c>
      <c r="AG117" s="5">
        <v>0</v>
      </c>
      <c r="AH117" s="5">
        <v>0</v>
      </c>
      <c r="AI117" s="5">
        <v>0</v>
      </c>
      <c r="AJ117" s="5">
        <v>0</v>
      </c>
      <c r="AK117" s="5">
        <v>0</v>
      </c>
      <c r="AL117" s="5">
        <v>0</v>
      </c>
      <c r="AM117" s="5">
        <v>0</v>
      </c>
      <c r="AN117" s="72">
        <v>0</v>
      </c>
      <c r="AO117" s="5">
        <v>0</v>
      </c>
      <c r="AP117" s="72">
        <v>0</v>
      </c>
      <c r="AQ117" s="5">
        <v>0</v>
      </c>
      <c r="AR117" s="5">
        <v>0</v>
      </c>
      <c r="AS117" s="5">
        <v>0</v>
      </c>
      <c r="AT117" s="5"/>
      <c r="AU117" s="8">
        <f>SUM(AA117:AS117)</f>
        <v>0</v>
      </c>
      <c r="AV117" s="15">
        <f>AU117-W117</f>
        <v>-0.19999999925494194</v>
      </c>
      <c r="AW117" s="15" t="b">
        <f>AU117=W117</f>
        <v>0</v>
      </c>
      <c r="AX117" s="15" t="b">
        <f>(AU117+U117)=H117</f>
        <v>0</v>
      </c>
    </row>
    <row r="118" spans="1:52" s="64" customFormat="1" ht="12" customHeight="1" thickBot="1" x14ac:dyDescent="0.4">
      <c r="A118" s="250"/>
      <c r="B118" s="251"/>
      <c r="C118" s="111" t="s">
        <v>153</v>
      </c>
      <c r="D118" s="111"/>
      <c r="E118" s="112">
        <f>SUM(E116:E117)</f>
        <v>35504278.850000001</v>
      </c>
      <c r="F118" s="141">
        <f>SUM(F116:F117)</f>
        <v>19902701</v>
      </c>
      <c r="G118" s="112">
        <v>0.19999999925494194</v>
      </c>
      <c r="H118" s="112">
        <f>SUM(H116:H117)</f>
        <v>0.19999999925494194</v>
      </c>
      <c r="I118" s="112"/>
      <c r="J118" s="112"/>
      <c r="K118" s="116">
        <f>IF($N$120=0,0,N118/$N$120)</f>
        <v>1.8007891973765647E-10</v>
      </c>
      <c r="L118" s="141">
        <f>H118-E118</f>
        <v>-35504278.650000006</v>
      </c>
      <c r="M118" s="141">
        <f>H118-G118</f>
        <v>0</v>
      </c>
      <c r="N118" s="112">
        <f t="shared" ref="N118" si="71">SUM(N116:N117)</f>
        <v>0.19999999925494194</v>
      </c>
      <c r="O118" s="115"/>
      <c r="P118" s="112">
        <f>SUM(P116:P117)</f>
        <v>0</v>
      </c>
      <c r="Q118" s="112">
        <v>0</v>
      </c>
      <c r="R118" s="116">
        <f>IF(N118=0,0,P118/N118)</f>
        <v>0</v>
      </c>
      <c r="S118" s="112">
        <f>SUM(S116:S117)</f>
        <v>0.19999999925494194</v>
      </c>
      <c r="T118" s="117"/>
      <c r="U118" s="112">
        <f>SUM(U116:U117)</f>
        <v>0</v>
      </c>
      <c r="V118" s="116">
        <f>IF(P118=0,0,U118/P118)</f>
        <v>0</v>
      </c>
      <c r="W118" s="112">
        <f>SUM(W116:W117)</f>
        <v>0.19999999925494194</v>
      </c>
      <c r="X118" s="117"/>
      <c r="Y118" s="5"/>
      <c r="Z118" s="5"/>
      <c r="AA118" s="112">
        <f t="shared" ref="AA118:AS118" si="72">SUM(AA116:AA117)</f>
        <v>0</v>
      </c>
      <c r="AB118" s="113">
        <f t="shared" si="72"/>
        <v>0</v>
      </c>
      <c r="AC118" s="112">
        <f t="shared" si="72"/>
        <v>0</v>
      </c>
      <c r="AD118" s="113">
        <f t="shared" si="72"/>
        <v>0</v>
      </c>
      <c r="AE118" s="112">
        <f t="shared" si="72"/>
        <v>0</v>
      </c>
      <c r="AF118" s="112">
        <f t="shared" si="72"/>
        <v>0</v>
      </c>
      <c r="AG118" s="112">
        <f t="shared" si="72"/>
        <v>0</v>
      </c>
      <c r="AH118" s="112">
        <f t="shared" si="72"/>
        <v>0</v>
      </c>
      <c r="AI118" s="112">
        <f t="shared" si="72"/>
        <v>0</v>
      </c>
      <c r="AJ118" s="112">
        <f t="shared" si="72"/>
        <v>0</v>
      </c>
      <c r="AK118" s="112">
        <f t="shared" si="72"/>
        <v>0</v>
      </c>
      <c r="AL118" s="112">
        <f t="shared" si="72"/>
        <v>0</v>
      </c>
      <c r="AM118" s="112">
        <f t="shared" si="72"/>
        <v>0</v>
      </c>
      <c r="AN118" s="143">
        <f t="shared" si="72"/>
        <v>0</v>
      </c>
      <c r="AO118" s="112">
        <f t="shared" si="72"/>
        <v>0</v>
      </c>
      <c r="AP118" s="143">
        <f t="shared" si="72"/>
        <v>0</v>
      </c>
      <c r="AQ118" s="112"/>
      <c r="AR118" s="112"/>
      <c r="AS118" s="112">
        <f t="shared" si="72"/>
        <v>0</v>
      </c>
      <c r="AT118" s="61"/>
      <c r="AU118" s="118">
        <f>SUM(Y118:AS118)</f>
        <v>0</v>
      </c>
      <c r="AV118" s="118">
        <f>AU118-W118</f>
        <v>-0.19999999925494194</v>
      </c>
      <c r="AW118" s="196" t="b">
        <f>AU118=W118</f>
        <v>0</v>
      </c>
      <c r="AX118" s="196" t="b">
        <f>(AU118+U118)=H118</f>
        <v>0</v>
      </c>
    </row>
    <row r="119" spans="1:52" ht="12" customHeight="1" thickTop="1" x14ac:dyDescent="0.35">
      <c r="A119" s="82"/>
      <c r="E119" s="106"/>
      <c r="F119" s="106"/>
      <c r="G119" s="106"/>
      <c r="H119" s="106"/>
      <c r="I119" s="106"/>
      <c r="J119" s="106"/>
      <c r="K119" s="107"/>
      <c r="L119" s="106"/>
      <c r="M119" s="106"/>
      <c r="N119" s="106"/>
      <c r="O119" s="5"/>
      <c r="P119" s="106"/>
      <c r="Q119" s="106"/>
      <c r="R119" s="107"/>
      <c r="S119" s="106"/>
      <c r="T119" s="106"/>
      <c r="U119" s="106"/>
      <c r="V119" s="107"/>
      <c r="W119" s="106"/>
      <c r="X119" s="106"/>
      <c r="Y119" s="5"/>
      <c r="Z119" s="5"/>
      <c r="AA119" s="5"/>
      <c r="AB119" s="8"/>
      <c r="AC119" s="5"/>
      <c r="AD119" s="8"/>
      <c r="AE119" s="5"/>
      <c r="AF119" s="5"/>
      <c r="AG119" s="5"/>
      <c r="AH119" s="5"/>
      <c r="AI119" s="5"/>
      <c r="AJ119" s="5"/>
      <c r="AK119" s="5"/>
      <c r="AL119" s="5"/>
      <c r="AM119" s="5"/>
      <c r="AN119" s="72"/>
      <c r="AO119" s="5"/>
      <c r="AP119" s="72"/>
      <c r="AQ119" s="5"/>
      <c r="AR119" s="5"/>
      <c r="AS119" s="5"/>
      <c r="AT119" s="5"/>
      <c r="AU119" s="5"/>
      <c r="AV119" s="15"/>
      <c r="AW119" s="15"/>
      <c r="AX119" s="15"/>
    </row>
    <row r="120" spans="1:52" s="64" customFormat="1" ht="12" customHeight="1" x14ac:dyDescent="0.35">
      <c r="A120" s="253"/>
      <c r="B120" s="254"/>
      <c r="C120" s="151" t="s">
        <v>154</v>
      </c>
      <c r="D120" s="151"/>
      <c r="E120" s="255">
        <f>SUM(E52,E74,E113,E118)</f>
        <v>856435330.85000002</v>
      </c>
      <c r="F120" s="255">
        <f>SUM(F52,F74,F113,F118)</f>
        <v>879540921.8499999</v>
      </c>
      <c r="G120" s="255">
        <f>G113+G52+G74</f>
        <v>1106355115.4970765</v>
      </c>
      <c r="H120" s="256">
        <f>SUM(H52,H74,H113,H118)+0.00001</f>
        <v>1110624161.3470864</v>
      </c>
      <c r="I120" s="256"/>
      <c r="J120" s="256"/>
      <c r="K120" s="257">
        <f>IF($N$120=0,0,N120/$N$120)</f>
        <v>1</v>
      </c>
      <c r="L120" s="255">
        <f>SUM(L52,L74,L113,L118)</f>
        <v>254188830.49707642</v>
      </c>
      <c r="M120" s="255">
        <f>M113+M74+M52</f>
        <v>4269045.650000006</v>
      </c>
      <c r="N120" s="255">
        <f>SUM(N52,N74,N113,N118)</f>
        <v>1110624161.5970764</v>
      </c>
      <c r="O120" s="5"/>
      <c r="P120" s="255">
        <f>SUM(P52,P74,P113,P118)</f>
        <v>953542436.73264503</v>
      </c>
      <c r="Q120" s="255">
        <f>SUM(Q52,Q74,Q113,Q118)</f>
        <v>956429882.23474503</v>
      </c>
      <c r="R120" s="257">
        <f>IF(N120=0,0,P120/N120)</f>
        <v>0.85856446285253873</v>
      </c>
      <c r="S120" s="255">
        <f>SUM(S52,S74,S113,S118)</f>
        <v>157629571.9844318</v>
      </c>
      <c r="T120" s="255"/>
      <c r="U120" s="255">
        <f>SUM(U52,U74,U113,U118)</f>
        <v>849693273.79262519</v>
      </c>
      <c r="V120" s="257">
        <f>IF(P120=0,0,U120/P120)</f>
        <v>0.89109119957380867</v>
      </c>
      <c r="W120" s="255">
        <f>SUM(W52,W74,W113,W118)</f>
        <v>260930887.79445136</v>
      </c>
      <c r="X120" s="255"/>
      <c r="Y120" s="5"/>
      <c r="Z120" s="5"/>
      <c r="AA120" s="255">
        <f t="shared" ref="AA120:AQ120" si="73">SUM(AA52,AA74,AA113,AA118)</f>
        <v>40070226.114590488</v>
      </c>
      <c r="AB120" s="258">
        <f t="shared" si="73"/>
        <v>37321060.672671415</v>
      </c>
      <c r="AC120" s="255">
        <f t="shared" si="73"/>
        <v>36313095.874771379</v>
      </c>
      <c r="AD120" s="258">
        <f t="shared" si="73"/>
        <v>27676929.5729619</v>
      </c>
      <c r="AE120" s="255">
        <f t="shared" si="73"/>
        <v>29424000.09</v>
      </c>
      <c r="AF120" s="255">
        <f t="shared" si="73"/>
        <v>47792287.697218075</v>
      </c>
      <c r="AG120" s="255">
        <f t="shared" si="73"/>
        <v>14152220.302381147</v>
      </c>
      <c r="AH120" s="255">
        <f t="shared" si="73"/>
        <v>4210563.5283569461</v>
      </c>
      <c r="AI120" s="255">
        <f t="shared" si="73"/>
        <v>0</v>
      </c>
      <c r="AJ120" s="255">
        <f t="shared" si="73"/>
        <v>0</v>
      </c>
      <c r="AK120" s="255">
        <f t="shared" si="73"/>
        <v>0</v>
      </c>
      <c r="AL120" s="255">
        <f t="shared" si="73"/>
        <v>0</v>
      </c>
      <c r="AM120" s="255">
        <f t="shared" si="73"/>
        <v>0</v>
      </c>
      <c r="AN120" s="258">
        <f t="shared" si="73"/>
        <v>4235668.841500001</v>
      </c>
      <c r="AO120" s="258">
        <f t="shared" si="73"/>
        <v>0</v>
      </c>
      <c r="AP120" s="258">
        <f t="shared" si="73"/>
        <v>19734834.699999999</v>
      </c>
      <c r="AQ120" s="255">
        <f t="shared" si="73"/>
        <v>0</v>
      </c>
      <c r="AR120" s="255"/>
      <c r="AS120" s="255">
        <f>SUM(AS52,AS74,AS113,AS118)</f>
        <v>0</v>
      </c>
      <c r="AT120" s="61"/>
      <c r="AU120" s="255">
        <f>SUM(AU52,AU74,AU113,AU118)</f>
        <v>260930887.39445135</v>
      </c>
      <c r="AV120" s="259">
        <f>AU120-W120</f>
        <v>-0.40000000596046448</v>
      </c>
      <c r="AW120" s="260" t="b">
        <v>1</v>
      </c>
      <c r="AX120" s="260" t="b">
        <v>1</v>
      </c>
      <c r="AY120" s="147"/>
      <c r="AZ120" s="147"/>
    </row>
    <row r="121" spans="1:52" s="183" customFormat="1" ht="12" customHeight="1" x14ac:dyDescent="0.35">
      <c r="A121" s="250"/>
      <c r="B121" s="108"/>
      <c r="E121" s="153"/>
      <c r="F121" s="153"/>
      <c r="G121" s="153"/>
      <c r="H121" s="261"/>
      <c r="I121" s="261"/>
      <c r="J121" s="261"/>
      <c r="K121" s="262"/>
      <c r="L121" s="153"/>
      <c r="M121" s="153"/>
      <c r="N121" s="153"/>
      <c r="O121" s="8"/>
      <c r="P121" s="153"/>
      <c r="Q121" s="153"/>
      <c r="R121" s="262"/>
      <c r="S121" s="153"/>
      <c r="T121" s="153"/>
      <c r="U121" s="153"/>
      <c r="V121" s="262"/>
      <c r="W121" s="153"/>
      <c r="X121" s="153"/>
      <c r="Y121" s="5"/>
      <c r="Z121" s="5"/>
      <c r="AA121" s="153"/>
      <c r="AB121" s="153"/>
      <c r="AC121" s="153"/>
      <c r="AD121" s="153"/>
      <c r="AE121" s="153"/>
      <c r="AF121" s="153"/>
      <c r="AG121" s="153"/>
      <c r="AH121" s="153"/>
      <c r="AI121" s="153"/>
      <c r="AJ121" s="153"/>
      <c r="AK121" s="153"/>
      <c r="AL121" s="153"/>
      <c r="AM121" s="153"/>
      <c r="AN121" s="153"/>
      <c r="AO121" s="153"/>
      <c r="AP121" s="153"/>
      <c r="AQ121" s="153"/>
      <c r="AR121" s="153"/>
      <c r="AS121" s="153"/>
      <c r="AT121" s="63"/>
      <c r="AU121" s="63"/>
      <c r="AV121" s="63"/>
      <c r="AW121" s="63"/>
      <c r="AX121" s="63"/>
      <c r="AY121" s="263"/>
      <c r="AZ121" s="263"/>
    </row>
    <row r="122" spans="1:52" s="183" customFormat="1" ht="12" customHeight="1" x14ac:dyDescent="0.35">
      <c r="A122" s="250"/>
      <c r="B122" s="108"/>
      <c r="E122" s="153"/>
      <c r="F122" s="153"/>
      <c r="G122" s="153"/>
      <c r="H122" s="624"/>
      <c r="I122" s="624"/>
      <c r="J122" s="624"/>
      <c r="K122" s="625"/>
      <c r="L122" s="625"/>
      <c r="M122" s="625"/>
      <c r="N122" s="625"/>
      <c r="O122" s="8"/>
      <c r="P122" s="153"/>
      <c r="Q122" s="153"/>
      <c r="R122" s="262"/>
      <c r="S122" s="153"/>
      <c r="T122" s="153"/>
      <c r="U122" s="153"/>
      <c r="V122" s="262"/>
      <c r="W122" s="153"/>
      <c r="X122" s="153"/>
      <c r="Y122" s="153"/>
      <c r="Z122" s="153"/>
      <c r="AA122" s="153"/>
      <c r="AB122" s="153"/>
      <c r="AC122" s="153"/>
      <c r="AD122" s="153"/>
      <c r="AE122" s="153"/>
      <c r="AF122" s="153"/>
      <c r="AG122" s="153"/>
      <c r="AH122" s="153"/>
      <c r="AI122" s="153"/>
      <c r="AJ122" s="153"/>
      <c r="AK122" s="153"/>
      <c r="AL122" s="153"/>
      <c r="AM122" s="153"/>
      <c r="AN122" s="153"/>
      <c r="AO122" s="153"/>
      <c r="AP122" s="153"/>
      <c r="AQ122" s="153"/>
      <c r="AR122" s="153"/>
      <c r="AS122" s="153"/>
      <c r="AT122" s="63"/>
      <c r="AU122" s="63"/>
      <c r="AV122" s="63"/>
      <c r="AW122" s="63"/>
      <c r="AX122" s="63"/>
      <c r="AY122" s="263"/>
      <c r="AZ122" s="263"/>
    </row>
    <row r="123" spans="1:52" s="183" customFormat="1" ht="12" customHeight="1" x14ac:dyDescent="0.35">
      <c r="A123" s="250"/>
      <c r="B123" s="108"/>
      <c r="D123" s="153"/>
      <c r="E123" s="153"/>
      <c r="F123" s="153"/>
      <c r="G123" s="264"/>
      <c r="H123" s="261"/>
      <c r="I123" s="261"/>
      <c r="J123" s="261"/>
      <c r="K123" s="262"/>
      <c r="L123" s="153"/>
      <c r="M123" s="153"/>
      <c r="N123" s="153"/>
      <c r="O123" s="8"/>
      <c r="P123" s="5"/>
      <c r="Q123" s="5"/>
      <c r="R123" s="5"/>
      <c r="S123" s="5"/>
      <c r="T123" s="5"/>
      <c r="U123" s="106"/>
      <c r="V123" s="262"/>
      <c r="W123" s="153"/>
      <c r="X123" s="153"/>
      <c r="Y123" s="153"/>
      <c r="Z123" s="153"/>
      <c r="AA123" s="153"/>
      <c r="AB123" s="153"/>
      <c r="AC123" s="153"/>
      <c r="AD123" s="153"/>
      <c r="AE123" s="153"/>
      <c r="AF123" s="153"/>
      <c r="AG123" s="153"/>
      <c r="AH123" s="153"/>
      <c r="AI123" s="153"/>
      <c r="AJ123" s="153"/>
      <c r="AK123" s="153"/>
      <c r="AL123" s="153"/>
      <c r="AM123" s="153"/>
      <c r="AN123" s="153"/>
      <c r="AO123" s="153"/>
      <c r="AP123" s="153"/>
      <c r="AQ123" s="153"/>
      <c r="AR123" s="153"/>
      <c r="AS123" s="153"/>
      <c r="AT123" s="63"/>
      <c r="AU123" s="63"/>
      <c r="AV123" s="63"/>
      <c r="AW123" s="63"/>
      <c r="AX123" s="63"/>
      <c r="AY123" s="263"/>
      <c r="AZ123" s="263"/>
    </row>
    <row r="124" spans="1:52" s="183" customFormat="1" ht="12" customHeight="1" x14ac:dyDescent="0.35">
      <c r="A124" s="250"/>
      <c r="B124" s="108"/>
      <c r="E124" s="153"/>
      <c r="F124" s="153"/>
      <c r="G124" s="264"/>
      <c r="H124" s="261"/>
      <c r="I124" s="261"/>
      <c r="J124" s="261"/>
      <c r="K124" s="262"/>
      <c r="L124" s="153"/>
      <c r="N124" s="153"/>
      <c r="O124" s="8"/>
      <c r="P124" s="5"/>
      <c r="Q124" s="5"/>
      <c r="R124" s="5"/>
      <c r="S124" s="5"/>
      <c r="T124" s="5"/>
      <c r="U124" s="106"/>
      <c r="V124" s="262"/>
      <c r="W124" s="153"/>
      <c r="X124" s="153"/>
      <c r="Y124" s="153"/>
      <c r="Z124" s="153"/>
      <c r="AE124" s="153"/>
      <c r="AF124" s="153"/>
      <c r="AG124" s="153"/>
      <c r="AH124" s="153"/>
      <c r="AI124" s="153"/>
      <c r="AJ124" s="153"/>
      <c r="AK124" s="153"/>
      <c r="AL124" s="153"/>
      <c r="AM124" s="153"/>
      <c r="AN124" s="153"/>
      <c r="AO124" s="153"/>
      <c r="AP124" s="153"/>
      <c r="AQ124" s="153"/>
      <c r="AR124" s="153"/>
      <c r="AS124" s="153"/>
      <c r="AT124" s="63"/>
      <c r="AU124" s="63"/>
      <c r="AV124" s="63"/>
      <c r="AW124" s="63"/>
      <c r="AX124" s="63"/>
      <c r="AY124" s="263"/>
      <c r="AZ124" s="263"/>
    </row>
    <row r="125" spans="1:52" s="183" customFormat="1" ht="18.75" customHeight="1" x14ac:dyDescent="0.35">
      <c r="A125" s="250"/>
      <c r="B125" s="108"/>
      <c r="E125" s="153"/>
      <c r="F125" s="153"/>
      <c r="G125" s="264"/>
      <c r="H125" s="261"/>
      <c r="I125" s="261"/>
      <c r="J125" s="261"/>
      <c r="K125" s="262"/>
      <c r="L125" s="153"/>
      <c r="M125" s="153"/>
      <c r="N125" s="153"/>
      <c r="O125" s="8"/>
      <c r="P125" s="5"/>
      <c r="Q125" s="5"/>
      <c r="R125" s="5"/>
      <c r="S125" s="5"/>
      <c r="T125" s="5"/>
      <c r="U125" s="106"/>
      <c r="V125" s="262"/>
      <c r="W125" s="153"/>
      <c r="X125" s="153"/>
      <c r="Y125" s="153"/>
      <c r="Z125" s="153"/>
      <c r="AA125" s="153"/>
      <c r="AB125" s="153"/>
      <c r="AC125" s="153"/>
      <c r="AD125" s="153"/>
      <c r="AE125" s="153"/>
      <c r="AF125" s="153"/>
      <c r="AG125" s="153"/>
      <c r="AH125" s="153"/>
      <c r="AI125" s="153"/>
      <c r="AJ125" s="153"/>
      <c r="AK125" s="153"/>
      <c r="AL125" s="153"/>
      <c r="AM125" s="153"/>
      <c r="AN125" s="153"/>
      <c r="AO125" s="153"/>
      <c r="AP125" s="153"/>
      <c r="AQ125" s="153"/>
      <c r="AR125" s="153"/>
      <c r="AS125" s="153"/>
      <c r="AT125" s="63"/>
      <c r="AU125" s="63"/>
      <c r="AV125" s="63"/>
      <c r="AW125" s="63"/>
      <c r="AX125" s="63"/>
      <c r="AY125" s="263"/>
      <c r="AZ125" s="263"/>
    </row>
    <row r="126" spans="1:52" s="183" customFormat="1" ht="16.5" customHeight="1" x14ac:dyDescent="0.35">
      <c r="A126" s="250"/>
      <c r="B126" s="108"/>
      <c r="E126" s="153"/>
      <c r="F126" s="153"/>
      <c r="G126" s="264"/>
      <c r="H126" s="261"/>
      <c r="I126" s="261"/>
      <c r="J126" s="261"/>
      <c r="K126" s="262"/>
      <c r="L126" s="153"/>
      <c r="M126" s="153"/>
      <c r="N126" s="153"/>
      <c r="O126" s="8"/>
      <c r="P126" s="5"/>
      <c r="Q126" s="5"/>
      <c r="R126" s="5"/>
      <c r="S126" s="5"/>
      <c r="T126" s="5"/>
      <c r="U126" s="106"/>
      <c r="V126" s="262"/>
      <c r="W126" s="153"/>
      <c r="X126" s="153"/>
      <c r="Y126" s="153"/>
      <c r="Z126" s="153"/>
      <c r="AA126" s="153"/>
      <c r="AB126" s="153"/>
      <c r="AC126" s="153"/>
      <c r="AD126" s="153"/>
      <c r="AE126" s="153"/>
      <c r="AF126" s="153"/>
      <c r="AG126" s="153"/>
      <c r="AH126" s="153"/>
      <c r="AI126" s="153"/>
      <c r="AJ126" s="153"/>
      <c r="AK126" s="153"/>
      <c r="AL126" s="153"/>
      <c r="AM126" s="153"/>
      <c r="AN126" s="153"/>
      <c r="AO126" s="153"/>
      <c r="AP126" s="153"/>
      <c r="AQ126" s="153"/>
      <c r="AR126" s="153"/>
      <c r="AS126" s="153"/>
      <c r="AT126" s="63"/>
      <c r="AU126" s="63"/>
      <c r="AV126" s="63"/>
      <c r="AW126" s="63"/>
      <c r="AX126" s="63"/>
      <c r="AY126" s="263"/>
      <c r="AZ126" s="263"/>
    </row>
    <row r="127" spans="1:52" s="183" customFormat="1" ht="16.5" customHeight="1" x14ac:dyDescent="0.35">
      <c r="A127" s="250"/>
      <c r="B127" s="108"/>
      <c r="E127" s="153"/>
      <c r="F127" s="153"/>
      <c r="G127" s="264"/>
      <c r="H127" s="261"/>
      <c r="I127" s="261"/>
      <c r="J127" s="261"/>
      <c r="K127" s="262"/>
      <c r="L127" s="153"/>
      <c r="M127" s="153"/>
      <c r="N127" s="153"/>
      <c r="O127" s="8"/>
      <c r="P127" s="5"/>
      <c r="Q127" s="5"/>
      <c r="R127" s="5"/>
      <c r="S127" s="5"/>
      <c r="T127" s="5"/>
      <c r="U127" s="106"/>
      <c r="V127" s="262"/>
      <c r="W127" s="153"/>
      <c r="X127" s="153"/>
      <c r="Y127" s="153"/>
      <c r="Z127" s="153"/>
      <c r="AA127" s="153"/>
      <c r="AB127" s="153"/>
      <c r="AC127" s="153"/>
      <c r="AD127" s="153"/>
      <c r="AE127" s="153"/>
      <c r="AF127" s="153"/>
      <c r="AG127" s="153"/>
      <c r="AH127" s="153"/>
      <c r="AI127" s="153"/>
      <c r="AJ127" s="153"/>
      <c r="AK127" s="153"/>
      <c r="AL127" s="153"/>
      <c r="AM127" s="153"/>
      <c r="AN127" s="153"/>
      <c r="AO127" s="153"/>
      <c r="AP127" s="153"/>
      <c r="AQ127" s="153"/>
      <c r="AR127" s="153"/>
      <c r="AS127" s="153"/>
      <c r="AT127" s="63"/>
      <c r="AU127" s="63"/>
      <c r="AV127" s="63"/>
      <c r="AW127" s="63"/>
      <c r="AX127" s="63"/>
      <c r="AY127" s="263"/>
      <c r="AZ127" s="263"/>
    </row>
    <row r="128" spans="1:52" s="183" customFormat="1" ht="15" customHeight="1" x14ac:dyDescent="0.35">
      <c r="A128" s="250"/>
      <c r="B128" s="108"/>
      <c r="E128" s="153"/>
      <c r="F128" s="153"/>
      <c r="G128" s="264"/>
      <c r="H128" s="261"/>
      <c r="I128" s="261"/>
      <c r="J128" s="261"/>
      <c r="K128" s="262"/>
      <c r="L128" s="153"/>
      <c r="M128" s="153"/>
      <c r="N128" s="153"/>
      <c r="O128" s="8"/>
      <c r="P128" s="5"/>
      <c r="Q128" s="5"/>
      <c r="R128" s="5"/>
      <c r="S128" s="5"/>
      <c r="T128" s="5"/>
      <c r="U128" s="106"/>
      <c r="V128" s="262"/>
      <c r="W128" s="153"/>
      <c r="X128" s="153"/>
      <c r="Y128" s="153"/>
      <c r="Z128" s="153"/>
      <c r="AA128" s="153"/>
      <c r="AB128" s="153"/>
      <c r="AC128" s="153"/>
      <c r="AD128" s="153"/>
      <c r="AE128" s="153"/>
      <c r="AF128" s="153"/>
      <c r="AG128" s="153"/>
      <c r="AH128" s="153"/>
      <c r="AI128" s="153"/>
      <c r="AJ128" s="153"/>
      <c r="AK128" s="153"/>
      <c r="AL128" s="153"/>
      <c r="AM128" s="153"/>
      <c r="AN128" s="153"/>
      <c r="AO128" s="153"/>
      <c r="AP128" s="153"/>
      <c r="AQ128" s="153"/>
      <c r="AR128" s="153"/>
      <c r="AS128" s="153"/>
      <c r="AT128" s="63"/>
      <c r="AU128" s="63"/>
      <c r="AV128" s="63"/>
      <c r="AW128" s="63"/>
      <c r="AX128" s="63"/>
      <c r="AY128" s="263"/>
      <c r="AZ128" s="263"/>
    </row>
    <row r="129" spans="1:52" s="183" customFormat="1" ht="18.75" customHeight="1" x14ac:dyDescent="0.35">
      <c r="A129" s="250"/>
      <c r="B129" s="108"/>
      <c r="E129" s="153"/>
      <c r="F129" s="153"/>
      <c r="G129" s="153"/>
      <c r="H129" s="261"/>
      <c r="I129" s="261"/>
      <c r="J129" s="261"/>
      <c r="K129" s="262"/>
      <c r="L129" s="153"/>
      <c r="M129" s="153"/>
      <c r="N129" s="153"/>
      <c r="O129" s="8"/>
      <c r="P129" s="5"/>
      <c r="Q129" s="5"/>
      <c r="R129" s="5"/>
      <c r="S129" s="5"/>
      <c r="T129" s="5"/>
      <c r="U129" s="106"/>
      <c r="V129" s="262"/>
      <c r="W129" s="153"/>
      <c r="X129" s="153"/>
      <c r="Y129" s="153"/>
      <c r="Z129" s="153"/>
      <c r="AA129" s="153"/>
      <c r="AB129" s="153"/>
      <c r="AC129" s="153"/>
      <c r="AD129" s="153"/>
      <c r="AE129" s="153"/>
      <c r="AF129" s="153"/>
      <c r="AG129" s="153"/>
      <c r="AH129" s="153"/>
      <c r="AI129" s="153"/>
      <c r="AJ129" s="153"/>
      <c r="AK129" s="153"/>
      <c r="AL129" s="153"/>
      <c r="AM129" s="153"/>
      <c r="AN129" s="153"/>
      <c r="AO129" s="153"/>
      <c r="AP129" s="153"/>
      <c r="AQ129" s="153"/>
      <c r="AR129" s="153"/>
      <c r="AS129" s="153"/>
      <c r="AT129" s="63"/>
      <c r="AU129" s="63"/>
      <c r="AV129" s="63"/>
      <c r="AW129" s="63"/>
      <c r="AX129" s="63"/>
      <c r="AY129" s="263"/>
      <c r="AZ129" s="263"/>
    </row>
    <row r="130" spans="1:52" s="183" customFormat="1" ht="12" customHeight="1" x14ac:dyDescent="0.35">
      <c r="A130" s="250"/>
      <c r="B130" s="108"/>
      <c r="E130" s="153"/>
      <c r="F130" s="153"/>
      <c r="G130" s="153"/>
      <c r="H130" s="261"/>
      <c r="I130" s="261"/>
      <c r="J130" s="261"/>
      <c r="K130" s="262"/>
      <c r="L130" s="153"/>
      <c r="M130" s="153"/>
      <c r="N130" s="153"/>
      <c r="O130" s="8"/>
      <c r="P130" s="5"/>
      <c r="Q130" s="5"/>
      <c r="R130" s="5"/>
      <c r="S130" s="5"/>
      <c r="T130" s="5"/>
      <c r="U130" s="106"/>
      <c r="V130" s="262"/>
      <c r="W130" s="153"/>
      <c r="X130" s="153"/>
      <c r="Y130" s="153"/>
      <c r="Z130" s="153"/>
      <c r="AA130" s="153"/>
      <c r="AB130" s="153"/>
      <c r="AC130" s="153"/>
      <c r="AD130" s="153"/>
      <c r="AE130" s="153"/>
      <c r="AF130" s="153"/>
      <c r="AG130" s="153"/>
      <c r="AH130" s="153"/>
      <c r="AI130" s="153"/>
      <c r="AJ130" s="153"/>
      <c r="AK130" s="153"/>
      <c r="AL130" s="153"/>
      <c r="AM130" s="153"/>
      <c r="AN130" s="153"/>
      <c r="AO130" s="153"/>
      <c r="AP130" s="153"/>
      <c r="AQ130" s="153"/>
      <c r="AR130" s="153"/>
      <c r="AS130" s="153"/>
      <c r="AT130" s="63"/>
      <c r="AU130" s="63"/>
      <c r="AV130" s="63"/>
      <c r="AW130" s="63"/>
      <c r="AX130" s="63"/>
      <c r="AY130" s="263"/>
      <c r="AZ130" s="263"/>
    </row>
    <row r="131" spans="1:52" ht="16" x14ac:dyDescent="0.35">
      <c r="A131" s="32"/>
      <c r="B131" s="33"/>
      <c r="C131" s="5"/>
      <c r="D131" s="5"/>
      <c r="E131" s="5"/>
      <c r="F131" s="5"/>
      <c r="G131" s="15"/>
      <c r="H131" s="610"/>
      <c r="I131" s="610"/>
      <c r="J131" s="610"/>
      <c r="K131" s="611"/>
      <c r="L131" s="611"/>
      <c r="M131" s="611"/>
      <c r="N131" s="611"/>
      <c r="O131" s="5"/>
      <c r="P131" s="5"/>
      <c r="Q131" s="5"/>
      <c r="R131" s="5"/>
      <c r="S131" s="5"/>
      <c r="T131" s="5"/>
      <c r="U131" s="106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14"/>
      <c r="AW131" s="15"/>
      <c r="AX131" s="15"/>
      <c r="AY131" s="205"/>
    </row>
    <row r="132" spans="1:52" x14ac:dyDescent="0.35">
      <c r="A132" s="32"/>
      <c r="B132" s="33"/>
      <c r="C132" s="5"/>
      <c r="D132" s="5"/>
      <c r="E132" s="5"/>
      <c r="F132" s="5"/>
      <c r="G132" s="15"/>
      <c r="H132" s="5"/>
      <c r="I132" s="5"/>
      <c r="J132" s="5"/>
      <c r="K132" s="5"/>
      <c r="L132" s="5"/>
      <c r="M132" s="5"/>
      <c r="N132" s="265"/>
      <c r="O132" s="5"/>
      <c r="P132" s="5"/>
      <c r="Q132" s="5"/>
      <c r="R132" s="5"/>
      <c r="S132" s="5"/>
      <c r="T132" s="5"/>
      <c r="U132" s="106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14"/>
      <c r="AW132" s="15"/>
      <c r="AX132" s="15"/>
      <c r="AY132" s="205"/>
    </row>
    <row r="133" spans="1:52" x14ac:dyDescent="0.35">
      <c r="A133" s="32"/>
      <c r="B133" s="33"/>
      <c r="C133" s="5"/>
      <c r="D133" s="5"/>
      <c r="E133" s="5"/>
      <c r="F133" s="5"/>
      <c r="G133" s="15"/>
      <c r="H133" s="5"/>
      <c r="I133" s="5"/>
      <c r="J133" s="5"/>
      <c r="K133" s="5"/>
      <c r="L133" s="5"/>
      <c r="M133" s="5"/>
      <c r="N133" s="266"/>
      <c r="O133" s="5"/>
      <c r="P133" s="5"/>
      <c r="Q133" s="5"/>
      <c r="R133" s="5"/>
      <c r="S133" s="5"/>
      <c r="T133" s="5"/>
      <c r="U133" s="106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14"/>
      <c r="AW133" s="15"/>
      <c r="AX133" s="15"/>
      <c r="AY133" s="205"/>
    </row>
    <row r="134" spans="1:52" x14ac:dyDescent="0.35">
      <c r="A134" s="32"/>
      <c r="B134" s="33"/>
      <c r="C134" s="5"/>
      <c r="D134" s="5"/>
      <c r="E134" s="5"/>
      <c r="F134" s="5"/>
      <c r="G134" s="15"/>
      <c r="H134" s="5"/>
      <c r="I134" s="5"/>
      <c r="J134" s="5"/>
      <c r="K134" s="5"/>
      <c r="L134" s="5"/>
      <c r="M134" s="5"/>
      <c r="N134" s="267"/>
      <c r="O134" s="5"/>
      <c r="P134" s="5"/>
      <c r="Q134" s="5"/>
      <c r="R134" s="5"/>
      <c r="S134" s="5"/>
      <c r="T134" s="5"/>
      <c r="U134" s="106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14"/>
      <c r="AW134" s="15"/>
      <c r="AX134" s="15"/>
      <c r="AY134" s="205"/>
    </row>
    <row r="135" spans="1:52" x14ac:dyDescent="0.35">
      <c r="A135" s="32"/>
      <c r="B135" s="33"/>
      <c r="C135" s="5"/>
      <c r="D135" s="5"/>
      <c r="E135" s="5"/>
      <c r="F135" s="5"/>
      <c r="G135" s="15"/>
      <c r="H135" s="5"/>
      <c r="I135" s="5"/>
      <c r="J135" s="5"/>
      <c r="K135" s="5"/>
      <c r="L135" s="5"/>
      <c r="M135" s="5"/>
      <c r="N135" s="267"/>
      <c r="O135" s="5"/>
      <c r="P135" s="5"/>
      <c r="Q135" s="5"/>
      <c r="R135" s="5"/>
      <c r="S135" s="5"/>
      <c r="T135" s="5"/>
      <c r="U135" s="106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14"/>
      <c r="AW135" s="15"/>
      <c r="AX135" s="15"/>
      <c r="AY135" s="205"/>
    </row>
    <row r="136" spans="1:52" x14ac:dyDescent="0.35">
      <c r="A136" s="32"/>
      <c r="B136" s="33"/>
      <c r="C136" s="5"/>
      <c r="D136" s="5"/>
      <c r="E136" s="5"/>
      <c r="F136" s="5"/>
      <c r="G136" s="15"/>
      <c r="H136" s="5"/>
      <c r="I136" s="5"/>
      <c r="J136" s="5"/>
      <c r="K136" s="5"/>
      <c r="L136" s="5"/>
      <c r="M136" s="5"/>
      <c r="N136" s="267"/>
      <c r="O136" s="5"/>
      <c r="P136" s="5"/>
      <c r="Q136" s="5"/>
      <c r="R136" s="5"/>
      <c r="S136" s="5"/>
      <c r="T136" s="5"/>
      <c r="U136" s="106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14"/>
      <c r="AW136" s="15"/>
      <c r="AX136" s="15"/>
      <c r="AY136" s="205"/>
    </row>
    <row r="137" spans="1:52" x14ac:dyDescent="0.35">
      <c r="A137" s="32"/>
      <c r="B137" s="33"/>
      <c r="C137" s="5"/>
      <c r="D137" s="5"/>
      <c r="E137" s="5"/>
      <c r="F137" s="5"/>
      <c r="G137" s="15"/>
      <c r="K137" s="5"/>
      <c r="L137" s="5"/>
      <c r="M137" s="5"/>
      <c r="N137" s="267"/>
      <c r="O137" s="5"/>
      <c r="P137" s="5"/>
      <c r="Q137" s="5"/>
      <c r="R137" s="5"/>
      <c r="S137" s="5"/>
      <c r="T137" s="5"/>
      <c r="U137" s="106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14"/>
      <c r="AW137" s="15"/>
      <c r="AX137" s="15"/>
      <c r="AY137" s="205"/>
    </row>
    <row r="138" spans="1:52" x14ac:dyDescent="0.35">
      <c r="A138" s="32"/>
      <c r="B138" s="33"/>
      <c r="C138" s="5"/>
      <c r="D138" s="5"/>
      <c r="E138" s="5"/>
      <c r="F138" s="5"/>
      <c r="G138" s="15"/>
      <c r="H138" s="5"/>
      <c r="I138" s="5"/>
      <c r="J138" s="5"/>
      <c r="K138" s="5"/>
      <c r="L138" s="5"/>
      <c r="M138" s="5"/>
      <c r="N138" s="267"/>
      <c r="O138" s="5"/>
      <c r="P138" s="5"/>
      <c r="Q138" s="5"/>
      <c r="R138" s="5"/>
      <c r="S138" s="5"/>
      <c r="T138" s="5"/>
      <c r="U138" s="106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14"/>
      <c r="AW138" s="15"/>
      <c r="AX138" s="15"/>
      <c r="AY138" s="205"/>
    </row>
    <row r="139" spans="1:52" x14ac:dyDescent="0.35">
      <c r="A139" s="32"/>
      <c r="B139" s="33"/>
      <c r="C139" s="5"/>
      <c r="D139" s="5"/>
      <c r="E139" s="5"/>
      <c r="F139" s="5"/>
      <c r="G139" s="15"/>
      <c r="H139" s="70" t="s">
        <v>155</v>
      </c>
      <c r="I139" s="70"/>
      <c r="J139" s="70"/>
      <c r="K139" s="5"/>
      <c r="L139" s="5"/>
      <c r="M139" s="5"/>
      <c r="N139" s="106"/>
      <c r="O139" s="5"/>
      <c r="P139" s="5"/>
      <c r="Q139" s="5"/>
      <c r="S139" s="5"/>
      <c r="T139" s="5"/>
      <c r="U139" s="106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14"/>
      <c r="AW139" s="15"/>
      <c r="AX139" s="15"/>
      <c r="AY139" s="205"/>
    </row>
    <row r="140" spans="1:52" x14ac:dyDescent="0.35">
      <c r="A140" s="32"/>
      <c r="B140" s="33"/>
      <c r="C140" s="5"/>
      <c r="D140" s="5"/>
      <c r="E140" s="5"/>
      <c r="F140" s="5">
        <v>10280175</v>
      </c>
      <c r="G140" s="15"/>
      <c r="H140" s="268" t="s">
        <v>156</v>
      </c>
      <c r="I140" s="268"/>
      <c r="J140" s="268"/>
      <c r="K140" s="106"/>
      <c r="L140" s="106"/>
      <c r="M140" s="75">
        <v>12700000</v>
      </c>
      <c r="N140" s="106"/>
      <c r="O140" s="5"/>
      <c r="P140" s="5"/>
      <c r="Q140" s="5"/>
      <c r="S140" s="5"/>
      <c r="T140" s="5"/>
      <c r="U140" s="106"/>
      <c r="V140" s="5"/>
      <c r="W140" s="5"/>
      <c r="X140" s="5"/>
      <c r="Y140" s="269" t="s">
        <v>157</v>
      </c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14"/>
      <c r="AW140" s="15"/>
      <c r="AX140" s="15"/>
      <c r="AY140" s="205"/>
    </row>
    <row r="141" spans="1:52" x14ac:dyDescent="0.35">
      <c r="G141" s="16"/>
      <c r="H141" s="252" t="s">
        <v>158</v>
      </c>
      <c r="I141" s="252"/>
      <c r="J141" s="252"/>
      <c r="K141" s="106"/>
      <c r="L141" s="106"/>
      <c r="M141" s="75">
        <v>8632321.4600000083</v>
      </c>
      <c r="N141" s="106"/>
      <c r="O141" s="5"/>
      <c r="P141" s="5"/>
      <c r="Q141" s="5"/>
      <c r="S141" s="5"/>
      <c r="T141" s="5"/>
      <c r="U141" s="106"/>
      <c r="V141" s="5"/>
      <c r="W141" s="5"/>
      <c r="X141" s="5"/>
      <c r="Y141" s="270">
        <v>557747692.39663982</v>
      </c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U141" s="271"/>
    </row>
    <row r="142" spans="1:52" x14ac:dyDescent="0.35">
      <c r="C142" s="272"/>
      <c r="D142" s="104"/>
      <c r="F142" s="205">
        <v>8458000</v>
      </c>
      <c r="G142" s="78"/>
      <c r="H142" s="273" t="s">
        <v>159</v>
      </c>
      <c r="I142" s="273"/>
      <c r="J142" s="273"/>
      <c r="M142" s="75">
        <v>11661395</v>
      </c>
      <c r="N142" s="106"/>
      <c r="O142" s="5"/>
      <c r="P142" s="5"/>
      <c r="Q142" s="5"/>
      <c r="S142" s="5"/>
      <c r="T142" s="5"/>
      <c r="U142" s="106"/>
      <c r="V142" s="5"/>
      <c r="W142" s="5"/>
      <c r="X142" s="5"/>
      <c r="Y142" s="270"/>
      <c r="AU142" s="106"/>
    </row>
    <row r="143" spans="1:52" x14ac:dyDescent="0.35">
      <c r="B143" s="65"/>
      <c r="H143" s="273" t="s">
        <v>160</v>
      </c>
      <c r="I143" s="273"/>
      <c r="J143" s="273"/>
      <c r="M143" s="75">
        <v>1791018</v>
      </c>
      <c r="O143" s="5"/>
      <c r="P143" s="5"/>
      <c r="Q143" s="5"/>
      <c r="S143" s="5"/>
      <c r="T143" s="5"/>
      <c r="U143" s="106"/>
      <c r="V143" s="5"/>
      <c r="W143" s="5"/>
      <c r="X143" s="5"/>
      <c r="Y143" s="21"/>
      <c r="Z143" s="274"/>
      <c r="AA143" s="274"/>
      <c r="AB143" s="274"/>
      <c r="AC143" s="274"/>
      <c r="AD143" s="274"/>
      <c r="AE143" s="274"/>
      <c r="AF143" s="274"/>
      <c r="AG143" s="274"/>
      <c r="AH143" s="274"/>
      <c r="AI143" s="274"/>
      <c r="AJ143" s="274"/>
      <c r="AK143" s="274"/>
      <c r="AL143" s="274"/>
      <c r="AM143" s="274"/>
      <c r="AN143" s="274"/>
      <c r="AO143" s="274"/>
      <c r="AP143" s="274"/>
      <c r="AQ143" s="274"/>
      <c r="AR143" s="274"/>
      <c r="AS143" s="274"/>
      <c r="AU143" s="275"/>
    </row>
    <row r="144" spans="1:52" x14ac:dyDescent="0.35">
      <c r="B144" s="65"/>
      <c r="H144" s="246" t="s">
        <v>161</v>
      </c>
      <c r="I144" s="246"/>
      <c r="J144" s="246"/>
      <c r="M144" s="70">
        <f>SUM(M140:M143)</f>
        <v>34784734.460000008</v>
      </c>
      <c r="N144" s="106"/>
      <c r="O144" s="5"/>
      <c r="P144" s="5"/>
      <c r="Q144" s="5"/>
      <c r="S144" s="5"/>
      <c r="T144" s="5"/>
      <c r="U144" s="106"/>
      <c r="V144" s="5"/>
      <c r="W144" s="5"/>
      <c r="X144" s="5"/>
      <c r="Y144" s="21"/>
      <c r="Z144" s="274"/>
      <c r="AA144" s="274"/>
      <c r="AB144" s="274"/>
      <c r="AC144" s="274"/>
      <c r="AD144" s="274"/>
      <c r="AE144" s="274"/>
      <c r="AF144" s="274"/>
      <c r="AG144" s="274"/>
      <c r="AH144" s="274"/>
      <c r="AI144" s="274"/>
      <c r="AJ144" s="274"/>
      <c r="AK144" s="274"/>
      <c r="AL144" s="274"/>
      <c r="AM144" s="274"/>
      <c r="AN144" s="274"/>
      <c r="AO144" s="274"/>
      <c r="AP144" s="274"/>
      <c r="AQ144" s="274"/>
      <c r="AR144" s="274"/>
      <c r="AS144" s="274"/>
      <c r="AU144" s="275"/>
    </row>
    <row r="145" spans="3:25" x14ac:dyDescent="0.35">
      <c r="H145" s="205"/>
      <c r="I145" s="205"/>
      <c r="J145" s="205"/>
      <c r="N145" s="106"/>
      <c r="O145" s="5"/>
      <c r="P145" s="5"/>
      <c r="Q145" s="5"/>
      <c r="S145" s="5"/>
      <c r="T145" s="5"/>
      <c r="U145" s="106"/>
      <c r="V145" s="5"/>
      <c r="W145" s="5"/>
      <c r="X145" s="5"/>
      <c r="Y145" s="21"/>
    </row>
    <row r="146" spans="3:25" x14ac:dyDescent="0.35">
      <c r="N146" s="106"/>
      <c r="O146" s="5"/>
      <c r="P146" s="5"/>
      <c r="Q146" s="5"/>
      <c r="S146" s="5"/>
      <c r="T146" s="5"/>
      <c r="U146" s="106"/>
      <c r="V146" s="5"/>
      <c r="W146" s="5"/>
      <c r="X146" s="5"/>
      <c r="Y146" s="21"/>
    </row>
    <row r="147" spans="3:25" x14ac:dyDescent="0.35">
      <c r="S147" s="165"/>
      <c r="T147" s="165"/>
      <c r="U147" s="274"/>
      <c r="W147" s="202"/>
      <c r="X147" s="202"/>
      <c r="Y147" s="21">
        <v>0</v>
      </c>
    </row>
    <row r="148" spans="3:25" x14ac:dyDescent="0.35">
      <c r="S148" s="165"/>
      <c r="T148" s="165"/>
      <c r="U148" s="274"/>
      <c r="W148" s="202"/>
      <c r="X148" s="202"/>
      <c r="Y148" s="21"/>
    </row>
    <row r="149" spans="3:25" x14ac:dyDescent="0.35">
      <c r="C149" s="276"/>
      <c r="D149" s="277"/>
      <c r="E149" s="277"/>
      <c r="F149" s="277"/>
      <c r="G149" s="278"/>
      <c r="H149" s="279"/>
      <c r="I149" s="279"/>
      <c r="J149" s="279"/>
      <c r="K149" s="277"/>
      <c r="L149" s="277"/>
      <c r="M149" s="277"/>
      <c r="U149" s="274"/>
      <c r="W149" s="202"/>
      <c r="X149" s="202"/>
      <c r="Y149" s="21"/>
    </row>
    <row r="150" spans="3:25" ht="14.5" x14ac:dyDescent="0.35">
      <c r="C150" s="280"/>
      <c r="U150" s="274"/>
      <c r="W150" s="202"/>
      <c r="X150" s="202"/>
      <c r="Y150" s="21">
        <f>Y141+Y147+U100</f>
        <v>562268700.74378264</v>
      </c>
    </row>
    <row r="151" spans="3:25" ht="14.5" x14ac:dyDescent="0.35">
      <c r="C151" s="280"/>
      <c r="H151" s="205"/>
      <c r="I151" s="205"/>
      <c r="J151" s="205"/>
      <c r="U151" s="274"/>
      <c r="W151" s="202"/>
      <c r="X151" s="202"/>
    </row>
    <row r="152" spans="3:25" ht="14.5" x14ac:dyDescent="0.35">
      <c r="C152" s="280"/>
      <c r="U152" s="274"/>
      <c r="W152" s="202"/>
      <c r="X152" s="202"/>
    </row>
    <row r="153" spans="3:25" x14ac:dyDescent="0.35">
      <c r="U153" s="274"/>
    </row>
    <row r="155" spans="3:25" x14ac:dyDescent="0.35">
      <c r="U155" s="61"/>
    </row>
    <row r="156" spans="3:25" x14ac:dyDescent="0.35">
      <c r="U156" s="61"/>
    </row>
    <row r="157" spans="3:25" x14ac:dyDescent="0.35">
      <c r="U157" s="61"/>
    </row>
    <row r="158" spans="3:25" x14ac:dyDescent="0.35">
      <c r="P158" s="61"/>
      <c r="Q158" s="61"/>
      <c r="U158" s="61"/>
    </row>
    <row r="159" spans="3:25" x14ac:dyDescent="0.35">
      <c r="P159" s="61"/>
      <c r="Q159" s="61"/>
      <c r="S159" s="205">
        <f>Y150-W150</f>
        <v>562268700.74378264</v>
      </c>
      <c r="T159" s="205"/>
      <c r="U159" s="61"/>
    </row>
    <row r="160" spans="3:25" x14ac:dyDescent="0.35">
      <c r="P160" s="61"/>
      <c r="Q160" s="61"/>
      <c r="U160" s="61"/>
    </row>
    <row r="161" spans="16:45" x14ac:dyDescent="0.35">
      <c r="P161" s="61"/>
      <c r="Q161" s="61"/>
      <c r="U161" s="61"/>
    </row>
    <row r="162" spans="16:45" x14ac:dyDescent="0.35">
      <c r="P162" s="61"/>
      <c r="Q162" s="61"/>
      <c r="U162" s="61"/>
    </row>
    <row r="163" spans="16:45" x14ac:dyDescent="0.35">
      <c r="P163" s="61"/>
      <c r="Q163" s="61"/>
      <c r="U163" s="61"/>
    </row>
    <row r="164" spans="16:45" x14ac:dyDescent="0.35">
      <c r="P164" s="61"/>
      <c r="Q164" s="61"/>
      <c r="U164" s="61"/>
    </row>
    <row r="165" spans="16:45" x14ac:dyDescent="0.35"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</row>
    <row r="166" spans="16:45" x14ac:dyDescent="0.35">
      <c r="P166" s="61"/>
      <c r="Q166" s="61"/>
      <c r="U166" s="61"/>
    </row>
    <row r="184" spans="12:23" x14ac:dyDescent="0.35">
      <c r="L184" s="16">
        <v>65323813.057374351</v>
      </c>
    </row>
    <row r="185" spans="12:23" x14ac:dyDescent="0.35">
      <c r="N185" s="16">
        <v>57607014.127622351</v>
      </c>
      <c r="P185" s="16">
        <v>65323813.057374351</v>
      </c>
      <c r="S185" s="16">
        <v>-7716798.9297519997</v>
      </c>
      <c r="U185" s="16">
        <v>67353984.594502106</v>
      </c>
      <c r="V185" s="16">
        <v>1.0310785828644853</v>
      </c>
      <c r="W185" s="16">
        <v>-9746970.4668797553</v>
      </c>
    </row>
    <row r="187" spans="12:23" x14ac:dyDescent="0.35">
      <c r="U187" s="16">
        <f>N185-W185</f>
        <v>67353984.594502106</v>
      </c>
    </row>
  </sheetData>
  <sheetProtection formatCells="0" formatColumns="0" formatRows="0" insertColumns="0" insertRows="0" insertHyperlinks="0" deleteColumns="0" deleteRows="0" sort="0" autoFilter="0" pivotTables="0"/>
  <mergeCells count="53">
    <mergeCell ref="AU7:AU8"/>
    <mergeCell ref="AV7:AV8"/>
    <mergeCell ref="AW7:AW8"/>
    <mergeCell ref="AX7:AX8"/>
    <mergeCell ref="H122:N122"/>
    <mergeCell ref="AR7:AR8"/>
    <mergeCell ref="AS7:AS8"/>
    <mergeCell ref="AG7:AG8"/>
    <mergeCell ref="S7:S8"/>
    <mergeCell ref="U7:U8"/>
    <mergeCell ref="V7:V8"/>
    <mergeCell ref="W7:W8"/>
    <mergeCell ref="AA7:AA8"/>
    <mergeCell ref="K7:K8"/>
    <mergeCell ref="L7:L8"/>
    <mergeCell ref="AB7:AB8"/>
    <mergeCell ref="AC7:AC8"/>
    <mergeCell ref="AD7:AD8"/>
    <mergeCell ref="AE7:AE8"/>
    <mergeCell ref="AF7:AF8"/>
    <mergeCell ref="AN7:AN8"/>
    <mergeCell ref="AO7:AO8"/>
    <mergeCell ref="AP7:AP8"/>
    <mergeCell ref="AQ7:AQ8"/>
    <mergeCell ref="AH7:AH8"/>
    <mergeCell ref="AI7:AI8"/>
    <mergeCell ref="AJ7:AJ8"/>
    <mergeCell ref="AK7:AK8"/>
    <mergeCell ref="AL7:AL8"/>
    <mergeCell ref="AM7:AM8"/>
    <mergeCell ref="N7:N8"/>
    <mergeCell ref="P7:P8"/>
    <mergeCell ref="R7:R8"/>
    <mergeCell ref="S1:S6"/>
    <mergeCell ref="H131:N131"/>
    <mergeCell ref="I7:I8"/>
    <mergeCell ref="Q7:Q8"/>
    <mergeCell ref="V1:V6"/>
    <mergeCell ref="W1:W6"/>
    <mergeCell ref="A7:B8"/>
    <mergeCell ref="C7:C8"/>
    <mergeCell ref="D7:D8"/>
    <mergeCell ref="E7:E8"/>
    <mergeCell ref="F7:F8"/>
    <mergeCell ref="G7:G8"/>
    <mergeCell ref="H7:H8"/>
    <mergeCell ref="H1:H6"/>
    <mergeCell ref="K1:K6"/>
    <mergeCell ref="L1:L6"/>
    <mergeCell ref="M1:M6"/>
    <mergeCell ref="N1:N6"/>
    <mergeCell ref="R1:R6"/>
    <mergeCell ref="M7:M8"/>
  </mergeCells>
  <phoneticPr fontId="7" type="noConversion"/>
  <conditionalFormatting sqref="AW27:AX41 AX22:AX26 AW52:AX52">
    <cfRule type="cellIs" dxfId="81" priority="65" operator="equal">
      <formula>TRUE</formula>
    </cfRule>
  </conditionalFormatting>
  <conditionalFormatting sqref="AW27:AX41 AX22:AX26 AW52:AX52">
    <cfRule type="cellIs" dxfId="80" priority="64" operator="equal">
      <formula>FALSE</formula>
    </cfRule>
  </conditionalFormatting>
  <conditionalFormatting sqref="AX92">
    <cfRule type="cellIs" dxfId="79" priority="61" operator="equal">
      <formula>TRUE</formula>
    </cfRule>
  </conditionalFormatting>
  <conditionalFormatting sqref="AX92">
    <cfRule type="cellIs" dxfId="78" priority="60" operator="equal">
      <formula>FALSE</formula>
    </cfRule>
  </conditionalFormatting>
  <conditionalFormatting sqref="AW94">
    <cfRule type="cellIs" dxfId="77" priority="59" operator="equal">
      <formula>TRUE</formula>
    </cfRule>
  </conditionalFormatting>
  <conditionalFormatting sqref="AW94">
    <cfRule type="cellIs" dxfId="76" priority="58" operator="equal">
      <formula>FALSE</formula>
    </cfRule>
  </conditionalFormatting>
  <conditionalFormatting sqref="AX94">
    <cfRule type="cellIs" dxfId="75" priority="57" operator="equal">
      <formula>TRUE</formula>
    </cfRule>
  </conditionalFormatting>
  <conditionalFormatting sqref="AX94">
    <cfRule type="cellIs" dxfId="74" priority="56" operator="equal">
      <formula>FALSE</formula>
    </cfRule>
  </conditionalFormatting>
  <conditionalFormatting sqref="AW92">
    <cfRule type="cellIs" dxfId="73" priority="63" operator="equal">
      <formula>TRUE</formula>
    </cfRule>
  </conditionalFormatting>
  <conditionalFormatting sqref="AW92">
    <cfRule type="cellIs" dxfId="72" priority="62" operator="equal">
      <formula>FALSE</formula>
    </cfRule>
  </conditionalFormatting>
  <conditionalFormatting sqref="T75:T118 W13 Y92:Y96 W42:Y43 X44:Y49 Y13:Y41 S13:T41 W14:X41 Y50:Y77 W51:X78">
    <cfRule type="cellIs" dxfId="71" priority="46" operator="lessThan">
      <formula>0</formula>
    </cfRule>
  </conditionalFormatting>
  <conditionalFormatting sqref="AW120 AW116:AW117 AW19:AW20 AW55:AW67 AW69:AW74 AW22:AW26">
    <cfRule type="cellIs" dxfId="70" priority="84" operator="equal">
      <formula>TRUE</formula>
    </cfRule>
  </conditionalFormatting>
  <conditionalFormatting sqref="AW120 AW116:AW117 AW19:AW20 AW55:AW67 AW69:AW74 AW22:AW26">
    <cfRule type="cellIs" dxfId="69" priority="83" operator="equal">
      <formula>FALSE</formula>
    </cfRule>
  </conditionalFormatting>
  <conditionalFormatting sqref="AW18">
    <cfRule type="cellIs" dxfId="68" priority="80" operator="equal">
      <formula>TRUE</formula>
    </cfRule>
  </conditionalFormatting>
  <conditionalFormatting sqref="AW18">
    <cfRule type="cellIs" dxfId="67" priority="79" operator="equal">
      <formula>FALSE</formula>
    </cfRule>
  </conditionalFormatting>
  <conditionalFormatting sqref="AX120 AX116:AX117 AX79:AX80 AX55:AX67 AX69:AX74 AX97:AX98">
    <cfRule type="cellIs" dxfId="66" priority="74" operator="equal">
      <formula>TRUE</formula>
    </cfRule>
  </conditionalFormatting>
  <conditionalFormatting sqref="AX120 AX116:AX117 AX79:AX80 AX55:AX67 AX69:AX74 AX97:AX98">
    <cfRule type="cellIs" dxfId="65" priority="73" operator="equal">
      <formula>FALSE</formula>
    </cfRule>
  </conditionalFormatting>
  <conditionalFormatting sqref="AX68">
    <cfRule type="cellIs" dxfId="64" priority="72" operator="equal">
      <formula>TRUE</formula>
    </cfRule>
  </conditionalFormatting>
  <conditionalFormatting sqref="AX68">
    <cfRule type="cellIs" dxfId="63" priority="71" operator="equal">
      <formula>FALSE</formula>
    </cfRule>
  </conditionalFormatting>
  <conditionalFormatting sqref="AW17 AW13:AX16 AX17:AX20 AW84:AX89 AW93:AX93 AW96:AX98 AW100:AX100 AW113:AX113 AW77:AX80">
    <cfRule type="cellIs" dxfId="62" priority="78" operator="equal">
      <formula>TRUE</formula>
    </cfRule>
  </conditionalFormatting>
  <conditionalFormatting sqref="AW17 AW13:AX16 AX17:AX20 AW84:AX89 AW93:AX93 AW96:AX98 AW100:AX100 AW113:AX113 AW77:AX80">
    <cfRule type="cellIs" dxfId="61" priority="77" operator="equal">
      <formula>FALSE</formula>
    </cfRule>
  </conditionalFormatting>
  <conditionalFormatting sqref="AW68">
    <cfRule type="cellIs" dxfId="60" priority="76" operator="equal">
      <formula>TRUE</formula>
    </cfRule>
  </conditionalFormatting>
  <conditionalFormatting sqref="AW68">
    <cfRule type="cellIs" dxfId="59" priority="75" operator="equal">
      <formula>FALSE</formula>
    </cfRule>
  </conditionalFormatting>
  <conditionalFormatting sqref="W82:W83 W114:X120 X113 W96:X101 W84:X94 W79:W80 X79:X83">
    <cfRule type="cellIs" dxfId="58" priority="51" operator="lessThan">
      <formula>0</formula>
    </cfRule>
  </conditionalFormatting>
  <conditionalFormatting sqref="W95:X95">
    <cfRule type="cellIs" dxfId="57" priority="48" operator="lessThan">
      <formula>0</formula>
    </cfRule>
  </conditionalFormatting>
  <conditionalFormatting sqref="Y78:Y83">
    <cfRule type="cellIs" dxfId="56" priority="47" operator="lessThan">
      <formula>0</formula>
    </cfRule>
  </conditionalFormatting>
  <conditionalFormatting sqref="Y41">
    <cfRule type="cellIs" dxfId="55" priority="38" operator="lessThan">
      <formula>0</formula>
    </cfRule>
  </conditionalFormatting>
  <conditionalFormatting sqref="S41:T41">
    <cfRule type="cellIs" dxfId="54" priority="45" operator="lessThan">
      <formula>0</formula>
    </cfRule>
  </conditionalFormatting>
  <conditionalFormatting sqref="W41:X41">
    <cfRule type="cellIs" dxfId="53" priority="39" operator="lessThan">
      <formula>0</formula>
    </cfRule>
  </conditionalFormatting>
  <conditionalFormatting sqref="V22:V49">
    <cfRule type="cellIs" dxfId="52" priority="44" operator="greaterThan">
      <formula>1</formula>
    </cfRule>
  </conditionalFormatting>
  <conditionalFormatting sqref="AW41">
    <cfRule type="cellIs" dxfId="51" priority="43" operator="equal">
      <formula>TRUE</formula>
    </cfRule>
  </conditionalFormatting>
  <conditionalFormatting sqref="AW41">
    <cfRule type="cellIs" dxfId="50" priority="42" operator="equal">
      <formula>FALSE</formula>
    </cfRule>
  </conditionalFormatting>
  <conditionalFormatting sqref="AX41">
    <cfRule type="cellIs" dxfId="49" priority="41" operator="equal">
      <formula>TRUE</formula>
    </cfRule>
  </conditionalFormatting>
  <conditionalFormatting sqref="AX41">
    <cfRule type="cellIs" dxfId="48" priority="40" operator="equal">
      <formula>FALSE</formula>
    </cfRule>
  </conditionalFormatting>
  <conditionalFormatting sqref="AU120">
    <cfRule type="cellIs" dxfId="47" priority="17" operator="lessThan">
      <formula>0</formula>
    </cfRule>
  </conditionalFormatting>
  <conditionalFormatting sqref="Y104">
    <cfRule type="cellIs" dxfId="46" priority="18" operator="lessThan">
      <formula>0</formula>
    </cfRule>
  </conditionalFormatting>
  <conditionalFormatting sqref="AW118">
    <cfRule type="cellIs" dxfId="45" priority="55" operator="equal">
      <formula>TRUE</formula>
    </cfRule>
  </conditionalFormatting>
  <conditionalFormatting sqref="AW118">
    <cfRule type="cellIs" dxfId="44" priority="54" operator="equal">
      <formula>FALSE</formula>
    </cfRule>
  </conditionalFormatting>
  <conditionalFormatting sqref="AW95:AX95">
    <cfRule type="cellIs" dxfId="43" priority="50" operator="equal">
      <formula>TRUE</formula>
    </cfRule>
  </conditionalFormatting>
  <conditionalFormatting sqref="AW95:AX95">
    <cfRule type="cellIs" dxfId="42" priority="49" operator="equal">
      <formula>FALSE</formula>
    </cfRule>
  </conditionalFormatting>
  <conditionalFormatting sqref="S51:T51 S53:T74">
    <cfRule type="cellIs" dxfId="41" priority="88" operator="lessThan">
      <formula>0</formula>
    </cfRule>
  </conditionalFormatting>
  <conditionalFormatting sqref="V12:V20 V51">
    <cfRule type="cellIs" dxfId="40" priority="87" operator="greaterThan">
      <formula>1</formula>
    </cfRule>
  </conditionalFormatting>
  <conditionalFormatting sqref="V55:V73">
    <cfRule type="cellIs" dxfId="39" priority="86" operator="greaterThan">
      <formula>1</formula>
    </cfRule>
  </conditionalFormatting>
  <conditionalFormatting sqref="V21">
    <cfRule type="cellIs" dxfId="38" priority="85" operator="greaterThan">
      <formula>1</formula>
    </cfRule>
  </conditionalFormatting>
  <conditionalFormatting sqref="AW21">
    <cfRule type="cellIs" dxfId="37" priority="70" operator="equal">
      <formula>TRUE</formula>
    </cfRule>
  </conditionalFormatting>
  <conditionalFormatting sqref="AW21">
    <cfRule type="cellIs" dxfId="36" priority="69" operator="equal">
      <formula>FALSE</formula>
    </cfRule>
  </conditionalFormatting>
  <conditionalFormatting sqref="AX21">
    <cfRule type="cellIs" dxfId="35" priority="68" operator="equal">
      <formula>TRUE</formula>
    </cfRule>
  </conditionalFormatting>
  <conditionalFormatting sqref="AX21">
    <cfRule type="cellIs" dxfId="34" priority="67" operator="equal">
      <formula>FALSE</formula>
    </cfRule>
  </conditionalFormatting>
  <conditionalFormatting sqref="AX118">
    <cfRule type="cellIs" dxfId="33" priority="53" operator="equal">
      <formula>TRUE</formula>
    </cfRule>
  </conditionalFormatting>
  <conditionalFormatting sqref="AX118">
    <cfRule type="cellIs" dxfId="32" priority="52" operator="equal">
      <formula>FALSE</formula>
    </cfRule>
  </conditionalFormatting>
  <conditionalFormatting sqref="W81">
    <cfRule type="cellIs" dxfId="31" priority="25" operator="lessThan">
      <formula>0</formula>
    </cfRule>
  </conditionalFormatting>
  <conditionalFormatting sqref="AX81">
    <cfRule type="cellIs" dxfId="30" priority="37" operator="equal">
      <formula>TRUE</formula>
    </cfRule>
  </conditionalFormatting>
  <conditionalFormatting sqref="AX81">
    <cfRule type="cellIs" dxfId="29" priority="36" operator="equal">
      <formula>FALSE</formula>
    </cfRule>
  </conditionalFormatting>
  <conditionalFormatting sqref="AW81">
    <cfRule type="cellIs" dxfId="28" priority="35" operator="equal">
      <formula>TRUE</formula>
    </cfRule>
  </conditionalFormatting>
  <conditionalFormatting sqref="AW81">
    <cfRule type="cellIs" dxfId="27" priority="34" operator="equal">
      <formula>FALSE</formula>
    </cfRule>
  </conditionalFormatting>
  <conditionalFormatting sqref="AW81">
    <cfRule type="cellIs" dxfId="26" priority="29" operator="equal">
      <formula>TRUE</formula>
    </cfRule>
  </conditionalFormatting>
  <conditionalFormatting sqref="AW81">
    <cfRule type="cellIs" dxfId="25" priority="28" operator="equal">
      <formula>FALSE</formula>
    </cfRule>
  </conditionalFormatting>
  <conditionalFormatting sqref="AX81">
    <cfRule type="cellIs" dxfId="24" priority="27" operator="equal">
      <formula>TRUE</formula>
    </cfRule>
  </conditionalFormatting>
  <conditionalFormatting sqref="AX81">
    <cfRule type="cellIs" dxfId="23" priority="26" operator="equal">
      <formula>FALSE</formula>
    </cfRule>
  </conditionalFormatting>
  <conditionalFormatting sqref="AX81">
    <cfRule type="cellIs" dxfId="22" priority="31" operator="equal">
      <formula>TRUE</formula>
    </cfRule>
  </conditionalFormatting>
  <conditionalFormatting sqref="AX81">
    <cfRule type="cellIs" dxfId="21" priority="30" operator="equal">
      <formula>FALSE</formula>
    </cfRule>
  </conditionalFormatting>
  <conditionalFormatting sqref="AW81">
    <cfRule type="cellIs" dxfId="20" priority="33" operator="equal">
      <formula>TRUE</formula>
    </cfRule>
  </conditionalFormatting>
  <conditionalFormatting sqref="AW81">
    <cfRule type="cellIs" dxfId="19" priority="32" operator="equal">
      <formula>FALSE</formula>
    </cfRule>
  </conditionalFormatting>
  <conditionalFormatting sqref="W102:X103 W112:X112">
    <cfRule type="cellIs" dxfId="18" priority="22" operator="lessThan">
      <formula>0</formula>
    </cfRule>
  </conditionalFormatting>
  <conditionalFormatting sqref="AW103:AX103">
    <cfRule type="cellIs" dxfId="17" priority="24" operator="equal">
      <formula>TRUE</formula>
    </cfRule>
  </conditionalFormatting>
  <conditionalFormatting sqref="AW103:AX103">
    <cfRule type="cellIs" dxfId="16" priority="23" operator="equal">
      <formula>FALSE</formula>
    </cfRule>
  </conditionalFormatting>
  <conditionalFormatting sqref="AW106:AX111">
    <cfRule type="cellIs" dxfId="15" priority="21" operator="equal">
      <formula>TRUE</formula>
    </cfRule>
  </conditionalFormatting>
  <conditionalFormatting sqref="AW106:AX111">
    <cfRule type="cellIs" dxfId="14" priority="20" operator="equal">
      <formula>FALSE</formula>
    </cfRule>
  </conditionalFormatting>
  <conditionalFormatting sqref="W104:X111">
    <cfRule type="cellIs" dxfId="13" priority="19" operator="lessThan">
      <formula>0</formula>
    </cfRule>
  </conditionalFormatting>
  <conditionalFormatting sqref="Y84:Y88">
    <cfRule type="cellIs" dxfId="12" priority="16" operator="lessThan">
      <formula>0</formula>
    </cfRule>
  </conditionalFormatting>
  <conditionalFormatting sqref="AW42:AX42">
    <cfRule type="cellIs" dxfId="11" priority="15" operator="equal">
      <formula>TRUE</formula>
    </cfRule>
  </conditionalFormatting>
  <conditionalFormatting sqref="AW42:AX42">
    <cfRule type="cellIs" dxfId="10" priority="14" operator="equal">
      <formula>FALSE</formula>
    </cfRule>
  </conditionalFormatting>
  <conditionalFormatting sqref="S42:T42">
    <cfRule type="cellIs" dxfId="9" priority="13" operator="lessThan">
      <formula>0</formula>
    </cfRule>
  </conditionalFormatting>
  <conditionalFormatting sqref="AW43:AX43">
    <cfRule type="cellIs" dxfId="8" priority="11" operator="equal">
      <formula>TRUE</formula>
    </cfRule>
  </conditionalFormatting>
  <conditionalFormatting sqref="AW43:AX43">
    <cfRule type="cellIs" dxfId="7" priority="10" operator="equal">
      <formula>FALSE</formula>
    </cfRule>
  </conditionalFormatting>
  <conditionalFormatting sqref="S43:T43 W44:W46">
    <cfRule type="cellIs" dxfId="6" priority="9" operator="lessThan">
      <formula>0</formula>
    </cfRule>
  </conditionalFormatting>
  <conditionalFormatting sqref="Z93">
    <cfRule type="cellIs" dxfId="5" priority="7" operator="lessThan">
      <formula>0</formula>
    </cfRule>
  </conditionalFormatting>
  <conditionalFormatting sqref="V50">
    <cfRule type="cellIs" dxfId="4" priority="6" operator="greaterThan">
      <formula>1</formula>
    </cfRule>
  </conditionalFormatting>
  <conditionalFormatting sqref="AW44:AX51">
    <cfRule type="cellIs" dxfId="3" priority="5" operator="equal">
      <formula>TRUE</formula>
    </cfRule>
  </conditionalFormatting>
  <conditionalFormatting sqref="AW44:AX51">
    <cfRule type="cellIs" dxfId="2" priority="4" operator="equal">
      <formula>FALSE</formula>
    </cfRule>
  </conditionalFormatting>
  <conditionalFormatting sqref="S44:T49">
    <cfRule type="cellIs" dxfId="1" priority="3" operator="lessThan">
      <formula>0</formula>
    </cfRule>
  </conditionalFormatting>
  <conditionalFormatting sqref="W47:W49">
    <cfRule type="cellIs" dxfId="0" priority="1" operator="lessThan">
      <formula>0</formula>
    </cfRule>
  </conditionalFormatting>
  <pageMargins left="0.25" right="0.25" top="0.88" bottom="0.46" header="0.17" footer="0.3"/>
  <pageSetup paperSize="8" scale="30" fitToHeight="0" orientation="landscape" r:id="rId1"/>
  <headerFooter>
    <oddHeader>&amp;R&amp;G</oddHeader>
  </headerFooter>
  <colBreaks count="1" manualBreakCount="1">
    <brk id="47" max="153" man="1"/>
  </colBreak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64"/>
  <sheetViews>
    <sheetView workbookViewId="0">
      <pane ySplit="5" topLeftCell="A9" activePane="bottomLeft" state="frozen"/>
      <selection pane="bottomLeft" activeCell="C66" sqref="C66"/>
    </sheetView>
  </sheetViews>
  <sheetFormatPr defaultRowHeight="14.5" x14ac:dyDescent="0.35"/>
  <cols>
    <col min="1" max="1" width="5.6328125" customWidth="1"/>
    <col min="2" max="2" width="8.90625" style="281"/>
    <col min="3" max="3" width="40.54296875" customWidth="1"/>
    <col min="4" max="4" width="19.90625" style="282" customWidth="1"/>
    <col min="5" max="5" width="18.6328125" style="282" customWidth="1"/>
    <col min="6" max="6" width="11.81640625" customWidth="1"/>
    <col min="7" max="7" width="14.08984375" customWidth="1"/>
    <col min="8" max="8" width="11.54296875" customWidth="1"/>
    <col min="9" max="9" width="14.1796875" customWidth="1"/>
    <col min="10" max="10" width="17.54296875" customWidth="1"/>
    <col min="11" max="11" width="15.6328125" customWidth="1"/>
    <col min="12" max="12" width="13" customWidth="1"/>
    <col min="13" max="13" width="17.6328125" customWidth="1"/>
  </cols>
  <sheetData>
    <row r="2" spans="1:11" x14ac:dyDescent="0.35">
      <c r="B2" t="s">
        <v>223</v>
      </c>
    </row>
    <row r="4" spans="1:11" ht="15" thickBot="1" x14ac:dyDescent="0.4"/>
    <row r="5" spans="1:11" ht="15" thickBot="1" x14ac:dyDescent="0.4">
      <c r="B5" s="283" t="s">
        <v>162</v>
      </c>
      <c r="C5" s="284" t="s">
        <v>163</v>
      </c>
      <c r="D5" s="285" t="s">
        <v>164</v>
      </c>
      <c r="E5" s="286" t="s">
        <v>165</v>
      </c>
      <c r="G5" s="361" t="s">
        <v>206</v>
      </c>
      <c r="H5" s="362" t="s">
        <v>225</v>
      </c>
      <c r="I5" s="361" t="s">
        <v>165</v>
      </c>
      <c r="J5" s="363" t="s">
        <v>224</v>
      </c>
      <c r="K5" s="361" t="s">
        <v>165</v>
      </c>
    </row>
    <row r="6" spans="1:11" x14ac:dyDescent="0.35">
      <c r="A6">
        <v>1</v>
      </c>
      <c r="B6" s="287">
        <v>50</v>
      </c>
      <c r="C6" s="288" t="s">
        <v>80</v>
      </c>
      <c r="D6" s="289"/>
      <c r="E6" s="300">
        <v>18600</v>
      </c>
      <c r="G6" s="358"/>
      <c r="H6" s="359"/>
      <c r="I6" s="359"/>
      <c r="J6" s="359"/>
      <c r="K6" s="360"/>
    </row>
    <row r="7" spans="1:11" x14ac:dyDescent="0.35">
      <c r="A7">
        <v>2</v>
      </c>
      <c r="B7" s="291">
        <v>1</v>
      </c>
      <c r="C7" s="292" t="s">
        <v>166</v>
      </c>
      <c r="D7" s="293"/>
      <c r="E7" s="294">
        <v>808013.48</v>
      </c>
      <c r="G7" s="351"/>
      <c r="H7" s="292"/>
      <c r="I7" s="292"/>
      <c r="J7" s="292"/>
      <c r="K7" s="298"/>
    </row>
    <row r="8" spans="1:11" x14ac:dyDescent="0.35">
      <c r="A8">
        <v>4</v>
      </c>
      <c r="B8" s="301">
        <v>48</v>
      </c>
      <c r="C8" s="302" t="s">
        <v>167</v>
      </c>
      <c r="D8" s="303">
        <v>80000</v>
      </c>
      <c r="E8" s="304">
        <v>100000</v>
      </c>
      <c r="G8" s="351"/>
      <c r="H8" s="292"/>
      <c r="I8" s="292"/>
      <c r="J8" s="292"/>
      <c r="K8" s="298"/>
    </row>
    <row r="9" spans="1:11" x14ac:dyDescent="0.35">
      <c r="A9">
        <v>5</v>
      </c>
      <c r="B9" s="305">
        <v>63</v>
      </c>
      <c r="C9" s="306" t="s">
        <v>168</v>
      </c>
      <c r="D9" s="307"/>
      <c r="E9" s="308">
        <v>84700</v>
      </c>
      <c r="G9" s="351"/>
      <c r="H9" s="292"/>
      <c r="I9" s="292"/>
      <c r="J9" s="292"/>
      <c r="K9" s="298"/>
    </row>
    <row r="10" spans="1:11" x14ac:dyDescent="0.35">
      <c r="A10">
        <v>6</v>
      </c>
      <c r="B10" s="309">
        <v>30</v>
      </c>
      <c r="C10" s="310" t="s">
        <v>65</v>
      </c>
      <c r="D10" s="311">
        <v>35000</v>
      </c>
      <c r="E10" s="312">
        <v>70000</v>
      </c>
      <c r="G10" s="351"/>
      <c r="H10" s="292"/>
      <c r="I10" s="292"/>
      <c r="J10" s="292"/>
      <c r="K10" s="298"/>
    </row>
    <row r="11" spans="1:11" x14ac:dyDescent="0.35">
      <c r="A11">
        <v>7</v>
      </c>
      <c r="B11" s="314">
        <v>27</v>
      </c>
      <c r="C11" s="315" t="s">
        <v>73</v>
      </c>
      <c r="D11" s="316">
        <v>239665</v>
      </c>
      <c r="E11" s="317">
        <v>272033</v>
      </c>
      <c r="G11" s="351"/>
      <c r="H11" s="292"/>
      <c r="I11" s="292"/>
      <c r="J11" s="292"/>
      <c r="K11" s="298"/>
    </row>
    <row r="12" spans="1:11" x14ac:dyDescent="0.35">
      <c r="A12">
        <v>8</v>
      </c>
      <c r="B12" s="301">
        <v>47</v>
      </c>
      <c r="C12" s="302" t="s">
        <v>169</v>
      </c>
      <c r="D12" s="303">
        <v>152820.82</v>
      </c>
      <c r="E12" s="304">
        <v>152820.82</v>
      </c>
      <c r="G12" s="351"/>
      <c r="H12" s="292"/>
      <c r="I12" s="292"/>
      <c r="J12" s="292"/>
      <c r="K12" s="298"/>
    </row>
    <row r="13" spans="1:11" x14ac:dyDescent="0.35">
      <c r="A13">
        <v>9</v>
      </c>
      <c r="B13" s="322">
        <v>84</v>
      </c>
      <c r="C13" s="323" t="s">
        <v>78</v>
      </c>
      <c r="D13" s="324">
        <v>81250</v>
      </c>
      <c r="E13" s="325">
        <v>81250</v>
      </c>
      <c r="G13" s="351"/>
      <c r="H13" s="292"/>
      <c r="I13" s="292"/>
      <c r="J13" s="292"/>
      <c r="K13" s="298"/>
    </row>
    <row r="14" spans="1:11" x14ac:dyDescent="0.35">
      <c r="A14">
        <v>10</v>
      </c>
      <c r="B14" s="318">
        <v>20</v>
      </c>
      <c r="C14" s="319" t="s">
        <v>170</v>
      </c>
      <c r="D14" s="320">
        <v>37968.75</v>
      </c>
      <c r="E14" s="321">
        <v>75937.5</v>
      </c>
      <c r="G14" s="352">
        <f>2150296.88+37968.75</f>
        <v>2188265.63</v>
      </c>
      <c r="H14" s="292" t="s">
        <v>202</v>
      </c>
      <c r="I14" s="293">
        <v>2217944.67</v>
      </c>
      <c r="J14" s="350">
        <v>2340140.63</v>
      </c>
      <c r="K14" s="298" t="s">
        <v>209</v>
      </c>
    </row>
    <row r="15" spans="1:11" x14ac:dyDescent="0.35">
      <c r="A15">
        <v>11</v>
      </c>
      <c r="B15" s="326">
        <v>8</v>
      </c>
      <c r="C15" s="327" t="s">
        <v>171</v>
      </c>
      <c r="D15" s="328">
        <v>202030</v>
      </c>
      <c r="E15" s="329"/>
      <c r="F15" s="330" t="s">
        <v>203</v>
      </c>
      <c r="G15" s="351"/>
      <c r="H15" s="292"/>
      <c r="I15" s="292"/>
      <c r="J15" s="292"/>
      <c r="K15" s="298"/>
    </row>
    <row r="16" spans="1:11" x14ac:dyDescent="0.35">
      <c r="A16">
        <v>13</v>
      </c>
      <c r="B16" s="301">
        <v>43</v>
      </c>
      <c r="C16" s="302" t="s">
        <v>173</v>
      </c>
      <c r="D16" s="303"/>
      <c r="E16" s="304">
        <v>57600</v>
      </c>
      <c r="G16" s="353">
        <v>228600</v>
      </c>
      <c r="H16" s="292"/>
      <c r="I16" s="293">
        <v>117000</v>
      </c>
      <c r="J16" s="292"/>
      <c r="K16" s="298"/>
    </row>
    <row r="17" spans="1:11" x14ac:dyDescent="0.35">
      <c r="A17">
        <v>15</v>
      </c>
      <c r="B17" s="331">
        <v>34</v>
      </c>
      <c r="C17" s="332" t="s">
        <v>174</v>
      </c>
      <c r="D17" s="333"/>
      <c r="E17" s="334">
        <v>223471.02549999999</v>
      </c>
      <c r="G17" s="352">
        <v>1379981.56</v>
      </c>
      <c r="H17" s="292"/>
      <c r="I17" s="292"/>
      <c r="J17" s="293">
        <v>3110892.92</v>
      </c>
      <c r="K17" s="298" t="s">
        <v>207</v>
      </c>
    </row>
    <row r="18" spans="1:11" x14ac:dyDescent="0.35">
      <c r="A18">
        <v>16</v>
      </c>
      <c r="B18" s="326">
        <v>17</v>
      </c>
      <c r="C18" s="327" t="s">
        <v>33</v>
      </c>
      <c r="D18" s="328"/>
      <c r="E18" s="329">
        <v>24700</v>
      </c>
      <c r="F18" s="330" t="s">
        <v>203</v>
      </c>
      <c r="G18" s="351" t="s">
        <v>208</v>
      </c>
      <c r="H18" s="292"/>
      <c r="I18" s="292"/>
      <c r="J18" s="292"/>
      <c r="K18" s="298"/>
    </row>
    <row r="19" spans="1:11" x14ac:dyDescent="0.35">
      <c r="A19">
        <v>17</v>
      </c>
      <c r="B19" s="314">
        <v>67</v>
      </c>
      <c r="C19" s="315" t="s">
        <v>175</v>
      </c>
      <c r="D19" s="316">
        <v>10500</v>
      </c>
      <c r="E19" s="317">
        <v>10500</v>
      </c>
      <c r="G19" s="351"/>
      <c r="H19" s="292"/>
      <c r="I19" s="292"/>
      <c r="J19" s="292" t="s">
        <v>207</v>
      </c>
      <c r="K19" s="298"/>
    </row>
    <row r="20" spans="1:11" x14ac:dyDescent="0.35">
      <c r="A20">
        <v>20</v>
      </c>
      <c r="B20" s="314">
        <v>16</v>
      </c>
      <c r="C20" s="315" t="s">
        <v>176</v>
      </c>
      <c r="D20" s="316">
        <v>10500</v>
      </c>
      <c r="E20" s="317">
        <v>21000</v>
      </c>
      <c r="G20" s="351"/>
      <c r="H20" s="292"/>
      <c r="I20" s="292"/>
      <c r="J20" s="292" t="s">
        <v>207</v>
      </c>
      <c r="K20" s="298"/>
    </row>
    <row r="21" spans="1:11" x14ac:dyDescent="0.35">
      <c r="B21" s="336">
        <v>5</v>
      </c>
      <c r="C21" s="337" t="s">
        <v>185</v>
      </c>
      <c r="D21" s="338">
        <v>27535</v>
      </c>
      <c r="E21" s="339">
        <v>97190</v>
      </c>
      <c r="G21" s="354">
        <v>1648076.5</v>
      </c>
      <c r="H21" s="292"/>
      <c r="I21" s="293">
        <f>1648076.5+274420</f>
        <v>1922496.5</v>
      </c>
      <c r="J21" s="293">
        <v>1898076.5</v>
      </c>
      <c r="K21" s="298"/>
    </row>
    <row r="22" spans="1:11" x14ac:dyDescent="0.35">
      <c r="B22" s="336">
        <v>3</v>
      </c>
      <c r="C22" s="337" t="s">
        <v>187</v>
      </c>
      <c r="D22" s="338">
        <v>72510</v>
      </c>
      <c r="E22" s="339">
        <v>177230</v>
      </c>
      <c r="G22" s="351"/>
      <c r="H22" s="292"/>
      <c r="I22" s="292"/>
      <c r="J22" s="292"/>
      <c r="K22" s="298"/>
    </row>
    <row r="23" spans="1:11" x14ac:dyDescent="0.35">
      <c r="A23">
        <v>21</v>
      </c>
      <c r="B23" s="336">
        <v>26</v>
      </c>
      <c r="C23" s="337" t="s">
        <v>177</v>
      </c>
      <c r="D23" s="338">
        <v>24000</v>
      </c>
      <c r="E23" s="339">
        <v>48000</v>
      </c>
      <c r="G23" s="354">
        <v>180000</v>
      </c>
      <c r="H23" s="292" t="s">
        <v>210</v>
      </c>
      <c r="I23" s="293">
        <v>156000</v>
      </c>
      <c r="J23" s="293">
        <v>327450</v>
      </c>
      <c r="K23" s="298"/>
    </row>
    <row r="24" spans="1:11" x14ac:dyDescent="0.35">
      <c r="B24" s="336">
        <v>14</v>
      </c>
      <c r="C24" s="337" t="s">
        <v>186</v>
      </c>
      <c r="D24" s="338">
        <v>40000</v>
      </c>
      <c r="E24" s="339">
        <v>80000</v>
      </c>
      <c r="G24" s="352">
        <v>1180000</v>
      </c>
      <c r="H24" s="292"/>
      <c r="I24" s="293">
        <v>1140000</v>
      </c>
      <c r="J24" s="293">
        <v>1340000</v>
      </c>
      <c r="K24" s="298"/>
    </row>
    <row r="25" spans="1:11" x14ac:dyDescent="0.35">
      <c r="B25" s="340"/>
      <c r="C25" s="337" t="s">
        <v>212</v>
      </c>
      <c r="D25" s="341"/>
      <c r="E25" s="338"/>
      <c r="G25" s="352">
        <v>169400</v>
      </c>
      <c r="H25" s="292"/>
      <c r="I25" s="293">
        <f>22000*3.85</f>
        <v>84700</v>
      </c>
      <c r="J25" s="293">
        <v>338800</v>
      </c>
      <c r="K25" s="298"/>
    </row>
    <row r="26" spans="1:11" x14ac:dyDescent="0.35">
      <c r="A26">
        <v>23</v>
      </c>
      <c r="B26" s="343">
        <v>44</v>
      </c>
      <c r="C26" s="344" t="s">
        <v>32</v>
      </c>
      <c r="D26" s="345"/>
      <c r="E26" s="346">
        <v>331100</v>
      </c>
      <c r="G26" s="352">
        <v>12032894.140000001</v>
      </c>
      <c r="H26" s="292"/>
      <c r="I26" s="350">
        <v>12032894.140000001</v>
      </c>
      <c r="J26" s="293">
        <v>13058666.309999999</v>
      </c>
      <c r="K26" s="298"/>
    </row>
    <row r="27" spans="1:11" ht="15.65" customHeight="1" x14ac:dyDescent="0.35">
      <c r="A27">
        <v>25</v>
      </c>
      <c r="B27" s="305">
        <v>18</v>
      </c>
      <c r="C27" s="306" t="s">
        <v>178</v>
      </c>
      <c r="D27" s="307">
        <v>91473.84</v>
      </c>
      <c r="E27" s="308">
        <v>91473.84</v>
      </c>
      <c r="G27" s="351"/>
      <c r="H27" s="292"/>
      <c r="I27" s="292"/>
      <c r="J27" s="292"/>
      <c r="K27" s="298"/>
    </row>
    <row r="28" spans="1:11" x14ac:dyDescent="0.35">
      <c r="A28">
        <v>29</v>
      </c>
      <c r="B28" s="309">
        <v>49</v>
      </c>
      <c r="C28" s="310" t="s">
        <v>86</v>
      </c>
      <c r="D28" s="311"/>
      <c r="E28" s="312">
        <v>16585</v>
      </c>
      <c r="G28" s="351"/>
      <c r="H28" s="292"/>
      <c r="I28" s="292"/>
      <c r="J28" s="292"/>
      <c r="K28" s="298"/>
    </row>
    <row r="29" spans="1:11" x14ac:dyDescent="0.35">
      <c r="A29">
        <v>30</v>
      </c>
      <c r="B29" s="314">
        <v>22</v>
      </c>
      <c r="C29" s="315" t="s">
        <v>179</v>
      </c>
      <c r="D29" s="316">
        <v>32660</v>
      </c>
      <c r="E29" s="317">
        <v>54920</v>
      </c>
      <c r="G29" s="351"/>
      <c r="H29" s="292"/>
      <c r="I29" s="292"/>
      <c r="J29" s="292"/>
      <c r="K29" s="298"/>
    </row>
    <row r="30" spans="1:11" x14ac:dyDescent="0.35">
      <c r="A30">
        <v>32</v>
      </c>
      <c r="B30" s="305">
        <v>25</v>
      </c>
      <c r="C30" s="306" t="s">
        <v>181</v>
      </c>
      <c r="D30" s="307">
        <v>12500</v>
      </c>
      <c r="E30" s="308">
        <v>25000</v>
      </c>
      <c r="G30" s="351"/>
      <c r="H30" s="292"/>
      <c r="I30" s="292"/>
      <c r="J30" s="292"/>
      <c r="K30" s="298"/>
    </row>
    <row r="31" spans="1:11" x14ac:dyDescent="0.35">
      <c r="A31">
        <v>33</v>
      </c>
      <c r="B31" s="314">
        <v>24</v>
      </c>
      <c r="C31" s="315" t="s">
        <v>182</v>
      </c>
      <c r="D31" s="316">
        <v>13940</v>
      </c>
      <c r="E31" s="317">
        <v>33770</v>
      </c>
      <c r="G31" s="351"/>
      <c r="H31" s="292"/>
      <c r="I31" s="292"/>
      <c r="J31" s="292"/>
      <c r="K31" s="298"/>
    </row>
    <row r="32" spans="1:11" x14ac:dyDescent="0.35">
      <c r="A32">
        <v>34</v>
      </c>
      <c r="B32" s="301">
        <v>21</v>
      </c>
      <c r="C32" s="302" t="s">
        <v>183</v>
      </c>
      <c r="D32" s="303">
        <v>286032.39</v>
      </c>
      <c r="E32" s="304">
        <v>579849.56999999995</v>
      </c>
      <c r="G32" s="351"/>
      <c r="H32" s="292"/>
      <c r="I32" s="292"/>
      <c r="J32" s="292"/>
      <c r="K32" s="298"/>
    </row>
    <row r="33" spans="1:13" x14ac:dyDescent="0.35">
      <c r="A33">
        <v>35</v>
      </c>
      <c r="B33" s="343">
        <v>9</v>
      </c>
      <c r="C33" s="344" t="s">
        <v>184</v>
      </c>
      <c r="D33" s="345">
        <v>21000</v>
      </c>
      <c r="E33" s="346">
        <v>204600</v>
      </c>
      <c r="G33" s="351"/>
      <c r="H33" s="292"/>
      <c r="I33" s="292"/>
      <c r="J33" s="292"/>
      <c r="K33" s="298"/>
    </row>
    <row r="34" spans="1:13" x14ac:dyDescent="0.35">
      <c r="A34">
        <v>40</v>
      </c>
      <c r="B34" s="301">
        <v>19</v>
      </c>
      <c r="C34" s="302" t="s">
        <v>188</v>
      </c>
      <c r="D34" s="303">
        <v>30000</v>
      </c>
      <c r="E34" s="304">
        <v>60000</v>
      </c>
      <c r="G34" s="351"/>
      <c r="H34" s="292"/>
      <c r="I34" s="292"/>
      <c r="J34" s="292"/>
      <c r="K34" s="298"/>
    </row>
    <row r="35" spans="1:13" x14ac:dyDescent="0.35">
      <c r="A35">
        <v>41</v>
      </c>
      <c r="B35" s="318">
        <v>23</v>
      </c>
      <c r="C35" s="319" t="s">
        <v>189</v>
      </c>
      <c r="D35" s="320">
        <v>11500</v>
      </c>
      <c r="E35" s="321">
        <v>19550</v>
      </c>
      <c r="G35" s="351"/>
      <c r="H35" s="292"/>
      <c r="I35" s="292"/>
      <c r="J35" s="292"/>
      <c r="K35" s="298"/>
    </row>
    <row r="36" spans="1:13" x14ac:dyDescent="0.35">
      <c r="A36">
        <v>42</v>
      </c>
      <c r="B36" s="309">
        <v>31</v>
      </c>
      <c r="C36" s="310" t="s">
        <v>61</v>
      </c>
      <c r="D36" s="311">
        <v>108000</v>
      </c>
      <c r="E36" s="312">
        <v>216000</v>
      </c>
      <c r="G36" s="351"/>
      <c r="H36" s="292"/>
      <c r="I36" s="292"/>
      <c r="J36" s="292"/>
      <c r="K36" s="298"/>
    </row>
    <row r="37" spans="1:13" x14ac:dyDescent="0.35">
      <c r="G37" s="351"/>
      <c r="H37" s="292"/>
      <c r="I37" s="292"/>
      <c r="J37" s="292"/>
      <c r="K37" s="298"/>
    </row>
    <row r="38" spans="1:13" x14ac:dyDescent="0.35">
      <c r="A38">
        <v>31</v>
      </c>
      <c r="B38" s="305">
        <v>54</v>
      </c>
      <c r="C38" s="306" t="s">
        <v>180</v>
      </c>
      <c r="D38" s="307">
        <v>5900</v>
      </c>
      <c r="E38" s="308">
        <v>17700</v>
      </c>
      <c r="G38" s="351"/>
      <c r="H38" s="292"/>
      <c r="I38" s="292"/>
      <c r="J38" s="292"/>
      <c r="K38" s="298"/>
    </row>
    <row r="39" spans="1:13" x14ac:dyDescent="0.35">
      <c r="A39">
        <v>43</v>
      </c>
      <c r="B39" s="305">
        <v>51</v>
      </c>
      <c r="C39" s="306" t="s">
        <v>123</v>
      </c>
      <c r="D39" s="307"/>
      <c r="E39" s="308">
        <v>269239.5</v>
      </c>
      <c r="G39" s="351"/>
      <c r="H39" s="292"/>
      <c r="I39" s="292"/>
      <c r="J39" s="292"/>
      <c r="K39" s="298"/>
    </row>
    <row r="40" spans="1:13" x14ac:dyDescent="0.35">
      <c r="A40">
        <v>44</v>
      </c>
      <c r="B40" s="301">
        <v>33</v>
      </c>
      <c r="C40" s="302" t="s">
        <v>190</v>
      </c>
      <c r="D40" s="303">
        <v>19804921.870000001</v>
      </c>
      <c r="E40" s="304">
        <v>15491078.949999999</v>
      </c>
      <c r="G40" s="351"/>
      <c r="H40" s="292"/>
      <c r="I40" s="292"/>
      <c r="J40" s="292"/>
      <c r="K40" s="298"/>
    </row>
    <row r="41" spans="1:13" x14ac:dyDescent="0.35">
      <c r="G41" s="351"/>
      <c r="H41" s="292"/>
      <c r="I41" s="292"/>
      <c r="J41" s="292"/>
      <c r="K41" s="298"/>
    </row>
    <row r="42" spans="1:13" x14ac:dyDescent="0.35">
      <c r="A42">
        <v>45</v>
      </c>
      <c r="B42" s="301">
        <v>85</v>
      </c>
      <c r="C42" s="302" t="s">
        <v>191</v>
      </c>
      <c r="D42" s="303">
        <v>441498.44</v>
      </c>
      <c r="E42" s="304">
        <v>441498.44</v>
      </c>
      <c r="G42" s="351"/>
      <c r="H42" s="292"/>
      <c r="I42" s="292"/>
      <c r="J42" s="292"/>
      <c r="K42" s="298"/>
    </row>
    <row r="43" spans="1:13" x14ac:dyDescent="0.35">
      <c r="G43" s="351"/>
      <c r="H43" s="292"/>
      <c r="I43" s="292"/>
      <c r="J43" s="292"/>
      <c r="K43" s="298"/>
    </row>
    <row r="44" spans="1:13" x14ac:dyDescent="0.35">
      <c r="A44">
        <v>46</v>
      </c>
      <c r="B44" s="291">
        <v>52</v>
      </c>
      <c r="C44" s="306" t="s">
        <v>93</v>
      </c>
      <c r="D44" s="307">
        <v>35576</v>
      </c>
      <c r="E44" s="308">
        <v>140175.94</v>
      </c>
      <c r="G44" s="351"/>
      <c r="H44" s="292"/>
      <c r="I44" s="292"/>
      <c r="J44" s="292"/>
      <c r="K44" s="298" t="s">
        <v>213</v>
      </c>
      <c r="L44" t="s">
        <v>214</v>
      </c>
    </row>
    <row r="45" spans="1:13" ht="15" thickBot="1" x14ac:dyDescent="0.4">
      <c r="A45">
        <v>47</v>
      </c>
      <c r="B45" s="291">
        <v>56</v>
      </c>
      <c r="C45" s="319" t="s">
        <v>192</v>
      </c>
      <c r="D45" s="320">
        <v>2449</v>
      </c>
      <c r="E45" s="321">
        <v>142995</v>
      </c>
      <c r="G45" s="355"/>
      <c r="H45" s="356"/>
      <c r="I45" s="356"/>
      <c r="J45" s="356"/>
      <c r="K45" s="357">
        <v>2560643.14</v>
      </c>
      <c r="L45" s="282">
        <v>230153</v>
      </c>
      <c r="M45" s="335">
        <f>SUM(K45:L45)</f>
        <v>2790796.14</v>
      </c>
    </row>
    <row r="47" spans="1:13" x14ac:dyDescent="0.35">
      <c r="A47">
        <v>48</v>
      </c>
      <c r="B47" s="291">
        <v>58</v>
      </c>
      <c r="C47" s="292" t="s">
        <v>193</v>
      </c>
      <c r="D47" s="293">
        <f>E47</f>
        <v>35415</v>
      </c>
      <c r="E47" s="294">
        <v>35415</v>
      </c>
      <c r="M47">
        <v>2790796.14</v>
      </c>
    </row>
    <row r="48" spans="1:13" x14ac:dyDescent="0.35">
      <c r="A48">
        <v>49</v>
      </c>
      <c r="B48" s="291">
        <v>60</v>
      </c>
      <c r="C48" s="292" t="s">
        <v>194</v>
      </c>
      <c r="D48" s="293">
        <v>20218</v>
      </c>
      <c r="E48" s="294">
        <v>20218</v>
      </c>
    </row>
    <row r="49" spans="1:5" x14ac:dyDescent="0.35">
      <c r="A49">
        <v>50</v>
      </c>
      <c r="B49" s="291">
        <v>59</v>
      </c>
      <c r="C49" s="292" t="s">
        <v>195</v>
      </c>
      <c r="D49" s="293">
        <v>31758</v>
      </c>
      <c r="E49" s="294">
        <v>31758</v>
      </c>
    </row>
    <row r="50" spans="1:5" x14ac:dyDescent="0.35">
      <c r="D50" s="282">
        <f>SUM(D47:D49)</f>
        <v>87391</v>
      </c>
      <c r="E50" s="282">
        <f>SUM(E47:E49)</f>
        <v>87391</v>
      </c>
    </row>
    <row r="52" spans="1:5" x14ac:dyDescent="0.35">
      <c r="D52" s="342"/>
      <c r="E52" s="342"/>
    </row>
    <row r="53" spans="1:5" x14ac:dyDescent="0.35">
      <c r="D53" s="342"/>
      <c r="E53" s="342"/>
    </row>
    <row r="54" spans="1:5" x14ac:dyDescent="0.35">
      <c r="A54">
        <v>53</v>
      </c>
      <c r="B54" s="291">
        <v>26</v>
      </c>
      <c r="C54" s="297" t="s">
        <v>198</v>
      </c>
      <c r="D54" s="294">
        <v>11005574.210000001</v>
      </c>
      <c r="E54" s="294">
        <v>11005574.210000001</v>
      </c>
    </row>
    <row r="55" spans="1:5" x14ac:dyDescent="0.35">
      <c r="D55" s="342"/>
      <c r="E55" s="342"/>
    </row>
    <row r="56" spans="1:5" ht="15" thickBot="1" x14ac:dyDescent="0.4"/>
    <row r="57" spans="1:5" x14ac:dyDescent="0.35">
      <c r="A57">
        <v>51</v>
      </c>
      <c r="B57" s="287">
        <v>10</v>
      </c>
      <c r="C57" s="295" t="s">
        <v>196</v>
      </c>
      <c r="D57" s="290">
        <v>102000</v>
      </c>
      <c r="E57" s="296"/>
    </row>
    <row r="58" spans="1:5" x14ac:dyDescent="0.35">
      <c r="A58">
        <v>52</v>
      </c>
      <c r="B58" s="291">
        <v>17</v>
      </c>
      <c r="C58" s="297" t="s">
        <v>197</v>
      </c>
      <c r="D58" s="294">
        <v>20000</v>
      </c>
      <c r="E58" s="298"/>
    </row>
    <row r="59" spans="1:5" x14ac:dyDescent="0.35">
      <c r="A59">
        <v>54</v>
      </c>
      <c r="B59" s="291">
        <v>65</v>
      </c>
      <c r="C59" s="292" t="s">
        <v>199</v>
      </c>
      <c r="D59" s="294"/>
      <c r="E59" s="294">
        <v>102000</v>
      </c>
    </row>
    <row r="60" spans="1:5" x14ac:dyDescent="0.35">
      <c r="A60">
        <v>55</v>
      </c>
      <c r="B60" s="291">
        <v>76</v>
      </c>
      <c r="C60" s="292" t="s">
        <v>200</v>
      </c>
      <c r="D60" s="294">
        <v>21660</v>
      </c>
      <c r="E60" s="294">
        <v>21660</v>
      </c>
    </row>
    <row r="61" spans="1:5" x14ac:dyDescent="0.35">
      <c r="A61">
        <v>56</v>
      </c>
      <c r="B61" s="291">
        <v>68</v>
      </c>
      <c r="C61" s="292" t="s">
        <v>76</v>
      </c>
      <c r="D61" s="293">
        <v>126305.43</v>
      </c>
      <c r="E61" s="294">
        <v>126305.43</v>
      </c>
    </row>
    <row r="62" spans="1:5" x14ac:dyDescent="0.35">
      <c r="A62">
        <v>57</v>
      </c>
      <c r="B62" s="291">
        <v>15</v>
      </c>
      <c r="C62" s="292" t="s">
        <v>201</v>
      </c>
      <c r="D62" s="293"/>
      <c r="E62" s="294">
        <v>82000</v>
      </c>
    </row>
    <row r="63" spans="1:5" x14ac:dyDescent="0.35">
      <c r="B63" s="291">
        <v>72</v>
      </c>
      <c r="C63" s="292" t="s">
        <v>172</v>
      </c>
      <c r="D63" s="293"/>
      <c r="E63" s="294">
        <v>20000</v>
      </c>
    </row>
    <row r="64" spans="1:5" x14ac:dyDescent="0.35">
      <c r="D64" s="282">
        <f>SUM(D57:D63)</f>
        <v>269965.43</v>
      </c>
      <c r="E64" s="282">
        <f>SUM(E57:E63)</f>
        <v>351965.43</v>
      </c>
    </row>
  </sheetData>
  <sheetProtection selectLockedCells="1" selectUnlockedCells="1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D19"/>
  <sheetViews>
    <sheetView workbookViewId="0">
      <selection activeCell="A3" sqref="A3:E16"/>
    </sheetView>
  </sheetViews>
  <sheetFormatPr defaultRowHeight="14.5" x14ac:dyDescent="0.35"/>
  <cols>
    <col min="2" max="2" width="22.90625" customWidth="1"/>
    <col min="3" max="3" width="17.6328125" customWidth="1"/>
    <col min="4" max="4" width="16.81640625" customWidth="1"/>
  </cols>
  <sheetData>
    <row r="4" spans="2:4" x14ac:dyDescent="0.35">
      <c r="C4" s="347" t="s">
        <v>215</v>
      </c>
      <c r="D4" s="347" t="s">
        <v>165</v>
      </c>
    </row>
    <row r="5" spans="2:4" x14ac:dyDescent="0.35">
      <c r="B5" s="348" t="s">
        <v>216</v>
      </c>
    </row>
    <row r="6" spans="2:4" x14ac:dyDescent="0.35">
      <c r="B6" t="s">
        <v>217</v>
      </c>
      <c r="C6" s="282">
        <v>86400</v>
      </c>
      <c r="D6" s="282">
        <v>82285.714285714275</v>
      </c>
    </row>
    <row r="7" spans="2:4" x14ac:dyDescent="0.35">
      <c r="B7" t="s">
        <v>218</v>
      </c>
      <c r="C7" s="282">
        <v>1171166.5249999999</v>
      </c>
      <c r="D7" s="282">
        <v>418758.58095238096</v>
      </c>
    </row>
    <row r="8" spans="2:4" x14ac:dyDescent="0.35">
      <c r="B8" t="s">
        <v>219</v>
      </c>
      <c r="C8" s="282">
        <v>112800</v>
      </c>
      <c r="D8" s="282">
        <v>107942.85714285714</v>
      </c>
    </row>
    <row r="9" spans="2:4" x14ac:dyDescent="0.35">
      <c r="B9" t="s">
        <v>220</v>
      </c>
      <c r="C9" s="282">
        <v>10497037.922096003</v>
      </c>
      <c r="D9" s="282">
        <v>5353365.4523809534</v>
      </c>
    </row>
    <row r="10" spans="2:4" x14ac:dyDescent="0.35">
      <c r="C10" s="282"/>
      <c r="D10" s="282"/>
    </row>
    <row r="11" spans="2:4" x14ac:dyDescent="0.35">
      <c r="B11" t="s">
        <v>226</v>
      </c>
      <c r="C11" s="335">
        <f>'Consultat &amp; Hard Cost'!D50</f>
        <v>87391</v>
      </c>
      <c r="D11" s="335">
        <f>'Consultat &amp; Hard Cost'!E50</f>
        <v>87391</v>
      </c>
    </row>
    <row r="12" spans="2:4" x14ac:dyDescent="0.35">
      <c r="B12" s="349"/>
      <c r="C12" s="364"/>
      <c r="D12" s="364"/>
    </row>
    <row r="13" spans="2:4" x14ac:dyDescent="0.35">
      <c r="C13" s="335">
        <f>SUM(C6:C12)</f>
        <v>11954795.447096003</v>
      </c>
      <c r="D13" s="335">
        <f>SUM(D6:D12)</f>
        <v>6049743.604761906</v>
      </c>
    </row>
    <row r="14" spans="2:4" x14ac:dyDescent="0.35">
      <c r="B14" s="348" t="s">
        <v>221</v>
      </c>
    </row>
    <row r="16" spans="2:4" x14ac:dyDescent="0.35">
      <c r="B16" t="s">
        <v>220</v>
      </c>
      <c r="C16" s="282">
        <v>4510065.49</v>
      </c>
      <c r="D16" s="335">
        <f>C16</f>
        <v>4510065.49</v>
      </c>
    </row>
    <row r="17" spans="2:4" x14ac:dyDescent="0.35">
      <c r="B17" t="s">
        <v>222</v>
      </c>
      <c r="C17" s="282">
        <v>15115</v>
      </c>
      <c r="D17" s="282">
        <v>10942.857142857143</v>
      </c>
    </row>
    <row r="18" spans="2:4" x14ac:dyDescent="0.35">
      <c r="C18" s="349"/>
      <c r="D18" s="349"/>
    </row>
    <row r="19" spans="2:4" x14ac:dyDescent="0.35">
      <c r="C19" s="282">
        <f>SUM(C16:C18)</f>
        <v>4525180.49</v>
      </c>
      <c r="D19" s="282">
        <f>SUM(D16:D18)</f>
        <v>4521008.3471428575</v>
      </c>
    </row>
  </sheetData>
  <sheetProtection selectLockedCells="1" selectUnlockedCells="1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76"/>
  <sheetViews>
    <sheetView zoomScale="90" zoomScaleNormal="90" workbookViewId="0">
      <pane xSplit="3" ySplit="3" topLeftCell="D16" activePane="bottomRight" state="frozen"/>
      <selection activeCell="I23" sqref="I23"/>
      <selection pane="topRight" activeCell="I23" sqref="I23"/>
      <selection pane="bottomLeft" activeCell="I23" sqref="I23"/>
      <selection pane="bottomRight" activeCell="C65" sqref="C65"/>
    </sheetView>
  </sheetViews>
  <sheetFormatPr defaultRowHeight="14.5" x14ac:dyDescent="0.35"/>
  <cols>
    <col min="1" max="1" width="8.90625" style="281"/>
    <col min="2" max="2" width="41.54296875" bestFit="1" customWidth="1"/>
    <col min="3" max="3" width="27" customWidth="1"/>
    <col min="4" max="4" width="18.08984375" style="369" customWidth="1"/>
    <col min="5" max="5" width="19.08984375" style="281" customWidth="1"/>
    <col min="6" max="6" width="17.36328125" customWidth="1"/>
    <col min="7" max="10" width="12.81640625" customWidth="1"/>
    <col min="11" max="11" width="12.36328125" customWidth="1"/>
    <col min="12" max="12" width="12.08984375" bestFit="1" customWidth="1"/>
    <col min="13" max="13" width="10" bestFit="1" customWidth="1"/>
    <col min="14" max="14" width="12.08984375" bestFit="1" customWidth="1"/>
    <col min="15" max="15" width="19.90625" customWidth="1"/>
    <col min="16" max="16" width="17.90625" style="282" customWidth="1"/>
    <col min="17" max="17" width="15.7265625" customWidth="1"/>
    <col min="18" max="18" width="10.54296875" customWidth="1"/>
    <col min="20" max="20" width="19.1796875" style="282" customWidth="1"/>
  </cols>
  <sheetData>
    <row r="1" spans="1:20" x14ac:dyDescent="0.35">
      <c r="A1" s="368" t="s">
        <v>279</v>
      </c>
    </row>
    <row r="3" spans="1:20" s="554" customFormat="1" ht="48.65" customHeight="1" x14ac:dyDescent="0.35">
      <c r="A3" s="515"/>
      <c r="B3" s="516" t="s">
        <v>266</v>
      </c>
      <c r="C3" s="516" t="s">
        <v>267</v>
      </c>
      <c r="D3" s="516" t="s">
        <v>232</v>
      </c>
      <c r="E3" s="517" t="s">
        <v>233</v>
      </c>
      <c r="F3" s="518">
        <v>44835</v>
      </c>
      <c r="G3" s="518">
        <v>44866</v>
      </c>
      <c r="H3" s="518">
        <v>44896</v>
      </c>
      <c r="I3" s="518">
        <v>44927</v>
      </c>
      <c r="J3" s="518">
        <v>44958</v>
      </c>
      <c r="K3" s="518">
        <v>44986</v>
      </c>
      <c r="L3" s="518">
        <v>45017</v>
      </c>
      <c r="M3" s="518">
        <v>45047</v>
      </c>
      <c r="N3" s="518">
        <v>45078</v>
      </c>
      <c r="O3" s="519" t="s">
        <v>281</v>
      </c>
      <c r="P3" s="516" t="s">
        <v>280</v>
      </c>
      <c r="Q3" s="516" t="str">
        <f>sum!O4</f>
        <v>Final Contract Sum</v>
      </c>
      <c r="T3" s="555"/>
    </row>
    <row r="4" spans="1:20" x14ac:dyDescent="0.35">
      <c r="A4" s="370"/>
      <c r="B4" s="371" t="s">
        <v>235</v>
      </c>
      <c r="C4" s="372"/>
      <c r="D4" s="373"/>
      <c r="E4" s="370"/>
      <c r="F4" s="370"/>
      <c r="G4" s="370"/>
      <c r="H4" s="370"/>
      <c r="I4" s="370"/>
      <c r="J4" s="370"/>
      <c r="K4" s="370"/>
      <c r="L4" s="370"/>
      <c r="M4" s="370"/>
      <c r="N4" s="370"/>
      <c r="O4" s="370"/>
      <c r="P4" s="370"/>
      <c r="Q4" s="370"/>
    </row>
    <row r="5" spans="1:20" x14ac:dyDescent="0.35">
      <c r="A5" s="281">
        <v>1</v>
      </c>
      <c r="B5" t="s">
        <v>236</v>
      </c>
      <c r="C5" t="str">
        <f>sum!C44</f>
        <v>Mirage</v>
      </c>
      <c r="D5" s="556">
        <f>sum!I44</f>
        <v>7116501.1900000004</v>
      </c>
      <c r="E5" s="584">
        <f>sum!J44</f>
        <v>44920</v>
      </c>
      <c r="F5" s="282"/>
      <c r="G5" s="282"/>
      <c r="H5" s="282">
        <v>300000</v>
      </c>
      <c r="I5" s="282">
        <v>300000</v>
      </c>
      <c r="J5" s="282">
        <v>300000</v>
      </c>
      <c r="K5" s="282">
        <v>300000</v>
      </c>
      <c r="P5" s="282">
        <f t="shared" ref="P5:P20" si="0">SUM(D5,F5:N5)+O5</f>
        <v>8316501.1900000004</v>
      </c>
      <c r="Q5" s="282"/>
    </row>
    <row r="6" spans="1:20" x14ac:dyDescent="0.35">
      <c r="A6" s="281">
        <v>2</v>
      </c>
      <c r="B6" t="s">
        <v>237</v>
      </c>
      <c r="C6" t="str">
        <f>sum!C62</f>
        <v>F+P</v>
      </c>
      <c r="D6" s="556">
        <f>sum!I62</f>
        <v>24370930.342</v>
      </c>
      <c r="E6" s="584">
        <f>sum!J62</f>
        <v>44920</v>
      </c>
      <c r="F6" s="282"/>
      <c r="G6" s="282"/>
      <c r="H6" s="282"/>
      <c r="I6" s="375">
        <v>96250</v>
      </c>
      <c r="J6" s="375">
        <v>96250</v>
      </c>
      <c r="K6" s="375">
        <v>96250</v>
      </c>
      <c r="P6" s="282">
        <f t="shared" si="0"/>
        <v>24659680.342</v>
      </c>
      <c r="Q6" s="282"/>
      <c r="T6"/>
    </row>
    <row r="7" spans="1:20" x14ac:dyDescent="0.35">
      <c r="A7" s="281">
        <v>3</v>
      </c>
      <c r="B7" t="s">
        <v>238</v>
      </c>
      <c r="C7" t="str">
        <f>sum!C32</f>
        <v>BSBG</v>
      </c>
      <c r="D7" s="556">
        <f>sum!I32</f>
        <v>3117694</v>
      </c>
      <c r="E7" s="584">
        <f>sum!J32</f>
        <v>44920</v>
      </c>
      <c r="G7" s="377"/>
      <c r="H7" s="377">
        <v>215750</v>
      </c>
      <c r="I7" s="377">
        <v>215750</v>
      </c>
      <c r="J7" s="377">
        <v>215750</v>
      </c>
      <c r="K7" s="377">
        <v>215750</v>
      </c>
      <c r="P7" s="282">
        <f t="shared" si="0"/>
        <v>3980694</v>
      </c>
      <c r="Q7" s="282">
        <f>sum!O6</f>
        <v>3350580</v>
      </c>
      <c r="T7"/>
    </row>
    <row r="8" spans="1:20" x14ac:dyDescent="0.35">
      <c r="A8" s="281">
        <v>4</v>
      </c>
      <c r="B8" t="s">
        <v>239</v>
      </c>
      <c r="C8" t="str">
        <f>sum!C33</f>
        <v>BGE</v>
      </c>
      <c r="D8" s="556">
        <f>sum!I33</f>
        <v>550580</v>
      </c>
      <c r="E8" s="584">
        <f>sum!J33</f>
        <v>44952</v>
      </c>
      <c r="F8" s="377"/>
      <c r="G8" s="377"/>
      <c r="H8" s="377"/>
      <c r="I8" s="377">
        <f>35000</f>
        <v>35000</v>
      </c>
      <c r="J8" s="377">
        <f>35000</f>
        <v>35000</v>
      </c>
      <c r="K8" s="377">
        <f>35000</f>
        <v>35000</v>
      </c>
      <c r="P8" s="282">
        <f t="shared" si="0"/>
        <v>655580</v>
      </c>
      <c r="Q8" s="282">
        <f>sum!O7</f>
        <v>449800</v>
      </c>
      <c r="T8"/>
    </row>
    <row r="9" spans="1:20" x14ac:dyDescent="0.35">
      <c r="A9" s="281">
        <v>5</v>
      </c>
      <c r="B9" t="s">
        <v>240</v>
      </c>
      <c r="C9" t="str">
        <f>sum!C34</f>
        <v>WME</v>
      </c>
      <c r="D9" s="556">
        <f>sum!I34</f>
        <v>1327397.8500000001</v>
      </c>
      <c r="E9" s="584">
        <f>sum!J34</f>
        <v>44920</v>
      </c>
      <c r="G9" s="377"/>
      <c r="H9" s="377">
        <v>136000</v>
      </c>
      <c r="I9" s="377">
        <v>136000</v>
      </c>
      <c r="J9" s="377">
        <v>136000</v>
      </c>
      <c r="K9" s="377">
        <v>136000</v>
      </c>
      <c r="P9" s="282">
        <f t="shared" si="0"/>
        <v>1871397.85</v>
      </c>
      <c r="Q9" s="282">
        <f>sum!O8</f>
        <v>1632000</v>
      </c>
      <c r="T9"/>
    </row>
    <row r="10" spans="1:20" x14ac:dyDescent="0.35">
      <c r="A10" s="378">
        <v>6</v>
      </c>
      <c r="B10" s="379" t="s">
        <v>241</v>
      </c>
      <c r="C10" s="379" t="str">
        <f>sum!C35</f>
        <v>Light Touch</v>
      </c>
      <c r="D10" s="557">
        <f>sum!I35</f>
        <v>198970</v>
      </c>
      <c r="E10" s="585">
        <f>sum!J35</f>
        <v>44920</v>
      </c>
      <c r="F10" s="381"/>
      <c r="G10" s="381"/>
      <c r="H10" s="381">
        <v>106856</v>
      </c>
      <c r="I10" s="381">
        <v>54320</v>
      </c>
      <c r="J10" s="381">
        <v>52980</v>
      </c>
      <c r="K10" s="381">
        <v>63380</v>
      </c>
      <c r="P10" s="282">
        <f t="shared" si="0"/>
        <v>476506</v>
      </c>
      <c r="Q10" s="282">
        <f>sum!O17</f>
        <v>291160</v>
      </c>
      <c r="T10"/>
    </row>
    <row r="11" spans="1:20" x14ac:dyDescent="0.35">
      <c r="A11" s="281">
        <v>7</v>
      </c>
      <c r="B11" t="s">
        <v>242</v>
      </c>
      <c r="C11" t="str">
        <f>sum!C39</f>
        <v>U+A (in lie of LMS)</v>
      </c>
      <c r="D11" s="556">
        <f>sum!I39</f>
        <v>240000</v>
      </c>
      <c r="E11" s="584">
        <f>sum!J39</f>
        <v>44920</v>
      </c>
      <c r="F11" s="377"/>
      <c r="G11" s="377">
        <v>30000</v>
      </c>
      <c r="H11" s="377">
        <v>30000</v>
      </c>
      <c r="I11" s="377">
        <v>30000</v>
      </c>
      <c r="J11" s="377">
        <v>30000</v>
      </c>
      <c r="K11" s="377">
        <v>30000</v>
      </c>
      <c r="P11" s="282">
        <f t="shared" si="0"/>
        <v>390000</v>
      </c>
      <c r="Q11" s="282">
        <f>sum!O10</f>
        <v>300000</v>
      </c>
      <c r="T11"/>
    </row>
    <row r="12" spans="1:20" x14ac:dyDescent="0.35">
      <c r="A12" s="378">
        <v>8</v>
      </c>
      <c r="B12" s="379" t="s">
        <v>243</v>
      </c>
      <c r="C12" s="379" t="str">
        <f>sum!C61</f>
        <v xml:space="preserve">G&amp;B - Hotel </v>
      </c>
      <c r="D12" s="557">
        <f>sum!I61</f>
        <v>7362361.1600000001</v>
      </c>
      <c r="E12" s="585">
        <f>sum!J61</f>
        <v>44857</v>
      </c>
      <c r="G12" s="335">
        <v>141473.63999999998</v>
      </c>
      <c r="H12" s="335">
        <v>141473.63999999998</v>
      </c>
      <c r="I12" s="335">
        <v>141473.63999999998</v>
      </c>
      <c r="J12" s="335">
        <v>141473.63999999998</v>
      </c>
      <c r="K12" s="335">
        <v>150573.64000000001</v>
      </c>
      <c r="P12" s="282">
        <f t="shared" si="0"/>
        <v>8078829.3599999985</v>
      </c>
      <c r="Q12" s="282"/>
      <c r="T12"/>
    </row>
    <row r="13" spans="1:20" x14ac:dyDescent="0.35">
      <c r="A13" s="378">
        <v>9</v>
      </c>
      <c r="B13" s="379" t="s">
        <v>243</v>
      </c>
      <c r="C13" s="379" t="str">
        <f>sum!C52</f>
        <v>GAJ</v>
      </c>
      <c r="D13" s="557">
        <f>sum!I52</f>
        <v>397704.42</v>
      </c>
      <c r="E13" s="585">
        <f>sum!J52</f>
        <v>44920</v>
      </c>
      <c r="F13" s="381"/>
      <c r="G13" s="381"/>
      <c r="H13" s="381">
        <v>219560</v>
      </c>
      <c r="I13" s="381">
        <v>225080</v>
      </c>
      <c r="J13" s="381">
        <v>225080</v>
      </c>
      <c r="K13" s="381">
        <v>251760</v>
      </c>
      <c r="L13" s="335"/>
      <c r="N13" s="335"/>
      <c r="O13" s="335"/>
      <c r="P13" s="282">
        <f t="shared" si="0"/>
        <v>1319184.42</v>
      </c>
      <c r="Q13" s="282">
        <f>sum!O23</f>
        <v>1125100.42</v>
      </c>
      <c r="T13"/>
    </row>
    <row r="14" spans="1:20" x14ac:dyDescent="0.35">
      <c r="A14" s="281">
        <v>10</v>
      </c>
      <c r="B14" t="s">
        <v>244</v>
      </c>
      <c r="C14" t="str">
        <f>sum!C47</f>
        <v>Excom</v>
      </c>
      <c r="D14" s="556">
        <f>sum!I47</f>
        <v>825747.91</v>
      </c>
      <c r="E14" s="584">
        <f>sum!J47</f>
        <v>44920</v>
      </c>
      <c r="F14" s="377"/>
      <c r="G14" s="377"/>
      <c r="H14" s="377">
        <v>10500</v>
      </c>
      <c r="I14" s="377">
        <v>10500</v>
      </c>
      <c r="J14" s="377">
        <v>10500</v>
      </c>
      <c r="K14" s="377">
        <v>10500</v>
      </c>
      <c r="P14" s="282">
        <f t="shared" si="0"/>
        <v>867747.91</v>
      </c>
      <c r="Q14" s="282"/>
      <c r="T14"/>
    </row>
    <row r="15" spans="1:20" x14ac:dyDescent="0.35">
      <c r="A15" s="281">
        <v>11</v>
      </c>
      <c r="B15" t="s">
        <v>244</v>
      </c>
      <c r="C15" t="str">
        <f>sum!C48</f>
        <v>ECON</v>
      </c>
      <c r="D15" s="556">
        <f>sum!I48</f>
        <v>35700</v>
      </c>
      <c r="E15" s="584">
        <f>sum!J48</f>
        <v>44920</v>
      </c>
      <c r="F15" s="377"/>
      <c r="G15" s="377"/>
      <c r="H15" s="377">
        <v>10500</v>
      </c>
      <c r="I15" s="377">
        <v>10500</v>
      </c>
      <c r="J15" s="377">
        <v>10500</v>
      </c>
      <c r="K15" s="377">
        <v>10500</v>
      </c>
      <c r="P15" s="282">
        <f t="shared" si="0"/>
        <v>77700</v>
      </c>
      <c r="Q15" s="282"/>
      <c r="T15"/>
    </row>
    <row r="16" spans="1:20" x14ac:dyDescent="0.35">
      <c r="A16" s="281">
        <v>12</v>
      </c>
      <c r="B16" t="s">
        <v>38</v>
      </c>
      <c r="C16" t="str">
        <f>sum!C46</f>
        <v>Conin</v>
      </c>
      <c r="D16" s="556">
        <f>sum!I46</f>
        <v>2188265.63</v>
      </c>
      <c r="E16" s="584">
        <f>sum!J46</f>
        <v>44889</v>
      </c>
      <c r="F16" s="520"/>
      <c r="G16" s="520"/>
      <c r="H16" s="520">
        <v>37968.75</v>
      </c>
      <c r="I16" s="520">
        <v>37968.75</v>
      </c>
      <c r="J16" s="520">
        <v>37968.75</v>
      </c>
      <c r="K16" s="520">
        <v>37968.75</v>
      </c>
      <c r="P16" s="282">
        <f t="shared" si="0"/>
        <v>2340140.63</v>
      </c>
      <c r="Q16" s="282"/>
      <c r="T16"/>
    </row>
    <row r="17" spans="1:20" x14ac:dyDescent="0.35">
      <c r="A17" s="382">
        <v>13</v>
      </c>
      <c r="B17" s="383" t="s">
        <v>246</v>
      </c>
      <c r="C17" s="383" t="str">
        <f>sum!C42</f>
        <v>Fondue</v>
      </c>
      <c r="D17" s="556">
        <f>sum!I42</f>
        <v>305450</v>
      </c>
      <c r="E17" s="584">
        <f>sum!J42</f>
        <v>44920</v>
      </c>
      <c r="F17" s="384"/>
      <c r="G17" s="384"/>
      <c r="H17" s="384">
        <v>29490</v>
      </c>
      <c r="I17" s="384">
        <v>29490</v>
      </c>
      <c r="J17" s="384">
        <v>29490</v>
      </c>
      <c r="K17" s="384">
        <v>29490</v>
      </c>
      <c r="P17" s="282">
        <f t="shared" si="0"/>
        <v>423410</v>
      </c>
      <c r="Q17" s="282">
        <f>sum!O16</f>
        <v>347675</v>
      </c>
    </row>
    <row r="18" spans="1:20" x14ac:dyDescent="0.35">
      <c r="A18" s="382">
        <v>14</v>
      </c>
      <c r="B18" s="383" t="s">
        <v>247</v>
      </c>
      <c r="C18" s="383" t="str">
        <f>sum!C51</f>
        <v>Roya</v>
      </c>
      <c r="D18" s="556">
        <f>sum!I51</f>
        <v>1220000</v>
      </c>
      <c r="E18" s="584">
        <f>sum!J51</f>
        <v>44920</v>
      </c>
      <c r="F18" s="384"/>
      <c r="G18" s="384"/>
      <c r="H18" s="384">
        <v>40000</v>
      </c>
      <c r="I18" s="384">
        <v>40000</v>
      </c>
      <c r="J18" s="384">
        <v>40000</v>
      </c>
      <c r="K18" s="384">
        <v>40000</v>
      </c>
      <c r="P18" s="282">
        <f t="shared" si="0"/>
        <v>1380000</v>
      </c>
      <c r="Q18" s="282"/>
    </row>
    <row r="19" spans="1:20" x14ac:dyDescent="0.35">
      <c r="A19" s="378">
        <v>15</v>
      </c>
      <c r="B19" s="379" t="s">
        <v>248</v>
      </c>
      <c r="C19" s="379" t="str">
        <f>sum!C45</f>
        <v>IBA</v>
      </c>
      <c r="D19" s="556">
        <f>sum!I45</f>
        <v>2734401.39</v>
      </c>
      <c r="E19" s="584">
        <f>sum!J45</f>
        <v>44826</v>
      </c>
      <c r="F19" s="384"/>
      <c r="G19" s="384"/>
      <c r="H19" s="384">
        <v>102000</v>
      </c>
      <c r="I19" s="384">
        <v>102000</v>
      </c>
      <c r="J19" s="384">
        <v>102000</v>
      </c>
      <c r="K19" s="384">
        <v>93933.33</v>
      </c>
      <c r="P19" s="282">
        <f t="shared" si="0"/>
        <v>3134334.72</v>
      </c>
      <c r="Q19" s="282"/>
    </row>
    <row r="20" spans="1:20" x14ac:dyDescent="0.35">
      <c r="A20" s="378">
        <v>16</v>
      </c>
      <c r="B20" s="379" t="s">
        <v>250</v>
      </c>
      <c r="C20" s="379" t="s">
        <v>172</v>
      </c>
      <c r="D20" s="558">
        <v>146480</v>
      </c>
      <c r="E20" s="586"/>
      <c r="F20" s="384"/>
      <c r="G20" s="335"/>
      <c r="H20" s="335">
        <v>13904</v>
      </c>
      <c r="I20" s="335">
        <v>13904</v>
      </c>
      <c r="J20" s="335">
        <v>13904</v>
      </c>
      <c r="K20" s="335">
        <v>7808</v>
      </c>
      <c r="P20" s="282">
        <f t="shared" si="0"/>
        <v>196000</v>
      </c>
      <c r="Q20" s="282"/>
    </row>
    <row r="21" spans="1:20" x14ac:dyDescent="0.35">
      <c r="A21" s="370"/>
      <c r="B21" s="371" t="s">
        <v>251</v>
      </c>
      <c r="C21" s="372"/>
      <c r="D21" s="373"/>
      <c r="E21" s="582"/>
      <c r="F21" s="372"/>
      <c r="G21" s="372"/>
      <c r="H21" s="372"/>
      <c r="I21" s="525"/>
      <c r="J21" s="525"/>
      <c r="K21" s="372"/>
      <c r="L21" s="372"/>
      <c r="M21" s="372"/>
      <c r="N21" s="372"/>
      <c r="O21" s="372"/>
      <c r="P21" s="372"/>
      <c r="Q21" s="372"/>
      <c r="T21"/>
    </row>
    <row r="22" spans="1:20" x14ac:dyDescent="0.35">
      <c r="A22" s="281">
        <v>17</v>
      </c>
      <c r="B22" t="s">
        <v>36</v>
      </c>
      <c r="C22" t="str">
        <f>sum!C60</f>
        <v>ALTHURATH</v>
      </c>
      <c r="D22" s="556">
        <f>sum!I60</f>
        <v>100000</v>
      </c>
      <c r="E22" s="584">
        <f>sum!J60</f>
        <v>44857</v>
      </c>
      <c r="G22" s="377">
        <v>5000</v>
      </c>
      <c r="P22" s="282">
        <f t="shared" ref="P22:P38" si="1">SUM(D22,F22:N22)+O22</f>
        <v>105000</v>
      </c>
      <c r="Q22" s="282"/>
      <c r="T22"/>
    </row>
    <row r="23" spans="1:20" x14ac:dyDescent="0.35">
      <c r="A23" s="281">
        <v>18</v>
      </c>
      <c r="B23" t="s">
        <v>57</v>
      </c>
      <c r="C23" t="str">
        <f>sum!C40</f>
        <v>Brimax</v>
      </c>
      <c r="D23" s="556">
        <f>sum!I40</f>
        <v>74000</v>
      </c>
      <c r="E23" s="584">
        <f>sum!J40</f>
        <v>44826</v>
      </c>
      <c r="G23" s="377">
        <v>20000</v>
      </c>
      <c r="H23" s="377">
        <v>20000</v>
      </c>
      <c r="I23" s="377">
        <v>10000</v>
      </c>
      <c r="P23" s="282">
        <f t="shared" si="1"/>
        <v>124000</v>
      </c>
      <c r="Q23" s="282">
        <f>sum!O11</f>
        <v>50000</v>
      </c>
      <c r="T23"/>
    </row>
    <row r="24" spans="1:20" x14ac:dyDescent="0.35">
      <c r="A24" s="281">
        <v>19</v>
      </c>
      <c r="B24" t="s">
        <v>44</v>
      </c>
      <c r="C24" t="s">
        <v>45</v>
      </c>
      <c r="D24" s="558">
        <v>151110</v>
      </c>
      <c r="E24" s="586"/>
      <c r="J24" s="377">
        <v>47080</v>
      </c>
      <c r="P24" s="282">
        <f t="shared" si="1"/>
        <v>198190</v>
      </c>
      <c r="Q24" s="282"/>
      <c r="T24"/>
    </row>
    <row r="25" spans="1:20" x14ac:dyDescent="0.35">
      <c r="A25" s="281">
        <v>20</v>
      </c>
      <c r="B25" t="s">
        <v>62</v>
      </c>
      <c r="C25" t="str">
        <f>sum!C36</f>
        <v>Meinhardt</v>
      </c>
      <c r="D25" s="556">
        <f>sum!I36</f>
        <v>119420</v>
      </c>
      <c r="E25" s="584">
        <f>sum!J36</f>
        <v>44920</v>
      </c>
      <c r="G25" s="377">
        <v>20000</v>
      </c>
      <c r="H25" s="377">
        <v>20000</v>
      </c>
      <c r="I25" s="377">
        <v>20000</v>
      </c>
      <c r="J25" s="377">
        <v>12220</v>
      </c>
      <c r="K25" s="377"/>
      <c r="P25" s="282">
        <f t="shared" si="1"/>
        <v>191640</v>
      </c>
      <c r="Q25" s="282">
        <f>sum!O13</f>
        <v>116470</v>
      </c>
      <c r="T25"/>
    </row>
    <row r="26" spans="1:20" x14ac:dyDescent="0.35">
      <c r="A26" s="281">
        <v>21</v>
      </c>
      <c r="B26" t="s">
        <v>66</v>
      </c>
      <c r="C26" t="str">
        <f>sum!C57</f>
        <v>Mitchell &amp; Eades (L17 &amp; L29)</v>
      </c>
      <c r="D26" s="556">
        <f>sum!I57</f>
        <v>389100</v>
      </c>
      <c r="E26" s="584">
        <f>sum!J57</f>
        <v>44952</v>
      </c>
      <c r="G26" s="377">
        <v>131400</v>
      </c>
      <c r="H26" s="377">
        <v>50000</v>
      </c>
      <c r="I26" s="377">
        <v>50000</v>
      </c>
      <c r="J26" s="377">
        <v>50000</v>
      </c>
      <c r="K26" s="377">
        <v>45000</v>
      </c>
      <c r="P26" s="282">
        <f t="shared" si="1"/>
        <v>715500</v>
      </c>
      <c r="Q26" s="282"/>
      <c r="T26"/>
    </row>
    <row r="27" spans="1:20" x14ac:dyDescent="0.35">
      <c r="A27" s="281">
        <v>22</v>
      </c>
      <c r="B27" t="s">
        <v>68</v>
      </c>
      <c r="C27" t="str">
        <f>sum!C37</f>
        <v>Mediatech</v>
      </c>
      <c r="D27" s="556">
        <f>sum!I37</f>
        <v>103072</v>
      </c>
      <c r="E27" s="584">
        <f>sum!J37</f>
        <v>44889</v>
      </c>
      <c r="F27" s="377"/>
      <c r="G27" s="377">
        <v>12500</v>
      </c>
      <c r="H27" s="377">
        <v>12500</v>
      </c>
      <c r="I27" s="377">
        <v>12500</v>
      </c>
      <c r="J27" s="377">
        <v>12500</v>
      </c>
      <c r="K27" s="377">
        <v>12500</v>
      </c>
      <c r="P27" s="282">
        <f t="shared" si="1"/>
        <v>165572</v>
      </c>
      <c r="Q27" s="282">
        <f>sum!O14</f>
        <v>100800</v>
      </c>
      <c r="S27" t="s">
        <v>252</v>
      </c>
      <c r="T27"/>
    </row>
    <row r="28" spans="1:20" x14ac:dyDescent="0.35">
      <c r="A28" s="281">
        <v>23</v>
      </c>
      <c r="B28" t="s">
        <v>70</v>
      </c>
      <c r="C28" t="str">
        <f>sum!C38</f>
        <v>Vortex</v>
      </c>
      <c r="D28" s="556">
        <f>sum!I38</f>
        <v>143350</v>
      </c>
      <c r="E28" s="584">
        <f>sum!J38</f>
        <v>44920</v>
      </c>
      <c r="G28" s="335">
        <v>36560</v>
      </c>
      <c r="H28" s="377">
        <v>36560</v>
      </c>
      <c r="I28" s="377">
        <v>36560</v>
      </c>
      <c r="J28" s="377">
        <v>36560</v>
      </c>
      <c r="K28" s="377">
        <v>36560</v>
      </c>
      <c r="P28" s="282">
        <f t="shared" si="1"/>
        <v>326150</v>
      </c>
      <c r="Q28" s="282">
        <f>sum!O9</f>
        <v>182800</v>
      </c>
      <c r="S28" s="292" t="s">
        <v>253</v>
      </c>
      <c r="T28" s="292">
        <v>4.45</v>
      </c>
    </row>
    <row r="29" spans="1:20" x14ac:dyDescent="0.35">
      <c r="A29" s="281">
        <v>24</v>
      </c>
      <c r="B29" t="s">
        <v>77</v>
      </c>
      <c r="C29" t="str">
        <f>sum!C49</f>
        <v>CEC</v>
      </c>
      <c r="D29" s="559">
        <f>sum!I49</f>
        <v>700731.22</v>
      </c>
      <c r="E29" s="587">
        <f>sum!J49</f>
        <v>44920</v>
      </c>
      <c r="G29" s="385">
        <v>81250</v>
      </c>
      <c r="H29" s="385">
        <v>162500</v>
      </c>
      <c r="I29" s="385">
        <v>162500</v>
      </c>
      <c r="P29" s="282">
        <f t="shared" si="1"/>
        <v>1106981.22</v>
      </c>
      <c r="Q29" s="282">
        <f>sum!O15</f>
        <v>325000</v>
      </c>
      <c r="S29" s="292" t="s">
        <v>254</v>
      </c>
      <c r="T29" s="292">
        <v>3.85</v>
      </c>
    </row>
    <row r="30" spans="1:20" x14ac:dyDescent="0.35">
      <c r="A30" s="281">
        <v>25</v>
      </c>
      <c r="B30" t="s">
        <v>79</v>
      </c>
      <c r="C30" t="str">
        <f>sum!C64</f>
        <v>AME</v>
      </c>
      <c r="D30" s="556">
        <f>sum!I64</f>
        <v>18600</v>
      </c>
      <c r="E30" s="584">
        <f>sum!J64</f>
        <v>44826</v>
      </c>
      <c r="G30" s="377">
        <v>13950</v>
      </c>
      <c r="I30" s="377">
        <v>13950</v>
      </c>
      <c r="P30" s="282">
        <f t="shared" si="1"/>
        <v>46500</v>
      </c>
      <c r="Q30" s="282"/>
      <c r="S30" s="292" t="s">
        <v>255</v>
      </c>
      <c r="T30" s="292">
        <v>3.6760000000000002</v>
      </c>
    </row>
    <row r="31" spans="1:20" x14ac:dyDescent="0.35">
      <c r="A31" s="281">
        <v>26</v>
      </c>
      <c r="B31" t="s">
        <v>83</v>
      </c>
      <c r="C31" t="str">
        <f>sum!C65</f>
        <v>AMELIA</v>
      </c>
      <c r="D31" s="556">
        <f>sum!I65</f>
        <v>1059350.6000000001</v>
      </c>
      <c r="E31" s="584">
        <f>sum!J65</f>
        <v>44952</v>
      </c>
      <c r="G31" s="377"/>
      <c r="H31" s="335">
        <v>84700</v>
      </c>
      <c r="J31" s="335">
        <v>84700</v>
      </c>
      <c r="P31" s="282">
        <f t="shared" si="1"/>
        <v>1228750.6000000001</v>
      </c>
      <c r="Q31" s="282"/>
      <c r="T31">
        <v>1</v>
      </c>
    </row>
    <row r="32" spans="1:20" x14ac:dyDescent="0.35">
      <c r="A32" s="281">
        <v>27</v>
      </c>
      <c r="B32" t="s">
        <v>85</v>
      </c>
      <c r="C32" t="s">
        <v>86</v>
      </c>
      <c r="D32" s="558">
        <v>17414.25</v>
      </c>
      <c r="E32" s="586"/>
      <c r="H32" s="335">
        <v>15755.75</v>
      </c>
      <c r="P32" s="282">
        <f t="shared" si="1"/>
        <v>33170</v>
      </c>
      <c r="Q32" s="282"/>
    </row>
    <row r="33" spans="1:17" x14ac:dyDescent="0.35">
      <c r="A33" s="281">
        <v>28</v>
      </c>
      <c r="B33" t="s">
        <v>211</v>
      </c>
      <c r="C33" t="s">
        <v>282</v>
      </c>
      <c r="D33" s="558">
        <v>1648076.5</v>
      </c>
      <c r="E33" s="586"/>
      <c r="G33" s="375">
        <v>50000</v>
      </c>
      <c r="H33" s="375">
        <v>50000</v>
      </c>
      <c r="I33" s="375">
        <v>50000</v>
      </c>
      <c r="J33" s="375">
        <v>50000</v>
      </c>
      <c r="K33" s="375">
        <v>50000</v>
      </c>
      <c r="P33" s="282">
        <f t="shared" si="1"/>
        <v>1898076.5</v>
      </c>
      <c r="Q33" s="282"/>
    </row>
    <row r="34" spans="1:17" x14ac:dyDescent="0.35">
      <c r="A34" s="281">
        <v>29</v>
      </c>
      <c r="B34" t="s">
        <v>47</v>
      </c>
      <c r="C34" t="str">
        <f>sum!C53</f>
        <v>Dorchester</v>
      </c>
      <c r="D34" s="556">
        <f>sum!I53</f>
        <v>2329040.1800000002</v>
      </c>
      <c r="E34" s="584">
        <f>sum!J53</f>
        <v>44952</v>
      </c>
      <c r="F34" s="377">
        <v>42460</v>
      </c>
      <c r="G34" s="377">
        <v>42460</v>
      </c>
      <c r="H34" s="377">
        <v>42460</v>
      </c>
      <c r="I34" s="377">
        <v>42460</v>
      </c>
      <c r="J34" s="377">
        <v>42460</v>
      </c>
      <c r="K34" s="377">
        <v>345730</v>
      </c>
      <c r="L34" s="377">
        <v>750090</v>
      </c>
      <c r="M34" s="377"/>
      <c r="N34" s="377">
        <v>207880</v>
      </c>
      <c r="O34" s="377"/>
      <c r="P34" s="282">
        <f t="shared" si="1"/>
        <v>3845040.18</v>
      </c>
      <c r="Q34" s="282"/>
    </row>
    <row r="35" spans="1:17" x14ac:dyDescent="0.35">
      <c r="A35" s="281">
        <v>30</v>
      </c>
      <c r="B35" s="383" t="s">
        <v>256</v>
      </c>
      <c r="C35" s="398" t="str">
        <f>sum!C63</f>
        <v>EMTEC</v>
      </c>
      <c r="D35" s="556">
        <f>sum!I63</f>
        <v>33000</v>
      </c>
      <c r="E35" s="584">
        <f>sum!J63</f>
        <v>44920</v>
      </c>
      <c r="H35" s="335">
        <v>27500</v>
      </c>
      <c r="J35" s="335">
        <v>27500</v>
      </c>
      <c r="P35" s="282">
        <f t="shared" si="1"/>
        <v>88000</v>
      </c>
      <c r="Q35" s="282"/>
    </row>
    <row r="36" spans="1:17" x14ac:dyDescent="0.35">
      <c r="A36" s="281">
        <v>31</v>
      </c>
      <c r="B36" s="383" t="s">
        <v>258</v>
      </c>
      <c r="C36" s="383" t="str">
        <f>sum!C73</f>
        <v>Danial Turner</v>
      </c>
      <c r="D36" s="556">
        <f>sum!I73</f>
        <v>228600</v>
      </c>
      <c r="E36" s="584">
        <f>sum!J73</f>
        <v>44857</v>
      </c>
      <c r="F36" s="384"/>
      <c r="G36" s="384"/>
      <c r="H36" s="384"/>
      <c r="I36" s="384">
        <v>55000</v>
      </c>
      <c r="J36" s="384"/>
      <c r="K36" s="384">
        <v>55000</v>
      </c>
      <c r="P36" s="282">
        <f t="shared" si="1"/>
        <v>338600</v>
      </c>
      <c r="Q36" s="282"/>
    </row>
    <row r="37" spans="1:17" x14ac:dyDescent="0.35">
      <c r="A37" s="281">
        <v>32</v>
      </c>
      <c r="B37" s="383" t="s">
        <v>259</v>
      </c>
      <c r="C37" s="398" t="str">
        <f>sum!C41</f>
        <v>Construct</v>
      </c>
      <c r="D37" s="556">
        <f>sum!I41</f>
        <v>450034.0625</v>
      </c>
      <c r="E37" s="584">
        <f>sum!J41</f>
        <v>44857</v>
      </c>
      <c r="F37" s="384"/>
      <c r="G37" s="384">
        <v>237843.2262</v>
      </c>
      <c r="H37" s="384">
        <v>237843.2262</v>
      </c>
      <c r="I37" s="384">
        <v>237843.2262</v>
      </c>
      <c r="J37" s="384">
        <v>237843.2262</v>
      </c>
      <c r="K37" s="384">
        <v>237843.2262</v>
      </c>
      <c r="P37" s="282">
        <f t="shared" si="1"/>
        <v>1639250.1934999998</v>
      </c>
      <c r="Q37" s="282"/>
    </row>
    <row r="38" spans="1:17" x14ac:dyDescent="0.35">
      <c r="A38" s="281">
        <v>33</v>
      </c>
      <c r="B38" s="386" t="s">
        <v>261</v>
      </c>
      <c r="C38" s="398" t="str">
        <f>sum!C71</f>
        <v>Furnish Hospitality Trading</v>
      </c>
      <c r="D38" s="556">
        <f>sum!I71</f>
        <v>40000</v>
      </c>
      <c r="E38" s="584">
        <f>sum!J71</f>
        <v>44889</v>
      </c>
      <c r="F38" s="387">
        <v>0</v>
      </c>
      <c r="G38" s="387">
        <v>20000</v>
      </c>
      <c r="H38" s="387">
        <v>0</v>
      </c>
      <c r="I38" s="387">
        <v>0</v>
      </c>
      <c r="J38" s="387">
        <v>0</v>
      </c>
      <c r="K38" s="387">
        <v>0</v>
      </c>
      <c r="P38" s="282">
        <f t="shared" si="1"/>
        <v>60000</v>
      </c>
      <c r="Q38" s="282"/>
    </row>
    <row r="39" spans="1:17" x14ac:dyDescent="0.35">
      <c r="A39" s="388"/>
      <c r="B39" s="388"/>
      <c r="C39" s="388" t="s">
        <v>262</v>
      </c>
      <c r="D39" s="389"/>
      <c r="E39" s="583"/>
      <c r="F39" s="388"/>
      <c r="G39" s="388"/>
      <c r="H39" s="388"/>
      <c r="I39" s="388"/>
      <c r="J39" s="388"/>
      <c r="K39" s="388"/>
      <c r="L39" s="388"/>
      <c r="M39" s="388"/>
      <c r="N39" s="388"/>
      <c r="O39" s="388"/>
      <c r="P39" s="388"/>
      <c r="Q39" s="388"/>
    </row>
    <row r="40" spans="1:17" x14ac:dyDescent="0.35">
      <c r="A40" s="281">
        <v>34</v>
      </c>
      <c r="B40" s="386" t="s">
        <v>263</v>
      </c>
      <c r="C40" s="398" t="str">
        <f>sum!C75</f>
        <v>FOURTH</v>
      </c>
      <c r="D40" s="556">
        <f>sum!I75</f>
        <v>20218</v>
      </c>
      <c r="E40" s="584">
        <f>sum!J75</f>
        <v>44857</v>
      </c>
      <c r="F40" s="387"/>
      <c r="G40" s="387">
        <v>42274</v>
      </c>
      <c r="H40" s="387"/>
      <c r="I40" s="387">
        <v>42274</v>
      </c>
      <c r="J40" s="387"/>
      <c r="K40" s="387">
        <v>42274</v>
      </c>
      <c r="P40" s="282">
        <f>SUM(D40,F40:N40)+O40</f>
        <v>147040</v>
      </c>
      <c r="Q40" s="282"/>
    </row>
    <row r="41" spans="1:17" x14ac:dyDescent="0.35">
      <c r="A41" s="281">
        <v>35</v>
      </c>
      <c r="B41" s="386" t="s">
        <v>264</v>
      </c>
      <c r="C41" s="398" t="str">
        <f>sum!C70</f>
        <v>Elitser Technologies</v>
      </c>
      <c r="D41" s="556">
        <f>sum!I70</f>
        <v>35415</v>
      </c>
      <c r="E41" s="584">
        <f>sum!J70</f>
        <v>44857</v>
      </c>
      <c r="F41" s="387">
        <v>0</v>
      </c>
      <c r="G41" s="387">
        <v>0</v>
      </c>
      <c r="H41" s="387">
        <v>0</v>
      </c>
      <c r="I41" s="387">
        <v>0</v>
      </c>
      <c r="J41" s="387">
        <v>0</v>
      </c>
      <c r="K41" s="387">
        <v>0</v>
      </c>
      <c r="P41" s="282">
        <f>SUM(D41,F41:N41)+O41</f>
        <v>35415</v>
      </c>
      <c r="Q41" s="282"/>
    </row>
    <row r="42" spans="1:17" x14ac:dyDescent="0.35">
      <c r="A42" s="281">
        <v>36</v>
      </c>
      <c r="B42" s="386" t="s">
        <v>265</v>
      </c>
      <c r="C42" s="398" t="str">
        <f>sum!C74</f>
        <v>IGME</v>
      </c>
      <c r="D42" s="556">
        <f>sum!I74</f>
        <v>83758</v>
      </c>
      <c r="E42" s="584">
        <f>sum!J74</f>
        <v>44889</v>
      </c>
      <c r="F42" s="387">
        <v>0</v>
      </c>
      <c r="G42" s="387">
        <v>0</v>
      </c>
      <c r="H42" s="387">
        <v>0</v>
      </c>
      <c r="I42" s="387">
        <v>0</v>
      </c>
      <c r="J42" s="387">
        <v>0</v>
      </c>
      <c r="K42" s="387">
        <v>0</v>
      </c>
      <c r="P42" s="282">
        <f>SUM(D42,F42:N42)+O42</f>
        <v>83758</v>
      </c>
      <c r="Q42" s="282"/>
    </row>
    <row r="43" spans="1:17" x14ac:dyDescent="0.35">
      <c r="A43" s="390"/>
      <c r="B43" s="390"/>
      <c r="C43" s="390"/>
      <c r="D43" s="390"/>
      <c r="E43" s="588"/>
      <c r="F43" s="390"/>
      <c r="G43" s="390"/>
      <c r="H43" s="390"/>
      <c r="I43" s="390"/>
      <c r="J43" s="390"/>
      <c r="K43" s="390"/>
      <c r="L43" s="390"/>
      <c r="M43" s="390"/>
      <c r="N43" s="390"/>
      <c r="O43" s="390"/>
      <c r="P43" s="391">
        <f>SUM(P5:P42)</f>
        <v>70544340.115500003</v>
      </c>
      <c r="Q43" s="391">
        <f>SUM(Q5:Q42)</f>
        <v>8271385.4199999999</v>
      </c>
    </row>
    <row r="44" spans="1:17" x14ac:dyDescent="0.35">
      <c r="E44" s="581"/>
      <c r="P44"/>
    </row>
    <row r="45" spans="1:17" x14ac:dyDescent="0.35">
      <c r="A45" s="281">
        <v>37</v>
      </c>
      <c r="B45" s="386" t="s">
        <v>261</v>
      </c>
      <c r="C45" s="398" t="str">
        <f>sum!C79</f>
        <v>Elite Document Solutions Ltd</v>
      </c>
      <c r="D45" s="556">
        <f>sum!I79</f>
        <v>159899.6</v>
      </c>
      <c r="E45" s="584">
        <f>sum!J79</f>
        <v>44920</v>
      </c>
      <c r="P45"/>
    </row>
    <row r="46" spans="1:17" x14ac:dyDescent="0.35">
      <c r="A46" s="281">
        <v>38</v>
      </c>
      <c r="B46" s="386" t="s">
        <v>450</v>
      </c>
      <c r="C46" s="398" t="str">
        <f>sum!C67</f>
        <v>Empower</v>
      </c>
      <c r="D46" s="556">
        <f>sum!I67</f>
        <v>2657537</v>
      </c>
      <c r="E46" s="584">
        <f>sum!J67</f>
        <v>44952</v>
      </c>
      <c r="P46"/>
    </row>
    <row r="47" spans="1:17" x14ac:dyDescent="0.35">
      <c r="A47" s="281">
        <v>39</v>
      </c>
      <c r="B47" s="386" t="s">
        <v>265</v>
      </c>
      <c r="C47" s="398" t="str">
        <f>sum!C80</f>
        <v>Intelity Inc.</v>
      </c>
      <c r="D47" s="556">
        <f>sum!I80</f>
        <v>169096</v>
      </c>
      <c r="E47" s="584">
        <f>sum!J80</f>
        <v>44920</v>
      </c>
      <c r="P47"/>
    </row>
    <row r="48" spans="1:17" x14ac:dyDescent="0.35">
      <c r="A48" s="281">
        <v>40</v>
      </c>
      <c r="B48" s="386" t="s">
        <v>265</v>
      </c>
      <c r="C48" s="398" t="str">
        <f>sum!C81</f>
        <v>Samsotech LLC</v>
      </c>
      <c r="D48" s="556">
        <f>sum!I81</f>
        <v>81480</v>
      </c>
      <c r="E48" s="584">
        <f>sum!J81</f>
        <v>44920</v>
      </c>
      <c r="P48"/>
    </row>
    <row r="49" spans="1:20" x14ac:dyDescent="0.35">
      <c r="A49" s="281">
        <v>41</v>
      </c>
      <c r="B49" s="386" t="s">
        <v>450</v>
      </c>
      <c r="C49" s="398" t="str">
        <f>sum!C68</f>
        <v>DEWA</v>
      </c>
      <c r="D49" s="556">
        <f>sum!I68</f>
        <v>285755.52000000002</v>
      </c>
      <c r="E49" s="584">
        <f>sum!J68</f>
        <v>44952</v>
      </c>
      <c r="P49"/>
    </row>
    <row r="50" spans="1:20" x14ac:dyDescent="0.35">
      <c r="A50" s="281">
        <v>42</v>
      </c>
      <c r="B50" s="386" t="s">
        <v>265</v>
      </c>
      <c r="C50" s="398" t="str">
        <f>sum!C76</f>
        <v>Infrateq</v>
      </c>
      <c r="D50" s="556">
        <f>sum!I76</f>
        <v>107500</v>
      </c>
      <c r="E50" s="584">
        <f>sum!J76</f>
        <v>44952</v>
      </c>
      <c r="P50"/>
    </row>
    <row r="51" spans="1:20" x14ac:dyDescent="0.35">
      <c r="A51" s="281">
        <v>43</v>
      </c>
      <c r="B51" t="s">
        <v>451</v>
      </c>
      <c r="C51" s="398" t="str">
        <f>sum!C59</f>
        <v>Magnum Plus</v>
      </c>
      <c r="D51" s="556">
        <f>sum!I59</f>
        <v>41752.519999999997</v>
      </c>
      <c r="E51" s="584">
        <f>sum!J59</f>
        <v>44920</v>
      </c>
      <c r="P51"/>
    </row>
    <row r="52" spans="1:20" x14ac:dyDescent="0.35">
      <c r="A52" s="281">
        <v>44</v>
      </c>
      <c r="B52" s="386" t="s">
        <v>265</v>
      </c>
      <c r="C52" s="398" t="str">
        <f>sum!C77</f>
        <v>Oasys</v>
      </c>
      <c r="D52" s="556">
        <f>sum!I77</f>
        <v>202505.5</v>
      </c>
      <c r="E52" s="584">
        <f>sum!J77</f>
        <v>44889</v>
      </c>
      <c r="P52"/>
    </row>
    <row r="53" spans="1:20" x14ac:dyDescent="0.35">
      <c r="A53" s="281">
        <v>45</v>
      </c>
      <c r="B53" s="386" t="s">
        <v>452</v>
      </c>
      <c r="C53" s="398" t="str">
        <f>sum!C50</f>
        <v>Salama</v>
      </c>
      <c r="D53" s="556">
        <f>sum!I50</f>
        <v>340000</v>
      </c>
      <c r="E53" s="584">
        <f>sum!J50</f>
        <v>44889</v>
      </c>
      <c r="P53"/>
    </row>
    <row r="54" spans="1:20" x14ac:dyDescent="0.35">
      <c r="C54" s="398" t="str">
        <f>sum!C54</f>
        <v>Spire Solutions DMCC</v>
      </c>
      <c r="D54" s="556">
        <f>sum!I54</f>
        <v>164132.68</v>
      </c>
      <c r="E54" s="584">
        <f>sum!J54</f>
        <v>44826</v>
      </c>
      <c r="P54"/>
    </row>
    <row r="55" spans="1:20" x14ac:dyDescent="0.35">
      <c r="C55" s="398" t="str">
        <f>sum!C55</f>
        <v>Business Bay LLC</v>
      </c>
      <c r="D55" s="556">
        <f>sum!I55</f>
        <v>17657358.289999999</v>
      </c>
      <c r="E55" s="584">
        <f>sum!J55</f>
        <v>44826</v>
      </c>
      <c r="P55"/>
    </row>
    <row r="56" spans="1:20" x14ac:dyDescent="0.35">
      <c r="C56" s="398" t="str">
        <f>sum!C56</f>
        <v>DSGN</v>
      </c>
      <c r="D56" s="556">
        <f>sum!I56</f>
        <v>3851739.16</v>
      </c>
      <c r="E56" s="584">
        <f>sum!J56</f>
        <v>44826</v>
      </c>
      <c r="P56"/>
    </row>
    <row r="57" spans="1:20" x14ac:dyDescent="0.35">
      <c r="C57" s="398" t="str">
        <f>sum!C82</f>
        <v>Budgeting Solutions Ltd</v>
      </c>
      <c r="D57" s="556">
        <f>sum!I82</f>
        <v>38544</v>
      </c>
      <c r="E57" s="584">
        <f>sum!J82</f>
        <v>44952</v>
      </c>
      <c r="P57"/>
    </row>
    <row r="58" spans="1:20" x14ac:dyDescent="0.35">
      <c r="C58" s="398" t="str">
        <f>sum!C83</f>
        <v>Key Information Technology</v>
      </c>
      <c r="D58" s="556">
        <f>sum!I83</f>
        <v>56817.599999999999</v>
      </c>
      <c r="E58" s="584">
        <f>sum!J83</f>
        <v>44952</v>
      </c>
      <c r="P58"/>
    </row>
    <row r="59" spans="1:20" x14ac:dyDescent="0.35">
      <c r="C59" s="398" t="str">
        <f>sum!C84</f>
        <v>Al Suwaidi</v>
      </c>
      <c r="D59" s="556">
        <f>sum!I84</f>
        <v>11000</v>
      </c>
      <c r="E59" s="584">
        <f>sum!J84</f>
        <v>44952</v>
      </c>
      <c r="P59"/>
    </row>
    <row r="60" spans="1:20" s="648" customFormat="1" x14ac:dyDescent="0.35">
      <c r="A60" s="281"/>
      <c r="C60" s="398" t="str">
        <f>sum!C85</f>
        <v>Ayyam Gallery</v>
      </c>
      <c r="D60" s="556">
        <f>sum!I85</f>
        <v>182890.5</v>
      </c>
      <c r="E60" s="584">
        <f>sum!J85</f>
        <v>44952</v>
      </c>
      <c r="T60" s="282"/>
    </row>
    <row r="61" spans="1:20" s="648" customFormat="1" x14ac:dyDescent="0.35">
      <c r="A61" s="281"/>
      <c r="C61" s="398" t="str">
        <f>sum!C86</f>
        <v>m-hance</v>
      </c>
      <c r="D61" s="556">
        <f>sum!I86</f>
        <v>3932.9999999999995</v>
      </c>
      <c r="E61" s="584">
        <f>sum!J86</f>
        <v>44952</v>
      </c>
      <c r="T61" s="282"/>
    </row>
    <row r="62" spans="1:20" s="648" customFormat="1" x14ac:dyDescent="0.35">
      <c r="A62" s="281"/>
      <c r="C62" s="398" t="str">
        <f>sum!C87</f>
        <v>Salt TS</v>
      </c>
      <c r="D62" s="556">
        <f>sum!I87</f>
        <v>71000</v>
      </c>
      <c r="E62" s="584">
        <f>sum!J87</f>
        <v>44952</v>
      </c>
      <c r="T62" s="282"/>
    </row>
    <row r="63" spans="1:20" s="648" customFormat="1" x14ac:dyDescent="0.35">
      <c r="A63" s="281"/>
      <c r="C63" s="398" t="str">
        <f>sum!C88</f>
        <v>SevenRooms</v>
      </c>
      <c r="D63" s="556">
        <f>sum!I88</f>
        <v>5138</v>
      </c>
      <c r="E63" s="584">
        <f>sum!J88</f>
        <v>44952</v>
      </c>
      <c r="T63" s="282"/>
    </row>
    <row r="64" spans="1:20" x14ac:dyDescent="0.35">
      <c r="P64"/>
    </row>
    <row r="65" spans="1:20" x14ac:dyDescent="0.35">
      <c r="A65" s="368" t="s">
        <v>278</v>
      </c>
      <c r="Q65" s="282"/>
    </row>
    <row r="66" spans="1:20" s="393" customFormat="1" x14ac:dyDescent="0.35">
      <c r="A66" s="392"/>
      <c r="D66" s="394"/>
      <c r="E66" s="392"/>
      <c r="T66" s="395"/>
    </row>
    <row r="67" spans="1:20" s="554" customFormat="1" ht="29" x14ac:dyDescent="0.35">
      <c r="A67" s="516"/>
      <c r="B67" s="516" t="s">
        <v>266</v>
      </c>
      <c r="C67" s="516" t="s">
        <v>267</v>
      </c>
      <c r="D67" s="516" t="s">
        <v>232</v>
      </c>
      <c r="E67" s="517" t="s">
        <v>233</v>
      </c>
      <c r="F67" s="518">
        <v>44835</v>
      </c>
      <c r="G67" s="518">
        <v>44866</v>
      </c>
      <c r="H67" s="518">
        <v>44896</v>
      </c>
      <c r="I67" s="518">
        <v>44927</v>
      </c>
      <c r="J67" s="518">
        <v>44958</v>
      </c>
      <c r="K67" s="518">
        <v>44986</v>
      </c>
      <c r="L67" s="518">
        <v>45017</v>
      </c>
      <c r="M67" s="518">
        <v>45047</v>
      </c>
      <c r="N67" s="518">
        <v>45078</v>
      </c>
      <c r="O67" s="518"/>
      <c r="P67" s="516" t="s">
        <v>234</v>
      </c>
      <c r="Q67" s="516" t="s">
        <v>234</v>
      </c>
    </row>
    <row r="68" spans="1:20" x14ac:dyDescent="0.35">
      <c r="A68" s="370"/>
      <c r="B68" s="371" t="s">
        <v>235</v>
      </c>
      <c r="C68" s="372"/>
      <c r="D68" s="370"/>
      <c r="E68" s="370"/>
      <c r="F68" s="370"/>
      <c r="G68" s="370"/>
      <c r="H68" s="370"/>
      <c r="I68" s="370"/>
      <c r="J68" s="370"/>
      <c r="K68" s="370"/>
      <c r="L68" s="370"/>
      <c r="M68" s="370"/>
      <c r="N68" s="370"/>
      <c r="O68" s="370"/>
      <c r="P68" s="370"/>
      <c r="Q68" s="370"/>
      <c r="S68" s="282"/>
      <c r="T68"/>
    </row>
    <row r="69" spans="1:20" x14ac:dyDescent="0.35">
      <c r="A69" s="281">
        <v>1</v>
      </c>
      <c r="B69" s="379" t="s">
        <v>76</v>
      </c>
      <c r="C69" s="379" t="s">
        <v>268</v>
      </c>
      <c r="D69" s="381">
        <v>839142.58095238102</v>
      </c>
      <c r="E69" s="380">
        <v>44826</v>
      </c>
      <c r="F69" s="381">
        <v>125720</v>
      </c>
      <c r="G69" s="381">
        <v>125720</v>
      </c>
      <c r="H69" s="381">
        <v>106720</v>
      </c>
      <c r="I69" s="381">
        <v>106720</v>
      </c>
      <c r="J69" s="381">
        <v>106720</v>
      </c>
      <c r="K69" s="381">
        <f>80040+53360</f>
        <v>133400</v>
      </c>
      <c r="L69" s="282"/>
      <c r="P69" s="282">
        <f t="shared" ref="P69:P75" si="2">SUM(D69,F69:N69)+O69</f>
        <v>1544142.580952381</v>
      </c>
      <c r="Q69" s="282"/>
      <c r="T69"/>
    </row>
    <row r="70" spans="1:20" x14ac:dyDescent="0.35">
      <c r="A70" s="281">
        <v>2</v>
      </c>
      <c r="B70" s="379" t="s">
        <v>249</v>
      </c>
      <c r="C70" s="379" t="s">
        <v>269</v>
      </c>
      <c r="D70" s="381">
        <v>674066.66666666663</v>
      </c>
      <c r="E70" s="380">
        <v>44826</v>
      </c>
      <c r="F70" s="381">
        <v>102000</v>
      </c>
      <c r="G70" s="381">
        <v>102000</v>
      </c>
      <c r="H70" s="381">
        <v>102000</v>
      </c>
      <c r="I70" s="381">
        <v>102000</v>
      </c>
      <c r="J70" s="381">
        <v>102000</v>
      </c>
      <c r="K70" s="381">
        <f>51000+42933.33</f>
        <v>93933.33</v>
      </c>
      <c r="L70" s="282"/>
      <c r="P70" s="282">
        <f t="shared" si="2"/>
        <v>1277999.9966666666</v>
      </c>
      <c r="Q70" s="282"/>
      <c r="T70"/>
    </row>
    <row r="71" spans="1:20" x14ac:dyDescent="0.35">
      <c r="A71" s="281">
        <v>3</v>
      </c>
      <c r="B71" s="379" t="s">
        <v>200</v>
      </c>
      <c r="C71" s="379" t="s">
        <v>270</v>
      </c>
      <c r="D71" s="381">
        <v>171730</v>
      </c>
      <c r="E71" s="380">
        <v>44826</v>
      </c>
      <c r="F71" s="381">
        <v>21660</v>
      </c>
      <c r="G71" s="381">
        <v>21660</v>
      </c>
      <c r="H71" s="381">
        <v>21660</v>
      </c>
      <c r="I71" s="381">
        <v>21660</v>
      </c>
      <c r="J71" s="381">
        <v>20320</v>
      </c>
      <c r="K71" s="381">
        <f>20320+10400</f>
        <v>30720</v>
      </c>
      <c r="L71" s="282"/>
      <c r="P71" s="282">
        <f t="shared" si="2"/>
        <v>309410</v>
      </c>
      <c r="Q71" s="282"/>
      <c r="T71"/>
    </row>
    <row r="72" spans="1:20" x14ac:dyDescent="0.35">
      <c r="A72" s="281">
        <v>4</v>
      </c>
      <c r="B72" s="379" t="s">
        <v>172</v>
      </c>
      <c r="C72" s="379" t="s">
        <v>250</v>
      </c>
      <c r="D72" s="381">
        <v>146480</v>
      </c>
      <c r="E72" s="380">
        <v>44826</v>
      </c>
      <c r="F72" s="381">
        <v>20000</v>
      </c>
      <c r="G72" s="381">
        <v>13904</v>
      </c>
      <c r="H72" s="381">
        <v>13904</v>
      </c>
      <c r="I72" s="381">
        <v>13904</v>
      </c>
      <c r="J72" s="381">
        <v>7808</v>
      </c>
      <c r="K72" s="381"/>
      <c r="L72" s="282"/>
      <c r="P72" s="282">
        <f t="shared" si="2"/>
        <v>216000</v>
      </c>
      <c r="Q72" s="282"/>
      <c r="T72"/>
    </row>
    <row r="73" spans="1:20" x14ac:dyDescent="0.35">
      <c r="A73" s="281">
        <v>5</v>
      </c>
      <c r="B73" t="s">
        <v>78</v>
      </c>
      <c r="C73" t="s">
        <v>271</v>
      </c>
      <c r="D73" s="377">
        <v>50000</v>
      </c>
      <c r="E73" s="374">
        <v>44826</v>
      </c>
      <c r="F73" s="377"/>
      <c r="G73" s="377">
        <v>0</v>
      </c>
      <c r="H73" s="377">
        <v>0</v>
      </c>
      <c r="I73" s="377">
        <v>0</v>
      </c>
      <c r="J73" s="377">
        <v>0</v>
      </c>
      <c r="K73" s="377">
        <v>0</v>
      </c>
      <c r="L73" s="282"/>
      <c r="P73" s="282">
        <f t="shared" si="2"/>
        <v>50000</v>
      </c>
      <c r="Q73" s="282"/>
      <c r="T73"/>
    </row>
    <row r="74" spans="1:20" x14ac:dyDescent="0.35">
      <c r="A74" s="281">
        <v>6</v>
      </c>
      <c r="B74" t="s">
        <v>272</v>
      </c>
      <c r="C74" t="s">
        <v>273</v>
      </c>
      <c r="D74" s="377">
        <v>18166.5</v>
      </c>
      <c r="E74" s="396" t="s">
        <v>274</v>
      </c>
      <c r="F74" s="377"/>
      <c r="G74" s="377">
        <v>0</v>
      </c>
      <c r="H74" s="377">
        <v>0</v>
      </c>
      <c r="I74" s="377">
        <v>0</v>
      </c>
      <c r="J74" s="377">
        <v>0</v>
      </c>
      <c r="K74" s="377">
        <v>0</v>
      </c>
      <c r="L74" s="282"/>
      <c r="P74" s="282">
        <f t="shared" si="2"/>
        <v>18166.5</v>
      </c>
      <c r="Q74" s="282"/>
      <c r="T74"/>
    </row>
    <row r="75" spans="1:20" x14ac:dyDescent="0.35">
      <c r="A75" s="281">
        <v>7</v>
      </c>
      <c r="B75" t="s">
        <v>275</v>
      </c>
      <c r="C75" t="s">
        <v>276</v>
      </c>
      <c r="D75" s="377">
        <v>257400</v>
      </c>
      <c r="E75" s="396" t="s">
        <v>277</v>
      </c>
      <c r="F75" s="377"/>
      <c r="G75" s="377"/>
      <c r="H75" s="377"/>
      <c r="I75" s="377"/>
      <c r="J75" s="377"/>
      <c r="K75" s="381">
        <v>9100</v>
      </c>
      <c r="L75" s="282"/>
      <c r="P75" s="282">
        <f t="shared" si="2"/>
        <v>266500</v>
      </c>
      <c r="Q75" s="282"/>
      <c r="T75"/>
    </row>
    <row r="76" spans="1:20" x14ac:dyDescent="0.35">
      <c r="A76" s="390"/>
      <c r="B76" s="390"/>
      <c r="C76" s="390"/>
      <c r="D76" s="390"/>
      <c r="E76" s="390"/>
      <c r="F76" s="390"/>
      <c r="G76" s="390"/>
      <c r="H76" s="390"/>
      <c r="I76" s="390"/>
      <c r="J76" s="390"/>
      <c r="K76" s="390"/>
      <c r="L76" s="390"/>
      <c r="M76" s="390"/>
      <c r="N76" s="390"/>
      <c r="O76" s="390"/>
      <c r="P76" s="391">
        <f>SUM(P69:P75)</f>
        <v>3682219.0776190478</v>
      </c>
      <c r="Q76" s="391">
        <f>SUM(Q69:Q75)</f>
        <v>0</v>
      </c>
      <c r="T76"/>
    </row>
  </sheetData>
  <sheetProtection selectLockedCells="1" selectUnlockedCells="1"/>
  <phoneticPr fontId="7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DB49E-C0E3-4D2E-8A7A-F3854ED0A94E}">
  <sheetPr>
    <pageSetUpPr fitToPage="1"/>
  </sheetPr>
  <dimension ref="A2:Q105"/>
  <sheetViews>
    <sheetView tabSelected="1" topLeftCell="A27" workbookViewId="0">
      <selection activeCell="D86" sqref="D86"/>
    </sheetView>
  </sheetViews>
  <sheetFormatPr defaultRowHeight="14.5" x14ac:dyDescent="0.35"/>
  <cols>
    <col min="1" max="1" width="2.90625" customWidth="1"/>
    <col min="2" max="2" width="5.1796875" bestFit="1" customWidth="1"/>
    <col min="3" max="3" width="25.6328125" customWidth="1"/>
    <col min="4" max="4" width="18.90625" customWidth="1"/>
    <col min="5" max="5" width="17.90625" bestFit="1" customWidth="1"/>
    <col min="6" max="6" width="17.54296875" style="282" customWidth="1"/>
    <col min="7" max="7" width="15" customWidth="1"/>
    <col min="8" max="8" width="15.1796875" style="282" customWidth="1"/>
    <col min="9" max="9" width="14.54296875" customWidth="1"/>
    <col min="10" max="10" width="11.6328125" customWidth="1"/>
    <col min="11" max="11" width="11.81640625" customWidth="1"/>
    <col min="12" max="12" width="11.90625" customWidth="1"/>
    <col min="13" max="13" width="12.6328125" customWidth="1"/>
    <col min="14" max="14" width="10.81640625" customWidth="1"/>
    <col min="15" max="15" width="16.1796875" customWidth="1"/>
  </cols>
  <sheetData>
    <row r="2" spans="2:17" x14ac:dyDescent="0.35">
      <c r="B2" s="393" t="s">
        <v>382</v>
      </c>
      <c r="N2" s="282"/>
    </row>
    <row r="3" spans="2:17" ht="15" thickBot="1" x14ac:dyDescent="0.4">
      <c r="N3" s="282"/>
    </row>
    <row r="4" spans="2:17" s="417" customFormat="1" ht="32.4" customHeight="1" thickBot="1" x14ac:dyDescent="0.4">
      <c r="B4" s="634" t="s">
        <v>383</v>
      </c>
      <c r="C4" s="634" t="s">
        <v>384</v>
      </c>
      <c r="D4" s="634" t="s">
        <v>385</v>
      </c>
      <c r="E4" s="416" t="s">
        <v>386</v>
      </c>
      <c r="F4" s="636" t="s">
        <v>387</v>
      </c>
      <c r="G4" s="634" t="s">
        <v>388</v>
      </c>
      <c r="H4" s="638" t="s">
        <v>389</v>
      </c>
      <c r="I4" s="630" t="s">
        <v>390</v>
      </c>
      <c r="J4" s="632" t="s">
        <v>391</v>
      </c>
      <c r="K4" s="633"/>
      <c r="L4" s="633"/>
      <c r="M4" s="633"/>
      <c r="N4" s="633"/>
      <c r="O4" s="630" t="s">
        <v>392</v>
      </c>
    </row>
    <row r="5" spans="2:17" s="417" customFormat="1" ht="17.399999999999999" customHeight="1" thickBot="1" x14ac:dyDescent="0.4">
      <c r="B5" s="635"/>
      <c r="C5" s="635"/>
      <c r="D5" s="635"/>
      <c r="E5" s="418"/>
      <c r="F5" s="637"/>
      <c r="G5" s="635"/>
      <c r="H5" s="639"/>
      <c r="I5" s="631"/>
      <c r="J5" s="419" t="s">
        <v>393</v>
      </c>
      <c r="K5" s="420"/>
      <c r="L5" s="420"/>
      <c r="M5" s="419"/>
      <c r="N5" s="421"/>
      <c r="O5" s="631"/>
    </row>
    <row r="6" spans="2:17" ht="16" x14ac:dyDescent="0.45">
      <c r="B6" s="422">
        <v>1</v>
      </c>
      <c r="C6" s="422" t="s">
        <v>73</v>
      </c>
      <c r="D6" s="422" t="s">
        <v>394</v>
      </c>
      <c r="E6" s="422" t="s">
        <v>395</v>
      </c>
      <c r="F6" s="423" t="s">
        <v>396</v>
      </c>
      <c r="G6" s="424" t="s">
        <v>165</v>
      </c>
      <c r="H6" s="425">
        <v>1159000</v>
      </c>
      <c r="I6" s="538">
        <f>1665736+64000</f>
        <v>1729736</v>
      </c>
      <c r="J6" s="427">
        <v>380444</v>
      </c>
      <c r="K6" s="428">
        <v>35000</v>
      </c>
      <c r="L6" s="429">
        <v>5400</v>
      </c>
      <c r="M6" s="426">
        <v>1200000</v>
      </c>
      <c r="N6" s="430"/>
      <c r="O6" s="546">
        <f>SUM(I6:N6)</f>
        <v>3350580</v>
      </c>
      <c r="P6" t="s">
        <v>397</v>
      </c>
    </row>
    <row r="7" spans="2:17" ht="16" x14ac:dyDescent="0.45">
      <c r="B7" s="431">
        <v>2</v>
      </c>
      <c r="C7" s="431" t="s">
        <v>398</v>
      </c>
      <c r="D7" s="431" t="s">
        <v>399</v>
      </c>
      <c r="E7" s="431" t="s">
        <v>400</v>
      </c>
      <c r="F7" s="432" t="s">
        <v>396</v>
      </c>
      <c r="G7" s="424" t="s">
        <v>165</v>
      </c>
      <c r="H7" s="433">
        <v>110780</v>
      </c>
      <c r="I7" s="539">
        <f>35000*11+19800+34000+11000</f>
        <v>449800</v>
      </c>
      <c r="J7" s="434"/>
      <c r="K7" s="435"/>
      <c r="L7" s="435"/>
      <c r="M7" s="434"/>
      <c r="N7" s="430"/>
      <c r="O7" s="546">
        <f t="shared" ref="O7:O18" si="0">SUM(I7:N7)</f>
        <v>449800</v>
      </c>
      <c r="P7" t="s">
        <v>397</v>
      </c>
    </row>
    <row r="8" spans="2:17" ht="16" x14ac:dyDescent="0.45">
      <c r="B8" s="431">
        <v>3</v>
      </c>
      <c r="C8" s="431" t="s">
        <v>61</v>
      </c>
      <c r="D8" s="431" t="s">
        <v>401</v>
      </c>
      <c r="E8" s="431" t="s">
        <v>402</v>
      </c>
      <c r="F8" s="432" t="s">
        <v>396</v>
      </c>
      <c r="G8" s="424" t="s">
        <v>165</v>
      </c>
      <c r="H8" s="436">
        <v>448000</v>
      </c>
      <c r="I8" s="540">
        <v>1632000</v>
      </c>
      <c r="J8" s="437"/>
      <c r="K8" s="438"/>
      <c r="L8" s="438"/>
      <c r="M8" s="437"/>
      <c r="N8" s="430"/>
      <c r="O8" s="546">
        <f t="shared" si="0"/>
        <v>1632000</v>
      </c>
      <c r="P8" t="s">
        <v>403</v>
      </c>
    </row>
    <row r="9" spans="2:17" ht="16" x14ac:dyDescent="0.45">
      <c r="B9" s="439">
        <v>4</v>
      </c>
      <c r="C9" s="439" t="s">
        <v>189</v>
      </c>
      <c r="D9" s="439"/>
      <c r="E9" s="439" t="s">
        <v>404</v>
      </c>
      <c r="F9" s="440" t="s">
        <v>396</v>
      </c>
      <c r="G9" s="441" t="s">
        <v>165</v>
      </c>
      <c r="H9" s="442">
        <v>24000</v>
      </c>
      <c r="I9" s="541">
        <v>35000</v>
      </c>
      <c r="J9" s="443">
        <v>26000</v>
      </c>
      <c r="K9" s="444">
        <v>75000</v>
      </c>
      <c r="L9" s="445">
        <v>40500</v>
      </c>
      <c r="M9" s="446">
        <v>6300</v>
      </c>
      <c r="N9" s="447"/>
      <c r="O9" s="546">
        <f t="shared" si="0"/>
        <v>182800</v>
      </c>
      <c r="P9" s="376" t="s">
        <v>405</v>
      </c>
    </row>
    <row r="10" spans="2:17" ht="16" x14ac:dyDescent="0.45">
      <c r="B10" s="431">
        <v>5</v>
      </c>
      <c r="C10" s="431" t="s">
        <v>406</v>
      </c>
      <c r="D10" s="431" t="s">
        <v>407</v>
      </c>
      <c r="E10" s="431" t="s">
        <v>408</v>
      </c>
      <c r="F10" s="448" t="s">
        <v>409</v>
      </c>
      <c r="G10" s="424" t="s">
        <v>165</v>
      </c>
      <c r="H10" s="433">
        <v>0</v>
      </c>
      <c r="I10" s="540">
        <f>30000*10</f>
        <v>300000</v>
      </c>
      <c r="J10" s="437"/>
      <c r="K10" s="438"/>
      <c r="L10" s="438"/>
      <c r="M10" s="437"/>
      <c r="N10" s="430"/>
      <c r="O10" s="546">
        <f t="shared" si="0"/>
        <v>300000</v>
      </c>
    </row>
    <row r="11" spans="2:17" ht="16" x14ac:dyDescent="0.45">
      <c r="B11" s="431">
        <v>6</v>
      </c>
      <c r="C11" s="431" t="s">
        <v>410</v>
      </c>
      <c r="D11" s="431" t="s">
        <v>411</v>
      </c>
      <c r="E11" s="431" t="s">
        <v>412</v>
      </c>
      <c r="F11" s="432" t="s">
        <v>396</v>
      </c>
      <c r="G11" s="424" t="s">
        <v>165</v>
      </c>
      <c r="H11" s="433">
        <v>74000</v>
      </c>
      <c r="I11" s="542">
        <v>50000</v>
      </c>
      <c r="J11" s="449"/>
      <c r="K11" s="450"/>
      <c r="L11" s="450"/>
      <c r="M11" s="449"/>
      <c r="N11" s="430"/>
      <c r="O11" s="546">
        <f t="shared" si="0"/>
        <v>50000</v>
      </c>
      <c r="P11" t="s">
        <v>403</v>
      </c>
    </row>
    <row r="12" spans="2:17" x14ac:dyDescent="0.35">
      <c r="B12" s="431">
        <v>7</v>
      </c>
      <c r="C12" s="431" t="s">
        <v>413</v>
      </c>
      <c r="D12" s="431"/>
      <c r="E12" s="431" t="s">
        <v>414</v>
      </c>
      <c r="F12" s="448" t="s">
        <v>409</v>
      </c>
      <c r="G12" s="451"/>
      <c r="H12" s="433"/>
      <c r="I12" s="542">
        <v>0</v>
      </c>
      <c r="J12" s="449"/>
      <c r="K12" s="450"/>
      <c r="L12" s="450"/>
      <c r="M12" s="449"/>
      <c r="N12" s="452"/>
      <c r="O12" s="546">
        <f t="shared" si="0"/>
        <v>0</v>
      </c>
    </row>
    <row r="13" spans="2:17" ht="16" x14ac:dyDescent="0.45">
      <c r="B13" s="431">
        <v>8</v>
      </c>
      <c r="C13" s="431" t="s">
        <v>182</v>
      </c>
      <c r="D13" s="431" t="s">
        <v>415</v>
      </c>
      <c r="E13" s="431" t="s">
        <v>416</v>
      </c>
      <c r="F13" s="432" t="s">
        <v>396</v>
      </c>
      <c r="G13" s="451" t="s">
        <v>165</v>
      </c>
      <c r="H13" s="433">
        <v>40320</v>
      </c>
      <c r="I13" s="542">
        <v>116470</v>
      </c>
      <c r="J13" s="449"/>
      <c r="K13" s="450"/>
      <c r="L13" s="450"/>
      <c r="M13" s="449"/>
      <c r="N13" s="452"/>
      <c r="O13" s="546">
        <f t="shared" si="0"/>
        <v>116470</v>
      </c>
      <c r="P13" s="376" t="s">
        <v>403</v>
      </c>
      <c r="Q13" s="335">
        <f>sum!O23</f>
        <v>1125100.42</v>
      </c>
    </row>
    <row r="14" spans="2:17" x14ac:dyDescent="0.35">
      <c r="B14" s="431">
        <v>9</v>
      </c>
      <c r="C14" s="431" t="s">
        <v>181</v>
      </c>
      <c r="D14" s="431" t="s">
        <v>417</v>
      </c>
      <c r="E14" s="431" t="s">
        <v>418</v>
      </c>
      <c r="F14" s="448" t="s">
        <v>409</v>
      </c>
      <c r="G14" s="451" t="s">
        <v>165</v>
      </c>
      <c r="H14" s="433">
        <v>40572</v>
      </c>
      <c r="I14" s="542">
        <v>100800</v>
      </c>
      <c r="J14" s="449"/>
      <c r="K14" s="450"/>
      <c r="L14" s="450"/>
      <c r="M14" s="449"/>
      <c r="N14" s="452"/>
      <c r="O14" s="546">
        <f t="shared" si="0"/>
        <v>100800</v>
      </c>
      <c r="P14" t="s">
        <v>403</v>
      </c>
    </row>
    <row r="15" spans="2:17" x14ac:dyDescent="0.35">
      <c r="B15" s="439">
        <v>10</v>
      </c>
      <c r="C15" s="439" t="s">
        <v>78</v>
      </c>
      <c r="D15" s="439" t="s">
        <v>419</v>
      </c>
      <c r="E15" s="439" t="s">
        <v>420</v>
      </c>
      <c r="F15" s="453" t="s">
        <v>409</v>
      </c>
      <c r="G15" s="454"/>
      <c r="H15" s="442">
        <v>554892</v>
      </c>
      <c r="I15" s="543">
        <v>0</v>
      </c>
      <c r="J15" s="455">
        <v>325000</v>
      </c>
      <c r="K15" s="450"/>
      <c r="L15" s="450"/>
      <c r="M15" s="449"/>
      <c r="N15" s="452"/>
      <c r="O15" s="546">
        <f t="shared" si="0"/>
        <v>325000</v>
      </c>
    </row>
    <row r="16" spans="2:17" ht="16" x14ac:dyDescent="0.45">
      <c r="B16" s="439">
        <v>11</v>
      </c>
      <c r="C16" s="439" t="s">
        <v>177</v>
      </c>
      <c r="D16" s="439" t="s">
        <v>421</v>
      </c>
      <c r="E16" s="439" t="s">
        <v>422</v>
      </c>
      <c r="F16" s="440" t="s">
        <v>396</v>
      </c>
      <c r="G16" s="454" t="s">
        <v>165</v>
      </c>
      <c r="H16" s="442"/>
      <c r="I16" s="543">
        <f>96000</f>
        <v>96000</v>
      </c>
      <c r="K16" s="456">
        <v>156000</v>
      </c>
      <c r="L16" s="444">
        <f>77450</f>
        <v>77450</v>
      </c>
      <c r="M16" s="457">
        <v>18225</v>
      </c>
      <c r="N16" s="458"/>
      <c r="O16" s="546">
        <f t="shared" si="0"/>
        <v>347675</v>
      </c>
    </row>
    <row r="17" spans="2:15" ht="16" x14ac:dyDescent="0.45">
      <c r="B17" s="439">
        <v>12</v>
      </c>
      <c r="C17" s="431" t="s">
        <v>179</v>
      </c>
      <c r="D17" s="431" t="s">
        <v>423</v>
      </c>
      <c r="E17" s="431" t="s">
        <v>424</v>
      </c>
      <c r="F17" s="432" t="s">
        <v>396</v>
      </c>
      <c r="G17" s="451" t="s">
        <v>165</v>
      </c>
      <c r="H17" s="433">
        <v>5610</v>
      </c>
      <c r="I17" s="542">
        <v>123160</v>
      </c>
      <c r="J17" s="455"/>
      <c r="K17" s="457">
        <f>36000*3</f>
        <v>108000</v>
      </c>
      <c r="L17" s="450">
        <f>25000+35000</f>
        <v>60000</v>
      </c>
      <c r="M17" s="447"/>
      <c r="N17" s="452"/>
      <c r="O17" s="546">
        <f t="shared" si="0"/>
        <v>291160</v>
      </c>
    </row>
    <row r="18" spans="2:15" ht="16.5" thickBot="1" x14ac:dyDescent="0.5">
      <c r="B18" s="431">
        <v>13</v>
      </c>
      <c r="C18" s="459" t="s">
        <v>425</v>
      </c>
      <c r="D18" s="460"/>
      <c r="E18" s="460"/>
      <c r="F18" s="461"/>
      <c r="G18" s="462"/>
      <c r="H18" s="463"/>
      <c r="I18" s="544"/>
      <c r="J18" s="465"/>
      <c r="K18" s="464"/>
      <c r="L18" s="466">
        <v>40000</v>
      </c>
      <c r="M18" s="465"/>
      <c r="N18" s="467"/>
      <c r="O18" s="546">
        <f t="shared" si="0"/>
        <v>40000</v>
      </c>
    </row>
    <row r="19" spans="2:15" ht="16" x14ac:dyDescent="0.45">
      <c r="F19" s="468"/>
      <c r="H19" s="545">
        <f>SUM(H6:H17)</f>
        <v>2457174</v>
      </c>
      <c r="I19" s="545">
        <f>SUM(I6:I18)</f>
        <v>4632966</v>
      </c>
      <c r="J19" s="469"/>
      <c r="K19" s="469"/>
      <c r="L19" s="469"/>
      <c r="M19" s="469"/>
      <c r="N19" s="385"/>
    </row>
    <row r="20" spans="2:15" ht="15" thickBot="1" x14ac:dyDescent="0.4">
      <c r="H20"/>
    </row>
    <row r="21" spans="2:15" ht="16" x14ac:dyDescent="0.45">
      <c r="B21" s="470"/>
      <c r="C21" s="288" t="s">
        <v>183</v>
      </c>
      <c r="D21" s="288"/>
      <c r="E21" s="288"/>
      <c r="F21" s="471"/>
      <c r="G21" s="288"/>
      <c r="H21" s="472">
        <v>0</v>
      </c>
      <c r="I21" s="547">
        <f>Sheet1!B3</f>
        <v>4441242</v>
      </c>
      <c r="J21" s="472">
        <f>Sheet1!B4</f>
        <v>2711787</v>
      </c>
      <c r="K21" s="472"/>
      <c r="L21" s="472"/>
      <c r="M21" s="472"/>
      <c r="N21" s="523"/>
      <c r="O21" s="550">
        <f>SUM(I21:N21)</f>
        <v>7153029</v>
      </c>
    </row>
    <row r="22" spans="2:15" ht="16" x14ac:dyDescent="0.45">
      <c r="B22" s="358"/>
      <c r="C22" s="473" t="s">
        <v>426</v>
      </c>
      <c r="D22" s="359"/>
      <c r="E22" s="359"/>
      <c r="F22" s="474"/>
      <c r="G22" s="359"/>
      <c r="H22" s="475"/>
      <c r="I22" s="548"/>
      <c r="J22" s="475"/>
      <c r="K22" s="475"/>
      <c r="L22" s="475"/>
      <c r="M22" s="475"/>
      <c r="N22" s="475"/>
      <c r="O22" s="551"/>
    </row>
    <row r="23" spans="2:15" ht="16" x14ac:dyDescent="0.45">
      <c r="B23" s="351"/>
      <c r="C23" s="292" t="s">
        <v>76</v>
      </c>
      <c r="D23" s="292"/>
      <c r="E23" s="292"/>
      <c r="F23" s="476"/>
      <c r="G23" s="292"/>
      <c r="H23" s="477"/>
      <c r="I23" s="549">
        <v>228400</v>
      </c>
      <c r="J23" s="477">
        <v>896700.42</v>
      </c>
      <c r="K23" s="477"/>
      <c r="L23" s="477"/>
      <c r="M23" s="477"/>
      <c r="N23" s="475"/>
      <c r="O23" s="552">
        <f t="shared" ref="O23" si="1">SUM(I23:N23)</f>
        <v>1125100.42</v>
      </c>
    </row>
    <row r="24" spans="2:15" ht="16" x14ac:dyDescent="0.45">
      <c r="B24" s="351"/>
      <c r="C24" s="292" t="s">
        <v>427</v>
      </c>
      <c r="D24" s="292"/>
      <c r="E24" s="292"/>
      <c r="F24" s="476"/>
      <c r="G24" s="292"/>
      <c r="H24" s="477"/>
      <c r="I24" s="477"/>
      <c r="J24" s="477"/>
      <c r="K24" s="477"/>
      <c r="L24" s="477"/>
      <c r="M24" s="477"/>
      <c r="N24" s="475"/>
      <c r="O24" s="553"/>
    </row>
    <row r="25" spans="2:15" s="393" customFormat="1" ht="15" thickBot="1" x14ac:dyDescent="0.4">
      <c r="B25" s="478"/>
      <c r="C25" s="479" t="s">
        <v>428</v>
      </c>
      <c r="D25" s="479"/>
      <c r="E25" s="479"/>
      <c r="F25" s="480"/>
      <c r="G25" s="479"/>
      <c r="H25" s="481"/>
      <c r="I25" s="481">
        <f>SUM(I21:I24)</f>
        <v>4669642</v>
      </c>
      <c r="J25" s="481"/>
      <c r="K25" s="481"/>
      <c r="L25" s="481"/>
      <c r="M25" s="481"/>
      <c r="N25" s="526"/>
      <c r="O25" s="482"/>
    </row>
    <row r="26" spans="2:15" ht="15" thickBot="1" x14ac:dyDescent="0.4">
      <c r="N26" s="282"/>
    </row>
    <row r="27" spans="2:15" x14ac:dyDescent="0.35">
      <c r="B27" s="483"/>
      <c r="C27" s="484" t="s">
        <v>37</v>
      </c>
      <c r="D27" s="485"/>
      <c r="E27" s="486"/>
      <c r="F27" s="487"/>
      <c r="G27" s="288"/>
      <c r="H27" s="289"/>
      <c r="I27" s="288"/>
      <c r="J27" s="288"/>
      <c r="K27" s="288"/>
      <c r="L27" s="288"/>
      <c r="M27" s="288"/>
      <c r="N27" s="289"/>
      <c r="O27" s="296"/>
    </row>
    <row r="28" spans="2:15" ht="15" thickBot="1" x14ac:dyDescent="0.4">
      <c r="B28" s="488"/>
      <c r="C28" s="489" t="s">
        <v>257</v>
      </c>
      <c r="D28" s="489"/>
      <c r="E28" s="490"/>
      <c r="F28" s="491"/>
      <c r="G28" s="356"/>
      <c r="H28" s="492"/>
      <c r="I28" s="356"/>
      <c r="J28" s="356"/>
      <c r="K28" s="356"/>
      <c r="L28" s="356"/>
      <c r="M28" s="356"/>
      <c r="N28" s="492"/>
      <c r="O28" s="493"/>
    </row>
    <row r="29" spans="2:15" x14ac:dyDescent="0.35">
      <c r="F29" s="342"/>
      <c r="H29" s="342"/>
      <c r="N29" s="342"/>
    </row>
    <row r="30" spans="2:15" ht="15" thickBot="1" x14ac:dyDescent="0.4">
      <c r="F30" s="342"/>
      <c r="H30" s="342"/>
      <c r="N30" s="342"/>
    </row>
    <row r="31" spans="2:15" ht="15" thickBot="1" x14ac:dyDescent="0.4">
      <c r="B31" s="494"/>
      <c r="C31" s="495"/>
      <c r="D31" s="579">
        <v>44826</v>
      </c>
      <c r="E31" s="579">
        <v>44857</v>
      </c>
      <c r="F31" s="579">
        <v>44889</v>
      </c>
      <c r="G31" s="579">
        <v>44920</v>
      </c>
      <c r="H31" s="579">
        <v>44952</v>
      </c>
    </row>
    <row r="32" spans="2:15" x14ac:dyDescent="0.35">
      <c r="B32" s="496">
        <v>1</v>
      </c>
      <c r="C32" s="496" t="s">
        <v>73</v>
      </c>
      <c r="D32" s="497">
        <v>2454736</v>
      </c>
      <c r="E32" s="497">
        <v>2706194</v>
      </c>
      <c r="F32" s="563">
        <v>2911944</v>
      </c>
      <c r="G32" s="563">
        <v>3117694</v>
      </c>
      <c r="H32" s="498"/>
      <c r="I32" s="335">
        <f>MAX(D32:H32)</f>
        <v>3117694</v>
      </c>
      <c r="J32" s="580">
        <f>LOOKUP(I32,D32:H32,D$31:H$31)</f>
        <v>44920</v>
      </c>
    </row>
    <row r="33" spans="1:10" x14ac:dyDescent="0.35">
      <c r="B33" s="499">
        <v>2</v>
      </c>
      <c r="C33" s="499" t="s">
        <v>398</v>
      </c>
      <c r="D33" s="500">
        <v>305580</v>
      </c>
      <c r="E33" s="500">
        <v>375580</v>
      </c>
      <c r="F33" s="500">
        <v>463080</v>
      </c>
      <c r="G33" s="500">
        <v>498080</v>
      </c>
      <c r="H33" s="561">
        <v>550580</v>
      </c>
      <c r="I33" s="335">
        <f t="shared" ref="I33:I89" si="2">MAX(D33:H33)</f>
        <v>550580</v>
      </c>
      <c r="J33" s="580">
        <f t="shared" ref="J33:J89" si="3">LOOKUP(I33,D33:H33,D$31:H$31)</f>
        <v>44952</v>
      </c>
    </row>
    <row r="34" spans="1:10" x14ac:dyDescent="0.35">
      <c r="B34" s="499">
        <v>3</v>
      </c>
      <c r="C34" s="499" t="s">
        <v>61</v>
      </c>
      <c r="D34" s="500">
        <v>950064.52</v>
      </c>
      <c r="E34" s="500">
        <v>1058064.52</v>
      </c>
      <c r="F34" s="500">
        <v>1166064.52</v>
      </c>
      <c r="G34" s="561">
        <v>1327397.8500000001</v>
      </c>
      <c r="H34" s="501"/>
      <c r="I34" s="335">
        <f t="shared" si="2"/>
        <v>1327397.8500000001</v>
      </c>
      <c r="J34" s="580">
        <f t="shared" si="3"/>
        <v>44920</v>
      </c>
    </row>
    <row r="35" spans="1:10" x14ac:dyDescent="0.35">
      <c r="B35" s="499">
        <v>4</v>
      </c>
      <c r="C35" s="499" t="s">
        <v>179</v>
      </c>
      <c r="D35" s="500">
        <v>94650</v>
      </c>
      <c r="E35" s="500">
        <v>127310</v>
      </c>
      <c r="F35" s="590">
        <v>159970</v>
      </c>
      <c r="G35" s="561">
        <v>198970</v>
      </c>
      <c r="H35" s="501"/>
      <c r="I35" s="335">
        <f t="shared" si="2"/>
        <v>198970</v>
      </c>
      <c r="J35" s="580">
        <f t="shared" si="3"/>
        <v>44920</v>
      </c>
    </row>
    <row r="36" spans="1:10" x14ac:dyDescent="0.35">
      <c r="B36" s="499">
        <v>5</v>
      </c>
      <c r="C36" s="499" t="s">
        <v>182</v>
      </c>
      <c r="D36" s="500">
        <v>84750</v>
      </c>
      <c r="E36" s="500">
        <v>98510</v>
      </c>
      <c r="F36" s="590">
        <v>113620</v>
      </c>
      <c r="G36" s="561">
        <v>119420</v>
      </c>
      <c r="H36" s="501"/>
      <c r="I36" s="335">
        <f t="shared" si="2"/>
        <v>119420</v>
      </c>
      <c r="J36" s="580">
        <f t="shared" si="3"/>
        <v>44920</v>
      </c>
    </row>
    <row r="37" spans="1:10" x14ac:dyDescent="0.35">
      <c r="B37" s="502">
        <v>6</v>
      </c>
      <c r="C37" s="502" t="s">
        <v>181</v>
      </c>
      <c r="D37" s="503">
        <v>78072</v>
      </c>
      <c r="E37" s="503">
        <v>90572</v>
      </c>
      <c r="F37" s="564">
        <v>103072</v>
      </c>
      <c r="G37" s="642"/>
      <c r="H37" s="504"/>
      <c r="I37" s="335">
        <f t="shared" si="2"/>
        <v>103072</v>
      </c>
      <c r="J37" s="580">
        <f t="shared" si="3"/>
        <v>44889</v>
      </c>
    </row>
    <row r="38" spans="1:10" x14ac:dyDescent="0.35">
      <c r="B38" s="572">
        <v>7</v>
      </c>
      <c r="C38" s="572" t="s">
        <v>189</v>
      </c>
      <c r="D38" s="573">
        <v>51275</v>
      </c>
      <c r="E38" s="573">
        <v>62775</v>
      </c>
      <c r="F38" s="647">
        <v>88775</v>
      </c>
      <c r="G38" s="574">
        <v>143350</v>
      </c>
      <c r="H38" s="575"/>
      <c r="I38" s="335">
        <f t="shared" si="2"/>
        <v>143350</v>
      </c>
      <c r="J38" s="580">
        <f t="shared" si="3"/>
        <v>44920</v>
      </c>
    </row>
    <row r="39" spans="1:10" x14ac:dyDescent="0.35">
      <c r="B39" s="499">
        <v>8</v>
      </c>
      <c r="C39" s="499" t="s">
        <v>406</v>
      </c>
      <c r="D39" s="500">
        <v>150000</v>
      </c>
      <c r="E39" s="500">
        <v>180000</v>
      </c>
      <c r="F39" s="590">
        <v>210000</v>
      </c>
      <c r="G39" s="561">
        <v>240000</v>
      </c>
      <c r="H39" s="501"/>
      <c r="I39" s="335">
        <f t="shared" si="2"/>
        <v>240000</v>
      </c>
      <c r="J39" s="580">
        <f t="shared" si="3"/>
        <v>44920</v>
      </c>
    </row>
    <row r="40" spans="1:10" x14ac:dyDescent="0.35">
      <c r="B40" s="499">
        <v>9</v>
      </c>
      <c r="C40" s="499" t="s">
        <v>410</v>
      </c>
      <c r="D40" s="500">
        <v>74000</v>
      </c>
      <c r="E40" s="501"/>
      <c r="F40" s="501"/>
      <c r="G40" s="501"/>
      <c r="H40" s="501"/>
      <c r="I40" s="335">
        <f t="shared" si="2"/>
        <v>74000</v>
      </c>
      <c r="J40" s="580">
        <f t="shared" si="3"/>
        <v>44826</v>
      </c>
    </row>
    <row r="41" spans="1:10" x14ac:dyDescent="0.35">
      <c r="B41" s="499">
        <v>10</v>
      </c>
      <c r="C41" s="502" t="s">
        <v>260</v>
      </c>
      <c r="D41" s="503">
        <f>55731.25*4.45</f>
        <v>248004.0625</v>
      </c>
      <c r="E41" s="564">
        <f>101131.25*4.45</f>
        <v>450034.0625</v>
      </c>
      <c r="F41" s="504"/>
      <c r="G41" s="504"/>
      <c r="H41" s="504"/>
      <c r="I41" s="335">
        <f t="shared" si="2"/>
        <v>450034.0625</v>
      </c>
      <c r="J41" s="580">
        <f t="shared" si="3"/>
        <v>44857</v>
      </c>
    </row>
    <row r="42" spans="1:10" ht="15" thickBot="1" x14ac:dyDescent="0.4">
      <c r="B42" s="560">
        <v>11</v>
      </c>
      <c r="C42" s="560" t="s">
        <v>177</v>
      </c>
      <c r="D42" s="576">
        <v>156000</v>
      </c>
      <c r="E42" s="576">
        <v>180000</v>
      </c>
      <c r="F42" s="576">
        <v>272600</v>
      </c>
      <c r="G42" s="578">
        <v>305450</v>
      </c>
      <c r="H42" s="577"/>
      <c r="I42" s="335">
        <f t="shared" si="2"/>
        <v>305450</v>
      </c>
      <c r="J42" s="580">
        <f t="shared" si="3"/>
        <v>44920</v>
      </c>
    </row>
    <row r="43" spans="1:10" ht="15" thickBot="1" x14ac:dyDescent="0.4">
      <c r="A43" s="282"/>
      <c r="B43" s="566"/>
      <c r="C43" s="385"/>
      <c r="D43" s="385"/>
      <c r="E43" s="385"/>
      <c r="F43" s="385"/>
      <c r="G43" s="385"/>
      <c r="H43" s="567"/>
      <c r="I43" s="335">
        <f t="shared" si="2"/>
        <v>0</v>
      </c>
      <c r="J43" s="580" t="e">
        <f t="shared" si="3"/>
        <v>#N/A</v>
      </c>
    </row>
    <row r="44" spans="1:10" x14ac:dyDescent="0.35">
      <c r="B44" s="496">
        <f>+B42+1</f>
        <v>12</v>
      </c>
      <c r="C44" s="496" t="s">
        <v>183</v>
      </c>
      <c r="D44" s="497">
        <v>6261284.4500000002</v>
      </c>
      <c r="E44" s="497">
        <v>6547316.8399999999</v>
      </c>
      <c r="F44" s="646">
        <v>6850932.5099999998</v>
      </c>
      <c r="G44" s="563">
        <v>7116501.1900000004</v>
      </c>
      <c r="H44" s="498"/>
      <c r="I44" s="335">
        <f t="shared" si="2"/>
        <v>7116501.1900000004</v>
      </c>
      <c r="J44" s="580">
        <f t="shared" si="3"/>
        <v>44920</v>
      </c>
    </row>
    <row r="45" spans="1:10" x14ac:dyDescent="0.35">
      <c r="B45" s="499">
        <f>+B44+1</f>
        <v>13</v>
      </c>
      <c r="C45" s="499" t="s">
        <v>201</v>
      </c>
      <c r="D45" s="561">
        <v>2734401.39</v>
      </c>
      <c r="E45" s="505" t="s">
        <v>429</v>
      </c>
      <c r="F45" s="505"/>
      <c r="G45" s="505"/>
      <c r="H45" s="505"/>
      <c r="I45" s="335">
        <f t="shared" si="2"/>
        <v>2734401.39</v>
      </c>
      <c r="J45" s="580">
        <f t="shared" si="3"/>
        <v>44826</v>
      </c>
    </row>
    <row r="46" spans="1:10" x14ac:dyDescent="0.35">
      <c r="B46" s="499">
        <f t="shared" ref="B46:B65" si="4">+B45+1</f>
        <v>14</v>
      </c>
      <c r="C46" s="499" t="s">
        <v>170</v>
      </c>
      <c r="D46" s="522">
        <v>2112328.13</v>
      </c>
      <c r="E46" s="500">
        <v>2150296.88</v>
      </c>
      <c r="F46" s="561">
        <v>2188265.63</v>
      </c>
      <c r="G46" s="501"/>
      <c r="H46" s="501"/>
      <c r="I46" s="335">
        <f t="shared" si="2"/>
        <v>2188265.63</v>
      </c>
      <c r="J46" s="580">
        <f t="shared" si="3"/>
        <v>44889</v>
      </c>
    </row>
    <row r="47" spans="1:10" x14ac:dyDescent="0.35">
      <c r="B47" s="499">
        <f t="shared" si="4"/>
        <v>15</v>
      </c>
      <c r="C47" s="499" t="s">
        <v>176</v>
      </c>
      <c r="D47" s="522">
        <v>794247.91</v>
      </c>
      <c r="E47" s="500">
        <v>804747.91</v>
      </c>
      <c r="F47" s="500">
        <v>815247.91</v>
      </c>
      <c r="G47" s="561">
        <v>825747.91</v>
      </c>
      <c r="H47" s="562"/>
      <c r="I47" s="335">
        <f t="shared" si="2"/>
        <v>825747.91</v>
      </c>
      <c r="J47" s="580">
        <f t="shared" si="3"/>
        <v>44920</v>
      </c>
    </row>
    <row r="48" spans="1:10" x14ac:dyDescent="0.35">
      <c r="B48" s="499">
        <f t="shared" si="4"/>
        <v>16</v>
      </c>
      <c r="C48" s="499" t="s">
        <v>245</v>
      </c>
      <c r="D48" s="522">
        <v>4200</v>
      </c>
      <c r="E48" s="500">
        <v>14700</v>
      </c>
      <c r="F48" s="500">
        <v>25200</v>
      </c>
      <c r="G48" s="561">
        <v>35700</v>
      </c>
      <c r="H48" s="562"/>
      <c r="I48" s="335">
        <f t="shared" si="2"/>
        <v>35700</v>
      </c>
      <c r="J48" s="580">
        <f t="shared" si="3"/>
        <v>44920</v>
      </c>
    </row>
    <row r="49" spans="2:13" x14ac:dyDescent="0.35">
      <c r="B49" s="499">
        <f t="shared" si="4"/>
        <v>17</v>
      </c>
      <c r="C49" s="499" t="s">
        <v>78</v>
      </c>
      <c r="D49" s="522">
        <v>456981.22</v>
      </c>
      <c r="E49" s="500">
        <v>538231.22</v>
      </c>
      <c r="F49" s="500">
        <v>538231.22</v>
      </c>
      <c r="G49" s="561">
        <v>700731.22</v>
      </c>
      <c r="H49" s="562"/>
      <c r="I49" s="335">
        <f t="shared" si="2"/>
        <v>700731.22</v>
      </c>
      <c r="J49" s="580">
        <f t="shared" si="3"/>
        <v>44920</v>
      </c>
    </row>
    <row r="50" spans="2:13" x14ac:dyDescent="0.35">
      <c r="B50" s="499">
        <f t="shared" si="4"/>
        <v>18</v>
      </c>
      <c r="C50" s="499" t="s">
        <v>430</v>
      </c>
      <c r="D50" s="522">
        <v>300000</v>
      </c>
      <c r="E50" s="500">
        <v>300000</v>
      </c>
      <c r="F50" s="561">
        <v>340000</v>
      </c>
      <c r="G50" s="501"/>
      <c r="H50" s="501"/>
      <c r="I50" s="335">
        <f t="shared" si="2"/>
        <v>340000</v>
      </c>
      <c r="J50" s="580">
        <f t="shared" si="3"/>
        <v>44889</v>
      </c>
    </row>
    <row r="51" spans="2:13" x14ac:dyDescent="0.35">
      <c r="B51" s="499">
        <f t="shared" si="4"/>
        <v>19</v>
      </c>
      <c r="C51" s="499" t="s">
        <v>186</v>
      </c>
      <c r="D51" s="522">
        <v>1100000</v>
      </c>
      <c r="E51" s="500">
        <v>1140000</v>
      </c>
      <c r="F51" s="590">
        <v>1180000</v>
      </c>
      <c r="G51" s="561">
        <v>1220000</v>
      </c>
      <c r="H51" s="501"/>
      <c r="I51" s="335">
        <f t="shared" si="2"/>
        <v>1220000</v>
      </c>
      <c r="J51" s="580">
        <f t="shared" si="3"/>
        <v>44920</v>
      </c>
      <c r="M51" s="282"/>
    </row>
    <row r="52" spans="2:13" x14ac:dyDescent="0.35">
      <c r="B52" s="499">
        <f t="shared" si="4"/>
        <v>20</v>
      </c>
      <c r="C52" s="499" t="s">
        <v>76</v>
      </c>
      <c r="D52" s="522">
        <v>105606</v>
      </c>
      <c r="E52" s="500">
        <v>197080.42</v>
      </c>
      <c r="F52" s="500">
        <v>297925.13</v>
      </c>
      <c r="G52" s="561">
        <v>397704.42</v>
      </c>
      <c r="H52" s="562"/>
      <c r="I52" s="335">
        <f t="shared" si="2"/>
        <v>397704.42</v>
      </c>
      <c r="J52" s="580">
        <f t="shared" si="3"/>
        <v>44920</v>
      </c>
    </row>
    <row r="53" spans="2:13" x14ac:dyDescent="0.35">
      <c r="B53" s="499">
        <f t="shared" si="4"/>
        <v>21</v>
      </c>
      <c r="C53" s="499" t="s">
        <v>174</v>
      </c>
      <c r="D53" s="522">
        <v>1561988.12</v>
      </c>
      <c r="E53" s="500">
        <v>1594892.92</v>
      </c>
      <c r="F53" s="500">
        <v>1715466.11</v>
      </c>
      <c r="G53" s="590">
        <v>2004716.11</v>
      </c>
      <c r="H53" s="561">
        <v>2329040.1800000002</v>
      </c>
      <c r="I53" s="335">
        <f t="shared" si="2"/>
        <v>2329040.1800000002</v>
      </c>
      <c r="J53" s="580">
        <f t="shared" si="3"/>
        <v>44952</v>
      </c>
    </row>
    <row r="54" spans="2:13" x14ac:dyDescent="0.35">
      <c r="B54" s="499">
        <f t="shared" si="4"/>
        <v>22</v>
      </c>
      <c r="C54" s="499" t="s">
        <v>448</v>
      </c>
      <c r="D54" s="565">
        <v>164132.68</v>
      </c>
      <c r="E54" s="501"/>
      <c r="F54" s="501"/>
      <c r="G54" s="501"/>
      <c r="H54" s="501"/>
      <c r="I54" s="335">
        <f t="shared" si="2"/>
        <v>164132.68</v>
      </c>
      <c r="J54" s="580">
        <f t="shared" si="3"/>
        <v>44826</v>
      </c>
      <c r="K54" t="s">
        <v>456</v>
      </c>
    </row>
    <row r="55" spans="2:13" x14ac:dyDescent="0.35">
      <c r="B55" s="499">
        <f t="shared" si="4"/>
        <v>23</v>
      </c>
      <c r="C55" s="499" t="s">
        <v>169</v>
      </c>
      <c r="D55" s="565">
        <v>17657358.289999999</v>
      </c>
      <c r="E55" s="501"/>
      <c r="F55" s="501"/>
      <c r="G55" s="501"/>
      <c r="H55" s="501"/>
      <c r="I55" s="335">
        <f t="shared" si="2"/>
        <v>17657358.289999999</v>
      </c>
      <c r="J55" s="580">
        <f t="shared" si="3"/>
        <v>44826</v>
      </c>
      <c r="K55" t="s">
        <v>457</v>
      </c>
    </row>
    <row r="56" spans="2:13" x14ac:dyDescent="0.35">
      <c r="B56" s="499">
        <f t="shared" si="4"/>
        <v>24</v>
      </c>
      <c r="C56" s="499" t="s">
        <v>33</v>
      </c>
      <c r="D56" s="565">
        <v>3851739.16</v>
      </c>
      <c r="E56" s="505" t="s">
        <v>429</v>
      </c>
      <c r="F56" s="505"/>
      <c r="G56" s="505"/>
      <c r="H56" s="505"/>
      <c r="I56" s="335">
        <f t="shared" si="2"/>
        <v>3851739.16</v>
      </c>
      <c r="J56" s="580">
        <f t="shared" si="3"/>
        <v>44826</v>
      </c>
    </row>
    <row r="57" spans="2:13" x14ac:dyDescent="0.35">
      <c r="B57" s="499">
        <f t="shared" si="4"/>
        <v>25</v>
      </c>
      <c r="C57" s="499" t="s">
        <v>431</v>
      </c>
      <c r="D57" s="500">
        <v>254600</v>
      </c>
      <c r="E57" s="500">
        <v>275600</v>
      </c>
      <c r="F57" s="500">
        <v>338400</v>
      </c>
      <c r="G57" s="590">
        <v>372600</v>
      </c>
      <c r="H57" s="561">
        <v>389100</v>
      </c>
      <c r="I57" s="335">
        <f t="shared" si="2"/>
        <v>389100</v>
      </c>
      <c r="J57" s="580">
        <f t="shared" si="3"/>
        <v>44952</v>
      </c>
    </row>
    <row r="58" spans="2:13" x14ac:dyDescent="0.35">
      <c r="B58" s="499">
        <f t="shared" si="4"/>
        <v>26</v>
      </c>
      <c r="C58" s="499" t="s">
        <v>432</v>
      </c>
      <c r="D58" s="500">
        <v>0</v>
      </c>
      <c r="E58" s="500">
        <v>33000</v>
      </c>
      <c r="F58" s="501"/>
      <c r="G58" s="501"/>
      <c r="H58" s="501"/>
      <c r="I58" s="335">
        <f t="shared" si="2"/>
        <v>33000</v>
      </c>
      <c r="J58" s="580">
        <f t="shared" si="3"/>
        <v>44857</v>
      </c>
    </row>
    <row r="59" spans="2:13" x14ac:dyDescent="0.35">
      <c r="B59" s="499">
        <f t="shared" si="4"/>
        <v>27</v>
      </c>
      <c r="C59" s="499" t="s">
        <v>82</v>
      </c>
      <c r="D59" s="500">
        <v>23600</v>
      </c>
      <c r="E59" s="500">
        <v>29952.52</v>
      </c>
      <c r="F59" s="590">
        <v>35852.520000000004</v>
      </c>
      <c r="G59" s="561">
        <v>41752.519999999997</v>
      </c>
      <c r="H59" s="501"/>
      <c r="I59" s="335">
        <f t="shared" si="2"/>
        <v>41752.519999999997</v>
      </c>
      <c r="J59" s="580">
        <f t="shared" si="3"/>
        <v>44920</v>
      </c>
    </row>
    <row r="60" spans="2:13" x14ac:dyDescent="0.35">
      <c r="B60" s="499">
        <f t="shared" si="4"/>
        <v>28</v>
      </c>
      <c r="C60" s="499" t="s">
        <v>433</v>
      </c>
      <c r="D60" s="500">
        <v>20000</v>
      </c>
      <c r="E60" s="561">
        <v>100000</v>
      </c>
      <c r="F60" s="501"/>
      <c r="G60" s="501"/>
      <c r="H60" s="501"/>
      <c r="I60" s="335">
        <f t="shared" si="2"/>
        <v>100000</v>
      </c>
      <c r="J60" s="580">
        <f t="shared" si="3"/>
        <v>44857</v>
      </c>
    </row>
    <row r="61" spans="2:13" x14ac:dyDescent="0.35">
      <c r="B61" s="499">
        <f t="shared" si="4"/>
        <v>29</v>
      </c>
      <c r="C61" s="499" t="s">
        <v>434</v>
      </c>
      <c r="D61" s="500">
        <f>1873301.6*3.85</f>
        <v>7212211.1600000001</v>
      </c>
      <c r="E61" s="561">
        <f>1912301.6*3.85</f>
        <v>7362361.1600000001</v>
      </c>
      <c r="F61" s="501"/>
      <c r="G61" s="501"/>
      <c r="H61" s="501"/>
      <c r="I61" s="335">
        <f t="shared" si="2"/>
        <v>7362361.1600000001</v>
      </c>
      <c r="J61" s="580">
        <f t="shared" si="3"/>
        <v>44857</v>
      </c>
    </row>
    <row r="62" spans="2:13" x14ac:dyDescent="0.35">
      <c r="B62" s="499">
        <f t="shared" si="4"/>
        <v>30</v>
      </c>
      <c r="C62" s="499" t="s">
        <v>435</v>
      </c>
      <c r="D62" s="500">
        <f>5401613.56*4.45</f>
        <v>24037180.342</v>
      </c>
      <c r="E62" s="500">
        <f>5426613.56*4.45</f>
        <v>24148430.342</v>
      </c>
      <c r="F62" s="500">
        <f>5451613.56*4.45</f>
        <v>24259680.342</v>
      </c>
      <c r="G62" s="561">
        <f>5476613.56*4.45</f>
        <v>24370930.342</v>
      </c>
      <c r="H62" s="562"/>
      <c r="I62" s="335">
        <f t="shared" si="2"/>
        <v>24370930.342</v>
      </c>
      <c r="J62" s="580">
        <f t="shared" si="3"/>
        <v>44920</v>
      </c>
    </row>
    <row r="63" spans="2:13" x14ac:dyDescent="0.35">
      <c r="B63" s="499">
        <f t="shared" si="4"/>
        <v>31</v>
      </c>
      <c r="C63" s="499" t="s">
        <v>436</v>
      </c>
      <c r="D63" s="505"/>
      <c r="E63" s="505"/>
      <c r="F63" s="505"/>
      <c r="G63" s="561">
        <v>33000</v>
      </c>
      <c r="H63" s="562"/>
      <c r="I63" s="335">
        <f t="shared" si="2"/>
        <v>33000</v>
      </c>
      <c r="J63" s="580">
        <f t="shared" si="3"/>
        <v>44920</v>
      </c>
    </row>
    <row r="64" spans="2:13" x14ac:dyDescent="0.35">
      <c r="B64" s="499">
        <f t="shared" si="4"/>
        <v>32</v>
      </c>
      <c r="C64" s="499" t="s">
        <v>426</v>
      </c>
      <c r="D64" s="561">
        <v>18600</v>
      </c>
      <c r="E64" s="501"/>
      <c r="F64" s="501"/>
      <c r="G64" s="501"/>
      <c r="H64" s="501"/>
      <c r="I64" s="335">
        <f t="shared" si="2"/>
        <v>18600</v>
      </c>
      <c r="J64" s="580">
        <f t="shared" si="3"/>
        <v>44826</v>
      </c>
    </row>
    <row r="65" spans="2:10" ht="15" thickBot="1" x14ac:dyDescent="0.4">
      <c r="B65" s="560">
        <f t="shared" si="4"/>
        <v>33</v>
      </c>
      <c r="C65" s="560" t="s">
        <v>437</v>
      </c>
      <c r="D65" s="576">
        <f>22000*3.85</f>
        <v>84700</v>
      </c>
      <c r="E65" s="589">
        <f>44000*3.85</f>
        <v>169400</v>
      </c>
      <c r="F65" s="591"/>
      <c r="G65" s="536"/>
      <c r="H65" s="578">
        <f>275156*3.85</f>
        <v>1059350.6000000001</v>
      </c>
      <c r="I65" s="335">
        <f t="shared" si="2"/>
        <v>1059350.6000000001</v>
      </c>
      <c r="J65" s="580">
        <f t="shared" si="3"/>
        <v>44952</v>
      </c>
    </row>
    <row r="66" spans="2:10" ht="15" thickBot="1" x14ac:dyDescent="0.4">
      <c r="B66" s="568"/>
      <c r="C66" s="281"/>
      <c r="D66" s="385"/>
      <c r="E66" s="385"/>
      <c r="F66" s="385"/>
      <c r="G66" s="385"/>
      <c r="H66" s="569"/>
      <c r="I66" s="335">
        <f t="shared" si="2"/>
        <v>0</v>
      </c>
      <c r="J66" s="580" t="e">
        <f t="shared" si="3"/>
        <v>#N/A</v>
      </c>
    </row>
    <row r="67" spans="2:10" x14ac:dyDescent="0.35">
      <c r="B67" s="496">
        <f>+B65+1</f>
        <v>34</v>
      </c>
      <c r="C67" s="496" t="s">
        <v>438</v>
      </c>
      <c r="D67" s="571">
        <v>1917786</v>
      </c>
      <c r="E67" s="497">
        <v>2060781</v>
      </c>
      <c r="F67" s="497">
        <v>2147939</v>
      </c>
      <c r="G67" s="497">
        <v>2656236</v>
      </c>
      <c r="H67" s="563">
        <v>2657537</v>
      </c>
      <c r="I67" s="335">
        <f t="shared" si="2"/>
        <v>2657537</v>
      </c>
      <c r="J67" s="580">
        <f t="shared" si="3"/>
        <v>44952</v>
      </c>
    </row>
    <row r="68" spans="2:10" ht="15" thickBot="1" x14ac:dyDescent="0.4">
      <c r="B68" s="560">
        <f>+B67+1</f>
        <v>35</v>
      </c>
      <c r="C68" s="560" t="s">
        <v>93</v>
      </c>
      <c r="D68" s="576">
        <v>109829.94</v>
      </c>
      <c r="E68" s="576">
        <v>191207.84285714285</v>
      </c>
      <c r="F68" s="589">
        <v>191207.84285714285</v>
      </c>
      <c r="G68" s="589">
        <v>241013.44</v>
      </c>
      <c r="H68" s="578">
        <v>285755.52000000002</v>
      </c>
      <c r="I68" s="335">
        <f t="shared" si="2"/>
        <v>285755.52000000002</v>
      </c>
      <c r="J68" s="580">
        <f t="shared" si="3"/>
        <v>44952</v>
      </c>
    </row>
    <row r="69" spans="2:10" ht="15" thickBot="1" x14ac:dyDescent="0.4">
      <c r="B69" s="570"/>
      <c r="E69" s="385"/>
      <c r="F69" s="385"/>
      <c r="G69" s="385"/>
      <c r="H69" s="567"/>
      <c r="I69" s="335">
        <f t="shared" si="2"/>
        <v>0</v>
      </c>
      <c r="J69" s="580" t="e">
        <f t="shared" si="3"/>
        <v>#N/A</v>
      </c>
    </row>
    <row r="70" spans="2:10" x14ac:dyDescent="0.35">
      <c r="B70" s="496">
        <f>+B68+1</f>
        <v>36</v>
      </c>
      <c r="C70" s="496" t="s">
        <v>193</v>
      </c>
      <c r="D70" s="506"/>
      <c r="E70" s="563">
        <v>35415</v>
      </c>
      <c r="F70" s="498"/>
      <c r="G70" s="498"/>
      <c r="H70" s="498"/>
      <c r="I70" s="335">
        <f t="shared" si="2"/>
        <v>35415</v>
      </c>
      <c r="J70" s="580">
        <f t="shared" si="3"/>
        <v>44857</v>
      </c>
    </row>
    <row r="71" spans="2:10" ht="15" thickBot="1" x14ac:dyDescent="0.4">
      <c r="B71" s="560">
        <f>+B70+1</f>
        <v>37</v>
      </c>
      <c r="C71" s="560" t="s">
        <v>439</v>
      </c>
      <c r="D71" s="536"/>
      <c r="E71" s="576">
        <v>20000</v>
      </c>
      <c r="F71" s="578">
        <v>40000</v>
      </c>
      <c r="G71" s="577"/>
      <c r="H71" s="577"/>
      <c r="I71" s="335">
        <f t="shared" si="2"/>
        <v>40000</v>
      </c>
      <c r="J71" s="580">
        <f t="shared" si="3"/>
        <v>44889</v>
      </c>
    </row>
    <row r="72" spans="2:10" ht="15" thickBot="1" x14ac:dyDescent="0.4">
      <c r="B72" s="570"/>
      <c r="F72"/>
      <c r="H72" s="567"/>
      <c r="I72" s="335">
        <f t="shared" si="2"/>
        <v>0</v>
      </c>
      <c r="J72" s="580" t="e">
        <f t="shared" si="3"/>
        <v>#N/A</v>
      </c>
    </row>
    <row r="73" spans="2:10" x14ac:dyDescent="0.35">
      <c r="B73" s="496">
        <f>+B71+1</f>
        <v>38</v>
      </c>
      <c r="C73" s="496" t="s">
        <v>440</v>
      </c>
      <c r="D73" s="497">
        <v>54000</v>
      </c>
      <c r="E73" s="563">
        <v>228600</v>
      </c>
      <c r="F73" s="498"/>
      <c r="G73" s="498"/>
      <c r="H73" s="498"/>
      <c r="I73" s="335">
        <f t="shared" si="2"/>
        <v>228600</v>
      </c>
      <c r="J73" s="580">
        <f t="shared" si="3"/>
        <v>44857</v>
      </c>
    </row>
    <row r="74" spans="2:10" x14ac:dyDescent="0.35">
      <c r="B74" s="499">
        <f>+B73+1</f>
        <v>39</v>
      </c>
      <c r="C74" s="499" t="s">
        <v>441</v>
      </c>
      <c r="D74" s="507"/>
      <c r="E74" s="500">
        <v>31758</v>
      </c>
      <c r="F74" s="561">
        <v>83758</v>
      </c>
      <c r="G74" s="501"/>
      <c r="H74" s="501"/>
      <c r="I74" s="335">
        <f t="shared" si="2"/>
        <v>83758</v>
      </c>
      <c r="J74" s="580">
        <f t="shared" si="3"/>
        <v>44889</v>
      </c>
    </row>
    <row r="75" spans="2:10" x14ac:dyDescent="0.35">
      <c r="B75" s="499">
        <f t="shared" ref="B75:B88" si="5">+B74+1</f>
        <v>40</v>
      </c>
      <c r="C75" s="499" t="s">
        <v>442</v>
      </c>
      <c r="D75" s="507"/>
      <c r="E75" s="561">
        <f>5500*3.676</f>
        <v>20218</v>
      </c>
      <c r="F75" s="501"/>
      <c r="G75" s="501"/>
      <c r="H75" s="501"/>
      <c r="I75" s="335">
        <f t="shared" si="2"/>
        <v>20218</v>
      </c>
      <c r="J75" s="580">
        <f t="shared" si="3"/>
        <v>44857</v>
      </c>
    </row>
    <row r="76" spans="2:10" x14ac:dyDescent="0.35">
      <c r="B76" s="499">
        <f t="shared" si="5"/>
        <v>41</v>
      </c>
      <c r="C76" s="499" t="s">
        <v>443</v>
      </c>
      <c r="D76" s="507"/>
      <c r="E76" s="507"/>
      <c r="F76" s="590">
        <v>84000</v>
      </c>
      <c r="G76" s="505"/>
      <c r="H76" s="561">
        <v>107500</v>
      </c>
      <c r="I76" s="335">
        <f t="shared" si="2"/>
        <v>107500</v>
      </c>
      <c r="J76" s="580">
        <f t="shared" si="3"/>
        <v>44952</v>
      </c>
    </row>
    <row r="77" spans="2:10" ht="15" thickBot="1" x14ac:dyDescent="0.4">
      <c r="B77" s="560">
        <f t="shared" si="5"/>
        <v>42</v>
      </c>
      <c r="C77" s="560" t="s">
        <v>444</v>
      </c>
      <c r="D77" s="535"/>
      <c r="E77" s="536"/>
      <c r="F77" s="578">
        <v>202505.5</v>
      </c>
      <c r="G77" s="577"/>
      <c r="H77" s="577"/>
      <c r="I77" s="335">
        <f t="shared" si="2"/>
        <v>202505.5</v>
      </c>
      <c r="J77" s="580">
        <f t="shared" si="3"/>
        <v>44889</v>
      </c>
    </row>
    <row r="78" spans="2:10" ht="15" thickBot="1" x14ac:dyDescent="0.4">
      <c r="B78" s="570"/>
      <c r="E78" s="342"/>
      <c r="F78"/>
      <c r="G78" s="342"/>
      <c r="H78" s="524"/>
      <c r="I78" s="335">
        <f t="shared" si="2"/>
        <v>0</v>
      </c>
      <c r="J78" s="580" t="e">
        <f t="shared" si="3"/>
        <v>#N/A</v>
      </c>
    </row>
    <row r="79" spans="2:10" x14ac:dyDescent="0.35">
      <c r="B79" s="496">
        <f>+B77+1</f>
        <v>43</v>
      </c>
      <c r="C79" s="527" t="s">
        <v>445</v>
      </c>
      <c r="D79" s="534"/>
      <c r="E79" s="506"/>
      <c r="F79" s="534"/>
      <c r="G79" s="563">
        <v>159899.6</v>
      </c>
      <c r="H79" s="498"/>
      <c r="I79" s="335">
        <f t="shared" si="2"/>
        <v>159899.6</v>
      </c>
      <c r="J79" s="580">
        <f t="shared" si="3"/>
        <v>44920</v>
      </c>
    </row>
    <row r="80" spans="2:10" x14ac:dyDescent="0.35">
      <c r="B80" s="499">
        <f t="shared" si="5"/>
        <v>44</v>
      </c>
      <c r="C80" s="528" t="s">
        <v>446</v>
      </c>
      <c r="D80" s="507"/>
      <c r="E80" s="505"/>
      <c r="F80" s="507"/>
      <c r="G80" s="561">
        <v>169096</v>
      </c>
      <c r="H80" s="501"/>
      <c r="I80" s="335">
        <f t="shared" si="2"/>
        <v>169096</v>
      </c>
      <c r="J80" s="580">
        <f t="shared" si="3"/>
        <v>44920</v>
      </c>
    </row>
    <row r="81" spans="2:10" x14ac:dyDescent="0.35">
      <c r="B81" s="499">
        <f t="shared" si="5"/>
        <v>45</v>
      </c>
      <c r="C81" s="528" t="s">
        <v>447</v>
      </c>
      <c r="D81" s="507"/>
      <c r="E81" s="505"/>
      <c r="F81" s="507"/>
      <c r="G81" s="561">
        <v>81480</v>
      </c>
      <c r="H81" s="501"/>
      <c r="I81" s="335">
        <f t="shared" si="2"/>
        <v>81480</v>
      </c>
      <c r="J81" s="580">
        <f t="shared" si="3"/>
        <v>44920</v>
      </c>
    </row>
    <row r="82" spans="2:10" x14ac:dyDescent="0.35">
      <c r="B82" s="499">
        <f t="shared" si="5"/>
        <v>46</v>
      </c>
      <c r="C82" s="528" t="s">
        <v>454</v>
      </c>
      <c r="D82" s="507"/>
      <c r="E82" s="505"/>
      <c r="F82" s="507"/>
      <c r="G82" s="507"/>
      <c r="H82" s="561">
        <v>38544</v>
      </c>
      <c r="I82" s="335">
        <f t="shared" si="2"/>
        <v>38544</v>
      </c>
      <c r="J82" s="580">
        <f t="shared" si="3"/>
        <v>44952</v>
      </c>
    </row>
    <row r="83" spans="2:10" x14ac:dyDescent="0.35">
      <c r="B83" s="499">
        <f t="shared" si="5"/>
        <v>47</v>
      </c>
      <c r="C83" s="528" t="s">
        <v>455</v>
      </c>
      <c r="D83" s="507"/>
      <c r="E83" s="505"/>
      <c r="F83" s="507"/>
      <c r="G83" s="507"/>
      <c r="H83" s="561">
        <v>56817.599999999999</v>
      </c>
      <c r="I83" s="335">
        <f t="shared" si="2"/>
        <v>56817.599999999999</v>
      </c>
      <c r="J83" s="580">
        <f t="shared" si="3"/>
        <v>44952</v>
      </c>
    </row>
    <row r="84" spans="2:10" x14ac:dyDescent="0.35">
      <c r="B84" s="499">
        <f t="shared" si="5"/>
        <v>48</v>
      </c>
      <c r="C84" s="528" t="s">
        <v>458</v>
      </c>
      <c r="D84" s="507"/>
      <c r="E84" s="505"/>
      <c r="F84" s="507"/>
      <c r="G84" s="507"/>
      <c r="H84" s="561">
        <v>11000</v>
      </c>
      <c r="I84" s="335">
        <f t="shared" si="2"/>
        <v>11000</v>
      </c>
      <c r="J84" s="580">
        <f t="shared" si="3"/>
        <v>44952</v>
      </c>
    </row>
    <row r="85" spans="2:10" x14ac:dyDescent="0.35">
      <c r="B85" s="499">
        <f t="shared" si="5"/>
        <v>49</v>
      </c>
      <c r="C85" s="643" t="s">
        <v>459</v>
      </c>
      <c r="D85" s="644"/>
      <c r="E85" s="645"/>
      <c r="F85" s="644"/>
      <c r="G85" s="644"/>
      <c r="H85" s="564">
        <v>182890.5</v>
      </c>
      <c r="I85" s="335">
        <f t="shared" si="2"/>
        <v>182890.5</v>
      </c>
      <c r="J85" s="580">
        <f t="shared" si="3"/>
        <v>44952</v>
      </c>
    </row>
    <row r="86" spans="2:10" x14ac:dyDescent="0.35">
      <c r="B86" s="499">
        <f t="shared" si="5"/>
        <v>50</v>
      </c>
      <c r="C86" s="643" t="s">
        <v>460</v>
      </c>
      <c r="D86" s="644"/>
      <c r="E86" s="645"/>
      <c r="F86" s="644"/>
      <c r="G86" s="644"/>
      <c r="H86" s="564">
        <f>950*4.14</f>
        <v>3932.9999999999995</v>
      </c>
      <c r="I86" s="335">
        <f t="shared" ref="I86:I88" si="6">MAX(D86:H86)</f>
        <v>3932.9999999999995</v>
      </c>
      <c r="J86" s="580">
        <f t="shared" ref="J86:J88" si="7">LOOKUP(I86,D86:H86,D$31:H$31)</f>
        <v>44952</v>
      </c>
    </row>
    <row r="87" spans="2:10" s="648" customFormat="1" x14ac:dyDescent="0.35">
      <c r="B87" s="499">
        <f t="shared" si="5"/>
        <v>51</v>
      </c>
      <c r="C87" s="643" t="s">
        <v>461</v>
      </c>
      <c r="D87" s="644"/>
      <c r="E87" s="645"/>
      <c r="F87" s="644"/>
      <c r="G87" s="644"/>
      <c r="H87" s="564">
        <v>71000</v>
      </c>
      <c r="I87" s="335">
        <f t="shared" si="6"/>
        <v>71000</v>
      </c>
      <c r="J87" s="580">
        <f t="shared" si="7"/>
        <v>44952</v>
      </c>
    </row>
    <row r="88" spans="2:10" x14ac:dyDescent="0.35">
      <c r="B88" s="499">
        <f t="shared" si="5"/>
        <v>52</v>
      </c>
      <c r="C88" s="643" t="s">
        <v>462</v>
      </c>
      <c r="D88" s="644"/>
      <c r="E88" s="645"/>
      <c r="F88" s="644"/>
      <c r="G88" s="644"/>
      <c r="H88" s="564">
        <f>1400*3.67</f>
        <v>5138</v>
      </c>
      <c r="I88" s="335">
        <f t="shared" si="6"/>
        <v>5138</v>
      </c>
      <c r="J88" s="580">
        <f t="shared" si="7"/>
        <v>44952</v>
      </c>
    </row>
    <row r="89" spans="2:10" ht="15" thickBot="1" x14ac:dyDescent="0.4">
      <c r="B89" s="560"/>
      <c r="C89" s="529"/>
      <c r="D89" s="529"/>
      <c r="E89" s="577"/>
      <c r="F89" s="577"/>
      <c r="G89" s="577"/>
      <c r="H89" s="530"/>
      <c r="I89" s="335">
        <f t="shared" si="2"/>
        <v>0</v>
      </c>
      <c r="J89" s="580" t="e">
        <f t="shared" si="3"/>
        <v>#N/A</v>
      </c>
    </row>
    <row r="90" spans="2:10" x14ac:dyDescent="0.35">
      <c r="B90" s="281"/>
      <c r="F90" s="385"/>
      <c r="G90" s="385"/>
      <c r="H90" s="342"/>
    </row>
    <row r="92" spans="2:10" ht="15" thickBot="1" x14ac:dyDescent="0.4"/>
    <row r="93" spans="2:10" x14ac:dyDescent="0.35">
      <c r="B93" s="470"/>
      <c r="C93" s="508" t="s">
        <v>73</v>
      </c>
      <c r="D93" s="509">
        <v>1159000</v>
      </c>
    </row>
    <row r="94" spans="2:10" x14ac:dyDescent="0.35">
      <c r="B94" s="351"/>
      <c r="C94" s="510" t="s">
        <v>398</v>
      </c>
      <c r="D94" s="511">
        <v>110780</v>
      </c>
    </row>
    <row r="95" spans="2:10" x14ac:dyDescent="0.35">
      <c r="B95" s="351"/>
      <c r="C95" s="510" t="s">
        <v>61</v>
      </c>
      <c r="D95" s="511">
        <v>448000</v>
      </c>
    </row>
    <row r="96" spans="2:10" x14ac:dyDescent="0.35">
      <c r="B96" s="351"/>
      <c r="C96" s="510" t="s">
        <v>189</v>
      </c>
      <c r="D96" s="511">
        <v>24000</v>
      </c>
    </row>
    <row r="97" spans="2:4" x14ac:dyDescent="0.35">
      <c r="B97" s="351"/>
      <c r="C97" s="510" t="s">
        <v>406</v>
      </c>
      <c r="D97" s="511">
        <v>0</v>
      </c>
    </row>
    <row r="98" spans="2:4" x14ac:dyDescent="0.35">
      <c r="B98" s="351"/>
      <c r="C98" s="510" t="s">
        <v>410</v>
      </c>
      <c r="D98" s="511">
        <v>74000</v>
      </c>
    </row>
    <row r="99" spans="2:4" x14ac:dyDescent="0.35">
      <c r="B99" s="351"/>
      <c r="C99" s="510" t="s">
        <v>413</v>
      </c>
      <c r="D99" s="511"/>
    </row>
    <row r="100" spans="2:4" x14ac:dyDescent="0.35">
      <c r="B100" s="351"/>
      <c r="C100" s="510" t="s">
        <v>182</v>
      </c>
      <c r="D100" s="511">
        <v>40320</v>
      </c>
    </row>
    <row r="101" spans="2:4" x14ac:dyDescent="0.35">
      <c r="B101" s="351"/>
      <c r="C101" s="510" t="s">
        <v>181</v>
      </c>
      <c r="D101" s="511">
        <v>40572</v>
      </c>
    </row>
    <row r="102" spans="2:4" x14ac:dyDescent="0.35">
      <c r="B102" s="351"/>
      <c r="C102" s="510" t="s">
        <v>78</v>
      </c>
      <c r="D102" s="511">
        <v>554892</v>
      </c>
    </row>
    <row r="103" spans="2:4" x14ac:dyDescent="0.35">
      <c r="B103" s="351"/>
      <c r="C103" s="510" t="s">
        <v>177</v>
      </c>
      <c r="D103" s="447"/>
    </row>
    <row r="104" spans="2:4" x14ac:dyDescent="0.35">
      <c r="B104" s="351"/>
      <c r="C104" s="512" t="s">
        <v>179</v>
      </c>
      <c r="D104" s="511">
        <v>5600</v>
      </c>
    </row>
    <row r="105" spans="2:4" ht="15" thickBot="1" x14ac:dyDescent="0.4">
      <c r="B105" s="355"/>
      <c r="C105" s="513"/>
      <c r="D105" s="514">
        <f>SUM(D93:D104)</f>
        <v>2457164</v>
      </c>
    </row>
  </sheetData>
  <mergeCells count="9">
    <mergeCell ref="I4:I5"/>
    <mergeCell ref="J4:N4"/>
    <mergeCell ref="O4:O5"/>
    <mergeCell ref="B4:B5"/>
    <mergeCell ref="C4:C5"/>
    <mergeCell ref="D4:D5"/>
    <mergeCell ref="F4:F5"/>
    <mergeCell ref="G4:G5"/>
    <mergeCell ref="H4:H5"/>
  </mergeCells>
  <phoneticPr fontId="7" type="noConversion"/>
  <pageMargins left="0.7" right="0.7" top="0.75" bottom="0.75" header="0.3" footer="0.3"/>
  <pageSetup paperSize="9" scale="54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DB9AD-069F-49BB-A8FA-63D39A69BC5E}">
  <dimension ref="A1:Q211"/>
  <sheetViews>
    <sheetView workbookViewId="0">
      <selection activeCell="B3" sqref="B3"/>
    </sheetView>
  </sheetViews>
  <sheetFormatPr defaultRowHeight="14.5" x14ac:dyDescent="0.35"/>
  <cols>
    <col min="1" max="1" width="32" customWidth="1"/>
    <col min="2" max="2" width="34.1796875" customWidth="1"/>
  </cols>
  <sheetData>
    <row r="1" spans="1:17" x14ac:dyDescent="0.35">
      <c r="A1" s="393" t="s">
        <v>284</v>
      </c>
    </row>
    <row r="2" spans="1:17" x14ac:dyDescent="0.35">
      <c r="A2" s="405" t="s">
        <v>285</v>
      </c>
      <c r="B2" s="410" t="s">
        <v>286</v>
      </c>
    </row>
    <row r="3" spans="1:17" x14ac:dyDescent="0.35">
      <c r="A3" s="402" t="s">
        <v>287</v>
      </c>
      <c r="B3" s="409">
        <v>4441242</v>
      </c>
    </row>
    <row r="4" spans="1:17" x14ac:dyDescent="0.35">
      <c r="A4" s="402" t="s">
        <v>288</v>
      </c>
      <c r="B4" s="409">
        <f>1661787+(350000*3)</f>
        <v>2711787</v>
      </c>
    </row>
    <row r="5" spans="1:17" x14ac:dyDescent="0.35">
      <c r="A5" s="402" t="s">
        <v>289</v>
      </c>
      <c r="B5" s="407">
        <v>0</v>
      </c>
    </row>
    <row r="6" spans="1:17" x14ac:dyDescent="0.35">
      <c r="A6" s="402" t="s">
        <v>290</v>
      </c>
      <c r="B6" s="408">
        <f>SUM(B3:B5)</f>
        <v>7153029</v>
      </c>
    </row>
    <row r="8" spans="1:17" x14ac:dyDescent="0.35">
      <c r="A8" s="393" t="s">
        <v>291</v>
      </c>
    </row>
    <row r="9" spans="1:17" x14ac:dyDescent="0.35">
      <c r="A9" s="405" t="s">
        <v>285</v>
      </c>
      <c r="B9" s="404" t="s">
        <v>253</v>
      </c>
    </row>
    <row r="10" spans="1:17" x14ac:dyDescent="0.35">
      <c r="A10" s="402" t="s">
        <v>292</v>
      </c>
      <c r="B10" s="403">
        <v>4620000</v>
      </c>
    </row>
    <row r="11" spans="1:17" x14ac:dyDescent="0.35">
      <c r="A11" s="402" t="s">
        <v>293</v>
      </c>
      <c r="B11" s="403">
        <f>270000+1613.56</f>
        <v>271613.56</v>
      </c>
    </row>
    <row r="12" spans="1:17" x14ac:dyDescent="0.35">
      <c r="A12" s="402" t="s">
        <v>294</v>
      </c>
      <c r="B12" s="403">
        <v>180000</v>
      </c>
    </row>
    <row r="13" spans="1:17" x14ac:dyDescent="0.35">
      <c r="A13" s="402" t="s">
        <v>295</v>
      </c>
      <c r="B13" s="403">
        <v>126000</v>
      </c>
      <c r="Q13" s="335">
        <f>sum!O23</f>
        <v>1125100.42</v>
      </c>
    </row>
    <row r="14" spans="1:17" x14ac:dyDescent="0.35">
      <c r="A14" s="402" t="s">
        <v>296</v>
      </c>
      <c r="B14" s="403">
        <v>84000</v>
      </c>
    </row>
    <row r="15" spans="1:17" x14ac:dyDescent="0.35">
      <c r="A15" s="402" t="s">
        <v>297</v>
      </c>
      <c r="B15" s="403">
        <v>45000</v>
      </c>
    </row>
    <row r="16" spans="1:17" x14ac:dyDescent="0.35">
      <c r="A16" s="402" t="s">
        <v>298</v>
      </c>
      <c r="B16" s="403">
        <v>45000</v>
      </c>
    </row>
    <row r="17" spans="1:15" x14ac:dyDescent="0.35">
      <c r="A17" s="402" t="s">
        <v>299</v>
      </c>
      <c r="B17" s="403">
        <v>30000</v>
      </c>
    </row>
    <row r="18" spans="1:15" x14ac:dyDescent="0.35">
      <c r="A18" s="402" t="s">
        <v>300</v>
      </c>
      <c r="B18" s="403">
        <v>45000</v>
      </c>
    </row>
    <row r="19" spans="1:15" x14ac:dyDescent="0.35">
      <c r="A19" s="402" t="s">
        <v>301</v>
      </c>
      <c r="B19" s="403">
        <v>30000</v>
      </c>
    </row>
    <row r="20" spans="1:15" x14ac:dyDescent="0.35">
      <c r="A20" s="402" t="s">
        <v>302</v>
      </c>
      <c r="B20" s="401">
        <f>+SUM(B10:B19)</f>
        <v>5476613.5599999996</v>
      </c>
    </row>
    <row r="21" spans="1:15" x14ac:dyDescent="0.35">
      <c r="I21" s="335">
        <f>Sheet1!B3</f>
        <v>4441242</v>
      </c>
      <c r="J21" s="335">
        <f>Sheet1!B4</f>
        <v>2711787</v>
      </c>
      <c r="O21" s="524"/>
    </row>
    <row r="22" spans="1:15" x14ac:dyDescent="0.35">
      <c r="A22" s="406" t="s">
        <v>303</v>
      </c>
    </row>
    <row r="23" spans="1:15" x14ac:dyDescent="0.35">
      <c r="A23" s="405" t="s">
        <v>285</v>
      </c>
      <c r="B23" s="404" t="s">
        <v>286</v>
      </c>
      <c r="D23">
        <v>0</v>
      </c>
      <c r="I23">
        <v>228400</v>
      </c>
      <c r="J23">
        <v>896700.42</v>
      </c>
    </row>
    <row r="24" spans="1:15" x14ac:dyDescent="0.35">
      <c r="A24" s="402" t="s">
        <v>292</v>
      </c>
      <c r="B24" s="403">
        <f>4803064-1574997</f>
        <v>3228067</v>
      </c>
    </row>
    <row r="25" spans="1:15" ht="15" thickBot="1" x14ac:dyDescent="0.4">
      <c r="A25" s="402" t="s">
        <v>289</v>
      </c>
      <c r="B25" s="403">
        <v>0</v>
      </c>
      <c r="I25">
        <f>SUM(I21:I24)</f>
        <v>4669642</v>
      </c>
      <c r="N25" s="490"/>
    </row>
    <row r="26" spans="1:15" x14ac:dyDescent="0.35">
      <c r="A26" s="402" t="s">
        <v>290</v>
      </c>
      <c r="B26" s="401">
        <f>SUM(B24:B25)</f>
        <v>3228067</v>
      </c>
    </row>
    <row r="28" spans="1:15" x14ac:dyDescent="0.35">
      <c r="A28" s="413" t="s">
        <v>304</v>
      </c>
    </row>
    <row r="29" spans="1:15" x14ac:dyDescent="0.35">
      <c r="A29" s="405" t="s">
        <v>285</v>
      </c>
      <c r="B29" s="404" t="s">
        <v>286</v>
      </c>
    </row>
    <row r="30" spans="1:15" x14ac:dyDescent="0.35">
      <c r="A30" s="405" t="s">
        <v>305</v>
      </c>
      <c r="B30" s="403">
        <f>110780</f>
        <v>110780</v>
      </c>
    </row>
    <row r="31" spans="1:15" x14ac:dyDescent="0.35">
      <c r="A31" s="405" t="s">
        <v>306</v>
      </c>
      <c r="B31" s="403">
        <f>11000+19800+34000+(35000*10)</f>
        <v>414800</v>
      </c>
    </row>
    <row r="32" spans="1:15" x14ac:dyDescent="0.35">
      <c r="A32" s="405" t="s">
        <v>307</v>
      </c>
      <c r="B32" s="401">
        <f>SUM(B30:B31)</f>
        <v>525580</v>
      </c>
    </row>
    <row r="34" spans="1:4" x14ac:dyDescent="0.35">
      <c r="A34" s="413" t="s">
        <v>308</v>
      </c>
    </row>
    <row r="35" spans="1:4" x14ac:dyDescent="0.35">
      <c r="A35" s="405" t="s">
        <v>285</v>
      </c>
      <c r="B35" s="404" t="s">
        <v>286</v>
      </c>
    </row>
    <row r="36" spans="1:4" x14ac:dyDescent="0.35">
      <c r="A36" s="405" t="s">
        <v>309</v>
      </c>
      <c r="B36" s="403">
        <v>1632000</v>
      </c>
    </row>
    <row r="37" spans="1:4" x14ac:dyDescent="0.35">
      <c r="A37" s="405" t="s">
        <v>310</v>
      </c>
      <c r="B37" s="403">
        <v>0</v>
      </c>
    </row>
    <row r="38" spans="1:4" x14ac:dyDescent="0.35">
      <c r="A38" s="405" t="s">
        <v>307</v>
      </c>
      <c r="B38" s="401">
        <f>SUM(B36:B37)</f>
        <v>1632000</v>
      </c>
    </row>
    <row r="40" spans="1:4" x14ac:dyDescent="0.35">
      <c r="A40" s="415" t="s">
        <v>311</v>
      </c>
    </row>
    <row r="41" spans="1:4" x14ac:dyDescent="0.35">
      <c r="A41" s="405" t="s">
        <v>285</v>
      </c>
      <c r="B41" s="404" t="s">
        <v>286</v>
      </c>
    </row>
    <row r="42" spans="1:4" x14ac:dyDescent="0.35">
      <c r="A42" s="405" t="s">
        <v>312</v>
      </c>
      <c r="B42" s="403">
        <v>123160</v>
      </c>
    </row>
    <row r="43" spans="1:4" x14ac:dyDescent="0.35">
      <c r="A43" s="405" t="s">
        <v>313</v>
      </c>
      <c r="B43" s="403">
        <v>5610</v>
      </c>
    </row>
    <row r="44" spans="1:4" x14ac:dyDescent="0.35">
      <c r="A44" s="405" t="s">
        <v>314</v>
      </c>
      <c r="B44" s="403">
        <v>96520</v>
      </c>
    </row>
    <row r="45" spans="1:4" x14ac:dyDescent="0.35">
      <c r="A45" s="405" t="s">
        <v>307</v>
      </c>
      <c r="B45" s="401">
        <f>SUM(B42:B44)</f>
        <v>225290</v>
      </c>
      <c r="D45" s="521"/>
    </row>
    <row r="46" spans="1:4" x14ac:dyDescent="0.35">
      <c r="D46" s="521"/>
    </row>
    <row r="47" spans="1:4" x14ac:dyDescent="0.35">
      <c r="A47" s="406" t="s">
        <v>315</v>
      </c>
      <c r="D47" s="521"/>
    </row>
    <row r="48" spans="1:4" x14ac:dyDescent="0.35">
      <c r="A48" s="405" t="s">
        <v>285</v>
      </c>
      <c r="B48" s="404" t="s">
        <v>286</v>
      </c>
      <c r="D48" s="521"/>
    </row>
    <row r="49" spans="1:4" x14ac:dyDescent="0.35">
      <c r="A49" s="402" t="s">
        <v>292</v>
      </c>
      <c r="B49" s="403">
        <f>30000*10</f>
        <v>300000</v>
      </c>
      <c r="D49" s="521"/>
    </row>
    <row r="50" spans="1:4" x14ac:dyDescent="0.35">
      <c r="A50" s="402" t="s">
        <v>289</v>
      </c>
      <c r="B50" s="403">
        <v>0</v>
      </c>
      <c r="D50" s="521"/>
    </row>
    <row r="51" spans="1:4" x14ac:dyDescent="0.35">
      <c r="A51" s="402" t="s">
        <v>290</v>
      </c>
      <c r="B51" s="401">
        <f>SUM(B49:B50)</f>
        <v>300000</v>
      </c>
      <c r="D51" s="521"/>
    </row>
    <row r="52" spans="1:4" x14ac:dyDescent="0.35">
      <c r="D52" s="521"/>
    </row>
    <row r="53" spans="1:4" x14ac:dyDescent="0.35">
      <c r="A53" s="406" t="s">
        <v>316</v>
      </c>
      <c r="D53" s="521"/>
    </row>
    <row r="54" spans="1:4" x14ac:dyDescent="0.35">
      <c r="A54" s="405" t="s">
        <v>285</v>
      </c>
      <c r="B54" s="410" t="s">
        <v>317</v>
      </c>
      <c r="C54" t="s">
        <v>448</v>
      </c>
      <c r="D54" s="521">
        <v>164132.68</v>
      </c>
    </row>
    <row r="55" spans="1:4" x14ac:dyDescent="0.35">
      <c r="A55" s="402" t="s">
        <v>292</v>
      </c>
      <c r="B55" s="407">
        <v>1580000</v>
      </c>
      <c r="C55" t="s">
        <v>169</v>
      </c>
      <c r="D55" s="521">
        <v>17657358.289999999</v>
      </c>
    </row>
    <row r="56" spans="1:4" x14ac:dyDescent="0.35">
      <c r="A56" s="402"/>
      <c r="B56" s="407"/>
      <c r="C56" t="s">
        <v>449</v>
      </c>
      <c r="D56" s="521">
        <v>3851739.16</v>
      </c>
    </row>
    <row r="57" spans="1:4" x14ac:dyDescent="0.35">
      <c r="A57" s="402" t="s">
        <v>289</v>
      </c>
      <c r="B57" s="407">
        <v>358789.54</v>
      </c>
    </row>
    <row r="58" spans="1:4" x14ac:dyDescent="0.35">
      <c r="A58" s="402"/>
      <c r="B58" s="414"/>
    </row>
    <row r="59" spans="1:4" x14ac:dyDescent="0.35">
      <c r="A59" s="402" t="s">
        <v>290</v>
      </c>
      <c r="B59" s="408">
        <v>1938789.54</v>
      </c>
    </row>
    <row r="61" spans="1:4" x14ac:dyDescent="0.35">
      <c r="A61" s="406" t="s">
        <v>318</v>
      </c>
    </row>
    <row r="62" spans="1:4" x14ac:dyDescent="0.35">
      <c r="A62" s="405" t="s">
        <v>285</v>
      </c>
      <c r="B62" s="404" t="s">
        <v>286</v>
      </c>
    </row>
    <row r="63" spans="1:4" x14ac:dyDescent="0.35">
      <c r="A63" s="402" t="s">
        <v>319</v>
      </c>
      <c r="B63" s="403">
        <v>228400</v>
      </c>
    </row>
    <row r="64" spans="1:4" x14ac:dyDescent="0.35">
      <c r="A64" s="402" t="s">
        <v>320</v>
      </c>
      <c r="B64" s="403">
        <v>896700.41</v>
      </c>
    </row>
    <row r="65" spans="1:2" x14ac:dyDescent="0.35">
      <c r="A65" s="402" t="s">
        <v>321</v>
      </c>
      <c r="B65" s="401">
        <f>SUM(B63:B64)</f>
        <v>1125100.4100000001</v>
      </c>
    </row>
    <row r="67" spans="1:2" x14ac:dyDescent="0.35">
      <c r="A67" s="406" t="s">
        <v>322</v>
      </c>
    </row>
    <row r="68" spans="1:2" x14ac:dyDescent="0.35">
      <c r="A68" s="405" t="s">
        <v>285</v>
      </c>
      <c r="B68" s="404" t="s">
        <v>286</v>
      </c>
    </row>
    <row r="69" spans="1:2" x14ac:dyDescent="0.35">
      <c r="A69" s="402" t="s">
        <v>323</v>
      </c>
      <c r="B69" s="403">
        <v>66000</v>
      </c>
    </row>
    <row r="70" spans="1:2" x14ac:dyDescent="0.35">
      <c r="A70" s="402" t="s">
        <v>324</v>
      </c>
      <c r="B70" s="403">
        <v>90000</v>
      </c>
    </row>
    <row r="71" spans="1:2" x14ac:dyDescent="0.35">
      <c r="A71" s="402" t="s">
        <v>325</v>
      </c>
      <c r="B71" s="403">
        <v>72000</v>
      </c>
    </row>
    <row r="72" spans="1:2" x14ac:dyDescent="0.35">
      <c r="A72" s="402" t="s">
        <v>326</v>
      </c>
      <c r="B72" s="403">
        <v>90000</v>
      </c>
    </row>
    <row r="73" spans="1:2" x14ac:dyDescent="0.35">
      <c r="A73" s="402" t="s">
        <v>327</v>
      </c>
      <c r="B73" s="403">
        <v>79686.83</v>
      </c>
    </row>
    <row r="74" spans="1:2" x14ac:dyDescent="0.35">
      <c r="A74" s="402" t="s">
        <v>328</v>
      </c>
      <c r="B74" s="403">
        <v>100999.8</v>
      </c>
    </row>
    <row r="75" spans="1:2" x14ac:dyDescent="0.35">
      <c r="A75" s="402" t="s">
        <v>329</v>
      </c>
      <c r="B75" s="403">
        <v>252561.28</v>
      </c>
    </row>
    <row r="76" spans="1:2" x14ac:dyDescent="0.35">
      <c r="A76" s="402" t="s">
        <v>330</v>
      </c>
      <c r="B76" s="403">
        <v>95500</v>
      </c>
    </row>
    <row r="77" spans="1:2" x14ac:dyDescent="0.35">
      <c r="A77" s="402" t="s">
        <v>290</v>
      </c>
      <c r="B77" s="401">
        <f>+SUM(B69:B76)</f>
        <v>846747.91</v>
      </c>
    </row>
    <row r="79" spans="1:2" x14ac:dyDescent="0.35">
      <c r="A79" s="406" t="s">
        <v>331</v>
      </c>
    </row>
    <row r="80" spans="1:2" x14ac:dyDescent="0.35">
      <c r="A80" s="405" t="s">
        <v>285</v>
      </c>
      <c r="B80" s="404" t="s">
        <v>286</v>
      </c>
    </row>
    <row r="81" spans="1:2" x14ac:dyDescent="0.35">
      <c r="A81" s="402" t="s">
        <v>292</v>
      </c>
      <c r="B81" s="403">
        <v>77700</v>
      </c>
    </row>
    <row r="82" spans="1:2" x14ac:dyDescent="0.35">
      <c r="A82" s="402" t="s">
        <v>289</v>
      </c>
      <c r="B82" s="403">
        <v>0</v>
      </c>
    </row>
    <row r="83" spans="1:2" x14ac:dyDescent="0.35">
      <c r="A83" s="402" t="s">
        <v>290</v>
      </c>
      <c r="B83" s="401">
        <f>SUM(B81:B82)</f>
        <v>77700</v>
      </c>
    </row>
    <row r="85" spans="1:2" x14ac:dyDescent="0.35">
      <c r="A85" s="406" t="s">
        <v>332</v>
      </c>
    </row>
    <row r="86" spans="1:2" x14ac:dyDescent="0.35">
      <c r="A86" s="405" t="s">
        <v>285</v>
      </c>
      <c r="B86" s="404" t="s">
        <v>286</v>
      </c>
    </row>
    <row r="87" spans="1:2" x14ac:dyDescent="0.35">
      <c r="A87" s="402" t="s">
        <v>292</v>
      </c>
      <c r="B87" s="403">
        <v>1350000</v>
      </c>
    </row>
    <row r="88" spans="1:2" x14ac:dyDescent="0.35">
      <c r="A88" s="402" t="s">
        <v>289</v>
      </c>
      <c r="B88" s="403">
        <v>1084218.75</v>
      </c>
    </row>
    <row r="89" spans="1:2" x14ac:dyDescent="0.35">
      <c r="A89" s="402" t="s">
        <v>290</v>
      </c>
      <c r="B89" s="401">
        <v>2434218.75</v>
      </c>
    </row>
    <row r="91" spans="1:2" x14ac:dyDescent="0.35">
      <c r="A91" s="393" t="s">
        <v>333</v>
      </c>
    </row>
    <row r="92" spans="1:2" x14ac:dyDescent="0.35">
      <c r="A92" s="405" t="s">
        <v>285</v>
      </c>
      <c r="B92" s="410" t="s">
        <v>286</v>
      </c>
    </row>
    <row r="93" spans="1:2" x14ac:dyDescent="0.35">
      <c r="A93" s="402" t="s">
        <v>309</v>
      </c>
      <c r="B93" s="407">
        <v>96000</v>
      </c>
    </row>
    <row r="94" spans="1:2" x14ac:dyDescent="0.35">
      <c r="A94" s="402" t="s">
        <v>289</v>
      </c>
      <c r="B94" s="407">
        <f>156000+77450</f>
        <v>233450</v>
      </c>
    </row>
    <row r="95" spans="1:2" x14ac:dyDescent="0.35">
      <c r="A95" s="402" t="s">
        <v>290</v>
      </c>
      <c r="B95" s="408">
        <f>SUM(B93:B94)</f>
        <v>329450</v>
      </c>
    </row>
    <row r="97" spans="1:2" x14ac:dyDescent="0.35">
      <c r="A97" s="406" t="s">
        <v>334</v>
      </c>
    </row>
    <row r="98" spans="1:2" x14ac:dyDescent="0.35">
      <c r="A98" s="405" t="s">
        <v>285</v>
      </c>
      <c r="B98" s="404" t="s">
        <v>286</v>
      </c>
    </row>
    <row r="99" spans="1:2" x14ac:dyDescent="0.35">
      <c r="A99" s="402" t="s">
        <v>292</v>
      </c>
      <c r="B99" s="403">
        <f>480000+(17*20000)+(10*40000)</f>
        <v>1220000</v>
      </c>
    </row>
    <row r="100" spans="1:2" x14ac:dyDescent="0.35">
      <c r="A100" s="402" t="s">
        <v>289</v>
      </c>
      <c r="B100" s="403">
        <v>0</v>
      </c>
    </row>
    <row r="101" spans="1:2" x14ac:dyDescent="0.35">
      <c r="A101" s="402" t="s">
        <v>290</v>
      </c>
      <c r="B101" s="401">
        <f>SUM(B99:B100)</f>
        <v>1220000</v>
      </c>
    </row>
    <row r="103" spans="1:2" x14ac:dyDescent="0.35">
      <c r="A103" s="406" t="s">
        <v>335</v>
      </c>
    </row>
    <row r="104" spans="1:2" x14ac:dyDescent="0.35">
      <c r="A104" s="405" t="s">
        <v>285</v>
      </c>
      <c r="B104" s="410" t="s">
        <v>286</v>
      </c>
    </row>
    <row r="105" spans="1:2" x14ac:dyDescent="0.35">
      <c r="A105" s="402" t="s">
        <v>336</v>
      </c>
      <c r="B105" s="407">
        <v>180000</v>
      </c>
    </row>
    <row r="106" spans="1:2" x14ac:dyDescent="0.35">
      <c r="A106" s="402" t="s">
        <v>337</v>
      </c>
      <c r="B106" s="409">
        <f>82000*6</f>
        <v>492000</v>
      </c>
    </row>
    <row r="107" spans="1:2" x14ac:dyDescent="0.35">
      <c r="A107" s="402" t="s">
        <v>338</v>
      </c>
      <c r="B107" s="409">
        <f>82000*6</f>
        <v>492000</v>
      </c>
    </row>
    <row r="108" spans="1:2" x14ac:dyDescent="0.35">
      <c r="A108" s="402" t="s">
        <v>339</v>
      </c>
      <c r="B108" s="409">
        <v>228000</v>
      </c>
    </row>
    <row r="109" spans="1:2" x14ac:dyDescent="0.35">
      <c r="A109" s="402" t="s">
        <v>340</v>
      </c>
      <c r="B109" s="409">
        <v>472612.89</v>
      </c>
    </row>
    <row r="110" spans="1:2" x14ac:dyDescent="0.35">
      <c r="A110" s="402" t="s">
        <v>341</v>
      </c>
      <c r="B110" s="409">
        <v>115200</v>
      </c>
    </row>
    <row r="111" spans="1:2" x14ac:dyDescent="0.35">
      <c r="A111" s="402" t="s">
        <v>342</v>
      </c>
      <c r="B111" s="409">
        <v>396974</v>
      </c>
    </row>
    <row r="112" spans="1:2" x14ac:dyDescent="0.35">
      <c r="A112" s="402" t="s">
        <v>343</v>
      </c>
      <c r="B112" s="409">
        <v>150000</v>
      </c>
    </row>
    <row r="113" spans="1:2" x14ac:dyDescent="0.35">
      <c r="A113" s="402" t="s">
        <v>344</v>
      </c>
      <c r="B113" s="409">
        <v>207614.5</v>
      </c>
    </row>
    <row r="114" spans="1:2" x14ac:dyDescent="0.35">
      <c r="A114" s="402" t="s">
        <v>289</v>
      </c>
      <c r="B114" s="407">
        <v>0</v>
      </c>
    </row>
    <row r="115" spans="1:2" x14ac:dyDescent="0.35">
      <c r="A115" s="402" t="s">
        <v>290</v>
      </c>
      <c r="B115" s="408">
        <f>SUM(B105:B114)</f>
        <v>2734401.39</v>
      </c>
    </row>
    <row r="117" spans="1:2" x14ac:dyDescent="0.35">
      <c r="A117" s="406" t="s">
        <v>345</v>
      </c>
    </row>
    <row r="118" spans="1:2" x14ac:dyDescent="0.35">
      <c r="A118" s="405" t="s">
        <v>285</v>
      </c>
      <c r="B118" s="404" t="s">
        <v>286</v>
      </c>
    </row>
    <row r="119" spans="1:2" x14ac:dyDescent="0.35">
      <c r="A119" s="402" t="s">
        <v>292</v>
      </c>
      <c r="B119" s="403">
        <v>25000</v>
      </c>
    </row>
    <row r="120" spans="1:2" x14ac:dyDescent="0.35">
      <c r="A120" s="402" t="s">
        <v>346</v>
      </c>
      <c r="B120" s="403">
        <v>80000</v>
      </c>
    </row>
    <row r="121" spans="1:2" x14ac:dyDescent="0.35">
      <c r="A121" s="402" t="s">
        <v>289</v>
      </c>
      <c r="B121" s="403">
        <v>0</v>
      </c>
    </row>
    <row r="122" spans="1:2" x14ac:dyDescent="0.35">
      <c r="A122" s="402" t="s">
        <v>290</v>
      </c>
      <c r="B122" s="401">
        <f>SUM(B119:B121)</f>
        <v>105000</v>
      </c>
    </row>
    <row r="124" spans="1:2" x14ac:dyDescent="0.35">
      <c r="A124" s="413" t="s">
        <v>347</v>
      </c>
    </row>
    <row r="125" spans="1:2" x14ac:dyDescent="0.35">
      <c r="A125" s="405" t="s">
        <v>285</v>
      </c>
      <c r="B125" s="404" t="s">
        <v>286</v>
      </c>
    </row>
    <row r="126" spans="1:2" x14ac:dyDescent="0.35">
      <c r="A126" s="405" t="s">
        <v>313</v>
      </c>
      <c r="B126" s="403">
        <v>40320</v>
      </c>
    </row>
    <row r="127" spans="1:2" x14ac:dyDescent="0.35">
      <c r="A127" s="405" t="s">
        <v>348</v>
      </c>
      <c r="B127" s="403">
        <f>32250+84220</f>
        <v>116470</v>
      </c>
    </row>
    <row r="128" spans="1:2" x14ac:dyDescent="0.35">
      <c r="A128" s="405" t="s">
        <v>307</v>
      </c>
      <c r="B128" s="401">
        <f>SUM(B126:B127)</f>
        <v>156790</v>
      </c>
    </row>
    <row r="130" spans="1:2" x14ac:dyDescent="0.35">
      <c r="A130" s="406" t="s">
        <v>349</v>
      </c>
    </row>
    <row r="131" spans="1:2" x14ac:dyDescent="0.35">
      <c r="A131" s="405" t="s">
        <v>285</v>
      </c>
      <c r="B131" s="404" t="s">
        <v>286</v>
      </c>
    </row>
    <row r="132" spans="1:2" x14ac:dyDescent="0.35">
      <c r="A132" s="402" t="s">
        <v>352</v>
      </c>
      <c r="B132" s="403">
        <f>260000+126000</f>
        <v>386000</v>
      </c>
    </row>
    <row r="133" spans="1:2" x14ac:dyDescent="0.35">
      <c r="A133" s="402" t="s">
        <v>353</v>
      </c>
      <c r="B133" s="403">
        <v>13200</v>
      </c>
    </row>
    <row r="134" spans="1:2" x14ac:dyDescent="0.35">
      <c r="A134" s="402" t="s">
        <v>350</v>
      </c>
      <c r="B134" s="403">
        <v>0</v>
      </c>
    </row>
    <row r="135" spans="1:2" x14ac:dyDescent="0.35">
      <c r="A135" s="402" t="s">
        <v>351</v>
      </c>
      <c r="B135" s="401">
        <f>SUM(B132:B134)</f>
        <v>399200</v>
      </c>
    </row>
    <row r="137" spans="1:2" x14ac:dyDescent="0.35">
      <c r="A137" s="393" t="s">
        <v>354</v>
      </c>
    </row>
    <row r="138" spans="1:2" x14ac:dyDescent="0.35">
      <c r="A138" s="405" t="s">
        <v>285</v>
      </c>
      <c r="B138" s="404" t="s">
        <v>286</v>
      </c>
    </row>
    <row r="139" spans="1:2" x14ac:dyDescent="0.35">
      <c r="A139" s="405" t="s">
        <v>309</v>
      </c>
      <c r="B139" s="403">
        <f>40572+12500*8</f>
        <v>140572</v>
      </c>
    </row>
    <row r="140" spans="1:2" x14ac:dyDescent="0.35">
      <c r="A140" s="405" t="s">
        <v>310</v>
      </c>
      <c r="B140" s="403">
        <v>0</v>
      </c>
    </row>
    <row r="141" spans="1:2" x14ac:dyDescent="0.35">
      <c r="A141" s="405" t="s">
        <v>307</v>
      </c>
      <c r="B141" s="401">
        <f>SUM(B139:B140)</f>
        <v>140572</v>
      </c>
    </row>
    <row r="143" spans="1:2" x14ac:dyDescent="0.35">
      <c r="A143" s="406" t="s">
        <v>358</v>
      </c>
    </row>
    <row r="144" spans="1:2" x14ac:dyDescent="0.35">
      <c r="A144" s="405" t="s">
        <v>285</v>
      </c>
      <c r="B144" s="404" t="s">
        <v>286</v>
      </c>
    </row>
    <row r="145" spans="1:2" x14ac:dyDescent="0.35">
      <c r="A145" s="402" t="s">
        <v>355</v>
      </c>
      <c r="B145" s="403">
        <v>24000</v>
      </c>
    </row>
    <row r="146" spans="1:2" x14ac:dyDescent="0.35">
      <c r="A146" s="402" t="s">
        <v>356</v>
      </c>
      <c r="B146" s="403">
        <v>35000</v>
      </c>
    </row>
    <row r="147" spans="1:2" x14ac:dyDescent="0.35">
      <c r="A147" s="402" t="s">
        <v>357</v>
      </c>
      <c r="B147" s="403">
        <v>147500</v>
      </c>
    </row>
    <row r="148" spans="1:2" x14ac:dyDescent="0.35">
      <c r="A148" s="402" t="s">
        <v>290</v>
      </c>
      <c r="B148" s="401">
        <v>206500</v>
      </c>
    </row>
    <row r="150" spans="1:2" x14ac:dyDescent="0.35">
      <c r="A150" s="393" t="s">
        <v>359</v>
      </c>
    </row>
    <row r="151" spans="1:2" x14ac:dyDescent="0.35">
      <c r="A151" s="405" t="s">
        <v>285</v>
      </c>
      <c r="B151" s="404" t="s">
        <v>286</v>
      </c>
    </row>
    <row r="152" spans="1:2" x14ac:dyDescent="0.35">
      <c r="A152" s="405" t="s">
        <v>360</v>
      </c>
      <c r="B152" s="403">
        <v>456981.22</v>
      </c>
    </row>
    <row r="153" spans="1:2" x14ac:dyDescent="0.35">
      <c r="A153" s="405" t="s">
        <v>348</v>
      </c>
      <c r="B153" s="403">
        <v>325000</v>
      </c>
    </row>
    <row r="154" spans="1:2" x14ac:dyDescent="0.35">
      <c r="A154" s="405" t="s">
        <v>307</v>
      </c>
      <c r="B154" s="401">
        <f>SUM(B152:B153)</f>
        <v>781981.22</v>
      </c>
    </row>
    <row r="156" spans="1:2" x14ac:dyDescent="0.35">
      <c r="A156" s="406" t="s">
        <v>361</v>
      </c>
    </row>
    <row r="157" spans="1:2" x14ac:dyDescent="0.35">
      <c r="A157" s="405" t="s">
        <v>285</v>
      </c>
      <c r="B157" s="404" t="s">
        <v>286</v>
      </c>
    </row>
    <row r="158" spans="1:2" x14ac:dyDescent="0.35">
      <c r="A158" s="402" t="s">
        <v>292</v>
      </c>
      <c r="B158" s="403">
        <v>46500</v>
      </c>
    </row>
    <row r="159" spans="1:2" x14ac:dyDescent="0.35">
      <c r="A159" s="402" t="s">
        <v>289</v>
      </c>
      <c r="B159" s="403">
        <v>0</v>
      </c>
    </row>
    <row r="160" spans="1:2" x14ac:dyDescent="0.35">
      <c r="A160" s="402" t="s">
        <v>290</v>
      </c>
      <c r="B160" s="401">
        <f>SUM(B158:B159)</f>
        <v>46500</v>
      </c>
    </row>
    <row r="161" spans="1:3" x14ac:dyDescent="0.35">
      <c r="A161" s="402"/>
      <c r="B161" s="403"/>
    </row>
    <row r="162" spans="1:3" x14ac:dyDescent="0.35">
      <c r="A162" s="413" t="s">
        <v>373</v>
      </c>
      <c r="B162" s="403"/>
    </row>
    <row r="163" spans="1:3" x14ac:dyDescent="0.35">
      <c r="A163" s="405" t="s">
        <v>285</v>
      </c>
      <c r="B163" s="404" t="s">
        <v>317</v>
      </c>
    </row>
    <row r="164" spans="1:3" x14ac:dyDescent="0.35">
      <c r="A164" s="405" t="s">
        <v>309</v>
      </c>
      <c r="B164" s="403">
        <v>88000</v>
      </c>
    </row>
    <row r="165" spans="1:3" x14ac:dyDescent="0.35">
      <c r="A165" s="405" t="s">
        <v>310</v>
      </c>
      <c r="B165" s="403">
        <v>0</v>
      </c>
    </row>
    <row r="166" spans="1:3" x14ac:dyDescent="0.35">
      <c r="A166" s="405" t="s">
        <v>307</v>
      </c>
      <c r="B166" s="401">
        <f>SUM(B164:B165)</f>
        <v>88000</v>
      </c>
    </row>
    <row r="167" spans="1:3" x14ac:dyDescent="0.35">
      <c r="A167" s="402"/>
      <c r="B167" s="403"/>
    </row>
    <row r="168" spans="1:3" x14ac:dyDescent="0.35">
      <c r="A168" s="406" t="s">
        <v>374</v>
      </c>
    </row>
    <row r="169" spans="1:3" x14ac:dyDescent="0.35">
      <c r="A169" s="412" t="s">
        <v>375</v>
      </c>
      <c r="B169" s="640" t="s">
        <v>376</v>
      </c>
      <c r="C169" s="640"/>
    </row>
    <row r="170" spans="1:3" x14ac:dyDescent="0.35">
      <c r="A170" s="412" t="s">
        <v>377</v>
      </c>
      <c r="B170" s="641">
        <v>0</v>
      </c>
      <c r="C170" s="641"/>
    </row>
    <row r="171" spans="1:3" x14ac:dyDescent="0.35">
      <c r="A171" s="412" t="s">
        <v>378</v>
      </c>
      <c r="B171" s="640" t="s">
        <v>376</v>
      </c>
      <c r="C171" s="640"/>
    </row>
    <row r="173" spans="1:3" x14ac:dyDescent="0.35">
      <c r="A173" s="406" t="s">
        <v>362</v>
      </c>
    </row>
    <row r="174" spans="1:3" x14ac:dyDescent="0.35">
      <c r="A174" s="405" t="s">
        <v>285</v>
      </c>
      <c r="B174" s="404" t="s">
        <v>286</v>
      </c>
    </row>
    <row r="175" spans="1:3" x14ac:dyDescent="0.35">
      <c r="A175" s="402" t="s">
        <v>363</v>
      </c>
      <c r="B175" s="403">
        <v>55000</v>
      </c>
    </row>
    <row r="176" spans="1:3" x14ac:dyDescent="0.35">
      <c r="A176" s="402" t="s">
        <v>321</v>
      </c>
      <c r="B176" s="401">
        <f>SUM(B175:B175)</f>
        <v>55000</v>
      </c>
    </row>
    <row r="178" spans="1:2" x14ac:dyDescent="0.35">
      <c r="A178" s="406" t="s">
        <v>364</v>
      </c>
    </row>
    <row r="179" spans="1:2" x14ac:dyDescent="0.35">
      <c r="A179" s="402" t="s">
        <v>285</v>
      </c>
      <c r="B179" s="402" t="s">
        <v>286</v>
      </c>
    </row>
    <row r="180" spans="1:2" x14ac:dyDescent="0.35">
      <c r="A180" s="402" t="s">
        <v>365</v>
      </c>
      <c r="B180" s="411">
        <v>54000</v>
      </c>
    </row>
    <row r="181" spans="1:2" x14ac:dyDescent="0.35">
      <c r="A181" s="402" t="s">
        <v>366</v>
      </c>
      <c r="B181" s="411">
        <f>117000</f>
        <v>117000</v>
      </c>
    </row>
    <row r="182" spans="1:2" x14ac:dyDescent="0.35">
      <c r="A182" s="402" t="s">
        <v>367</v>
      </c>
      <c r="B182" s="411">
        <v>57600</v>
      </c>
    </row>
    <row r="183" spans="1:2" x14ac:dyDescent="0.35">
      <c r="A183" s="402" t="s">
        <v>368</v>
      </c>
      <c r="B183" s="401">
        <f>SUM(B180:B182)</f>
        <v>228600</v>
      </c>
    </row>
    <row r="184" spans="1:2" x14ac:dyDescent="0.35">
      <c r="A184" s="402"/>
      <c r="B184" s="403"/>
    </row>
    <row r="185" spans="1:2" x14ac:dyDescent="0.35">
      <c r="A185" s="406" t="s">
        <v>379</v>
      </c>
    </row>
    <row r="186" spans="1:2" x14ac:dyDescent="0.35">
      <c r="A186" s="405" t="s">
        <v>285</v>
      </c>
      <c r="B186" s="410" t="s">
        <v>253</v>
      </c>
    </row>
    <row r="187" spans="1:2" x14ac:dyDescent="0.35">
      <c r="A187" s="402" t="s">
        <v>287</v>
      </c>
      <c r="B187" s="409">
        <v>368370.83</v>
      </c>
    </row>
    <row r="188" spans="1:2" x14ac:dyDescent="0.35">
      <c r="A188" s="402" t="s">
        <v>290</v>
      </c>
      <c r="B188" s="408">
        <f>SUM(B187:B187)</f>
        <v>368370.83</v>
      </c>
    </row>
    <row r="189" spans="1:2" x14ac:dyDescent="0.35">
      <c r="A189" s="402"/>
      <c r="B189" s="407"/>
    </row>
    <row r="190" spans="1:2" x14ac:dyDescent="0.35">
      <c r="A190" s="406" t="s">
        <v>381</v>
      </c>
      <c r="B190" s="407"/>
    </row>
    <row r="191" spans="1:2" x14ac:dyDescent="0.35">
      <c r="A191" s="405" t="s">
        <v>285</v>
      </c>
      <c r="B191" s="404" t="s">
        <v>286</v>
      </c>
    </row>
    <row r="192" spans="1:2" x14ac:dyDescent="0.35">
      <c r="A192" s="402" t="s">
        <v>380</v>
      </c>
      <c r="B192" s="403">
        <v>40000</v>
      </c>
    </row>
    <row r="193" spans="1:2" x14ac:dyDescent="0.35">
      <c r="A193" s="402" t="s">
        <v>321</v>
      </c>
      <c r="B193" s="401">
        <f>SUM(B192:B192)</f>
        <v>40000</v>
      </c>
    </row>
    <row r="194" spans="1:2" x14ac:dyDescent="0.35">
      <c r="A194" s="402"/>
      <c r="B194" s="407"/>
    </row>
    <row r="195" spans="1:2" x14ac:dyDescent="0.35">
      <c r="A195" s="406" t="s">
        <v>194</v>
      </c>
    </row>
    <row r="196" spans="1:2" x14ac:dyDescent="0.35">
      <c r="A196" s="405" t="s">
        <v>285</v>
      </c>
      <c r="B196" s="404" t="s">
        <v>255</v>
      </c>
    </row>
    <row r="197" spans="1:2" x14ac:dyDescent="0.35">
      <c r="A197" s="402" t="s">
        <v>292</v>
      </c>
      <c r="B197" s="403">
        <v>40000</v>
      </c>
    </row>
    <row r="198" spans="1:2" x14ac:dyDescent="0.35">
      <c r="A198" s="402" t="s">
        <v>289</v>
      </c>
      <c r="B198" s="403">
        <v>0</v>
      </c>
    </row>
    <row r="199" spans="1:2" x14ac:dyDescent="0.35">
      <c r="A199" s="402" t="s">
        <v>290</v>
      </c>
      <c r="B199" s="401">
        <f>SUM(B197:B198)</f>
        <v>40000</v>
      </c>
    </row>
    <row r="200" spans="1:2" x14ac:dyDescent="0.35">
      <c r="A200" s="402"/>
      <c r="B200" s="403"/>
    </row>
    <row r="201" spans="1:2" x14ac:dyDescent="0.35">
      <c r="A201" s="406" t="s">
        <v>369</v>
      </c>
    </row>
    <row r="202" spans="1:2" x14ac:dyDescent="0.35">
      <c r="A202" s="405" t="s">
        <v>285</v>
      </c>
      <c r="B202" s="404" t="s">
        <v>286</v>
      </c>
    </row>
    <row r="203" spans="1:2" x14ac:dyDescent="0.35">
      <c r="A203" s="402" t="s">
        <v>292</v>
      </c>
      <c r="B203" s="403">
        <v>35415</v>
      </c>
    </row>
    <row r="204" spans="1:2" x14ac:dyDescent="0.35">
      <c r="A204" s="402" t="s">
        <v>289</v>
      </c>
      <c r="B204" s="403">
        <v>0</v>
      </c>
    </row>
    <row r="205" spans="1:2" x14ac:dyDescent="0.35">
      <c r="A205" s="402" t="s">
        <v>290</v>
      </c>
      <c r="B205" s="401">
        <f>SUM(B203:B204)</f>
        <v>35415</v>
      </c>
    </row>
    <row r="207" spans="1:2" x14ac:dyDescent="0.35">
      <c r="A207" s="406" t="s">
        <v>370</v>
      </c>
    </row>
    <row r="208" spans="1:2" x14ac:dyDescent="0.35">
      <c r="A208" s="405" t="s">
        <v>285</v>
      </c>
      <c r="B208" s="404" t="s">
        <v>286</v>
      </c>
    </row>
    <row r="209" spans="1:2" x14ac:dyDescent="0.35">
      <c r="A209" s="402" t="s">
        <v>371</v>
      </c>
      <c r="B209" s="403">
        <v>31758</v>
      </c>
    </row>
    <row r="210" spans="1:2" x14ac:dyDescent="0.35">
      <c r="A210" s="402" t="s">
        <v>372</v>
      </c>
      <c r="B210" s="403">
        <v>52000</v>
      </c>
    </row>
    <row r="211" spans="1:2" x14ac:dyDescent="0.35">
      <c r="A211" s="402" t="s">
        <v>302</v>
      </c>
      <c r="B211" s="401">
        <f>SUM(B209:B210)</f>
        <v>83758</v>
      </c>
    </row>
  </sheetData>
  <mergeCells count="3">
    <mergeCell ref="B169:C169"/>
    <mergeCell ref="B170:C170"/>
    <mergeCell ref="B171:C17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1C. FCR</vt:lpstr>
      <vt:lpstr>Consultat &amp; Hard Cost</vt:lpstr>
      <vt:lpstr>FF&amp;E Payments</vt:lpstr>
      <vt:lpstr>Bduget Breakdown</vt:lpstr>
      <vt:lpstr>sum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timothy.oman</dc:creator>
  <cp:lastModifiedBy>Himal Kosala</cp:lastModifiedBy>
  <cp:lastPrinted>2022-12-29T09:08:41Z</cp:lastPrinted>
  <dcterms:created xsi:type="dcterms:W3CDTF">2022-12-08T06:56:44Z</dcterms:created>
  <dcterms:modified xsi:type="dcterms:W3CDTF">2023-01-24T09:15:31Z</dcterms:modified>
</cp:coreProperties>
</file>