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Main Contractor Payment\2 January\IPC 12\Supporting\"/>
    </mc:Choice>
  </mc:AlternateContent>
  <xr:revisionPtr revIDLastSave="0" documentId="13_ncr:1_{EA40087E-B7F0-4E3B-A2E1-A7123210B7FB}" xr6:coauthVersionLast="47" xr6:coauthVersionMax="47" xr10:uidLastSave="{00000000-0000-0000-0000-000000000000}"/>
  <bookViews>
    <workbookView xWindow="-90" yWindow="0" windowWidth="12980" windowHeight="13770" xr2:uid="{5859C014-DF3A-460C-AA5B-F69F6C3F77EC}"/>
  </bookViews>
  <sheets>
    <sheet name="Adjustments" sheetId="1" r:id="rId1"/>
  </sheets>
  <externalReferences>
    <externalReference r:id="rId2"/>
  </externalReferences>
  <definedNames>
    <definedName name="_xlnm.Print_Area" localSheetId="0">Adjustments!$A$1:$F$61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I14" i="1"/>
  <c r="I13" i="1"/>
  <c r="E13" i="1"/>
  <c r="E51" i="1" s="1"/>
  <c r="I12" i="1"/>
  <c r="I16" i="1" s="1"/>
  <c r="F6" i="1"/>
</calcChain>
</file>

<file path=xl/sharedStrings.xml><?xml version="1.0" encoding="utf-8"?>
<sst xmlns="http://schemas.openxmlformats.org/spreadsheetml/2006/main" count="78" uniqueCount="52">
  <si>
    <t>Sky Palaces Real Estate Development LLC</t>
  </si>
  <si>
    <t>Adjustments</t>
  </si>
  <si>
    <t xml:space="preserve">Project: Plot - 18 </t>
  </si>
  <si>
    <t>Certificate Date:</t>
  </si>
  <si>
    <t>Contractor:Khansaheb Civil Engineering LLC</t>
  </si>
  <si>
    <t>Certificate No:</t>
  </si>
  <si>
    <t>Contract :Base Build Works</t>
  </si>
  <si>
    <t>Currency:</t>
  </si>
  <si>
    <t>SN</t>
  </si>
  <si>
    <t>Description</t>
  </si>
  <si>
    <t>Bill Category</t>
  </si>
  <si>
    <t>IPA Ref</t>
  </si>
  <si>
    <t xml:space="preserve">Amount </t>
  </si>
  <si>
    <t>Remarks</t>
  </si>
  <si>
    <t>01</t>
  </si>
  <si>
    <t>Visa Cost of labours</t>
  </si>
  <si>
    <t>Labour cost</t>
  </si>
  <si>
    <t>IPA 08</t>
  </si>
  <si>
    <t>Visa cost is already included in the hiring rate</t>
  </si>
  <si>
    <t>Category</t>
  </si>
  <si>
    <t>Amount</t>
  </si>
  <si>
    <t>02</t>
  </si>
  <si>
    <t>IPA 09</t>
  </si>
  <si>
    <t>Material Cost</t>
  </si>
  <si>
    <t>03</t>
  </si>
  <si>
    <t>Included VAT</t>
  </si>
  <si>
    <t>Overheads</t>
  </si>
  <si>
    <t>IPA 10</t>
  </si>
  <si>
    <t>Telecommunication,  Chris McCann (Petty Cash)</t>
  </si>
  <si>
    <t>04</t>
  </si>
  <si>
    <t>TXM Manpower cost adjustment from material transaction- August 22</t>
  </si>
  <si>
    <t>Plant Cost</t>
  </si>
  <si>
    <t>05</t>
  </si>
  <si>
    <t>TXM Manpower cost adjustment from material transaction- September 22</t>
  </si>
  <si>
    <t>06</t>
  </si>
  <si>
    <t>TXM Manpower cost adjustment from material transaction- October 22</t>
  </si>
  <si>
    <t>TOTAL</t>
  </si>
  <si>
    <t>07</t>
  </si>
  <si>
    <t>TXM Manpower cost adjustment from material transaction- November 22</t>
  </si>
  <si>
    <t>08</t>
  </si>
  <si>
    <t>09</t>
  </si>
  <si>
    <t>IT costs adjustment from Overhead transaction for June 22</t>
  </si>
  <si>
    <t>10</t>
  </si>
  <si>
    <t>IT costs adjustment from Overhead transaction July 22</t>
  </si>
  <si>
    <t>11</t>
  </si>
  <si>
    <t>IT costs adjustment from Overhead transaction August 22</t>
  </si>
  <si>
    <t>12</t>
  </si>
  <si>
    <t>IT costs adjustment from Overhead transaction September 22</t>
  </si>
  <si>
    <t>TXM Manpower cost adjustment from material transaction- December 22</t>
  </si>
  <si>
    <t>TXM Manpower cost adjustment from material transaction- January 23</t>
  </si>
  <si>
    <t>IPA 11</t>
  </si>
  <si>
    <t>IPA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</si>
</sst>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[$-409]mmmm\ d\,\ yy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Arial "/>
    </font>
    <font>
      <sz val="12"/>
      <color theme="1"/>
      <name val="Arial "/>
    </font>
    <font>
      <sz val="10"/>
      <name val="Arial "/>
    </font>
    <font>
      <sz val="10"/>
      <color theme="1"/>
      <name val="Arial 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2">
    <xf numFmtId="0" fontId="0" fillId="0" borderId="0" xfId="0"/>
    <xf numFmtId="43" fontId="0" fillId="0" borderId="0" xfId="1" applyFont="1"/>
    <xf numFmtId="0" fontId="6" fillId="0" borderId="1" xfId="2" applyFont="1" applyBorder="1" applyAlignment="1">
      <alignment vertical="center"/>
    </xf>
    <xf numFmtId="0" fontId="0" fillId="0" borderId="2" xfId="0" applyBorder="1"/>
    <xf numFmtId="164" fontId="6" fillId="0" borderId="2" xfId="2" applyNumberFormat="1" applyFont="1" applyBorder="1" applyAlignment="1">
      <alignment vertical="center"/>
    </xf>
    <xf numFmtId="164" fontId="6" fillId="0" borderId="3" xfId="2" applyNumberFormat="1" applyFont="1" applyBorder="1" applyAlignment="1">
      <alignment vertical="center"/>
    </xf>
    <xf numFmtId="0" fontId="7" fillId="0" borderId="4" xfId="2" applyFont="1" applyBorder="1" applyAlignment="1">
      <alignment vertical="center"/>
    </xf>
    <xf numFmtId="0" fontId="7" fillId="0" borderId="0" xfId="2" applyFont="1" applyAlignment="1">
      <alignment vertical="center"/>
    </xf>
    <xf numFmtId="165" fontId="7" fillId="0" borderId="5" xfId="3" applyNumberFormat="1" applyFont="1" applyBorder="1" applyAlignment="1">
      <alignment horizontal="left" vertical="center"/>
    </xf>
    <xf numFmtId="0" fontId="0" fillId="0" borderId="6" xfId="0" applyBorder="1"/>
    <xf numFmtId="0" fontId="0" fillId="0" borderId="7" xfId="0" applyBorder="1"/>
    <xf numFmtId="43" fontId="0" fillId="0" borderId="7" xfId="1" applyFont="1" applyBorder="1"/>
    <xf numFmtId="0" fontId="0" fillId="0" borderId="8" xfId="0" applyBorder="1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43" fontId="0" fillId="0" borderId="0" xfId="4" applyFont="1" applyAlignment="1">
      <alignment horizontal="center"/>
    </xf>
    <xf numFmtId="43" fontId="0" fillId="0" borderId="0" xfId="4" applyFont="1" applyAlignment="1">
      <alignment horizontal="center" vertical="center"/>
    </xf>
    <xf numFmtId="43" fontId="2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13" xfId="0" applyBorder="1"/>
    <xf numFmtId="43" fontId="0" fillId="0" borderId="13" xfId="1" applyFont="1" applyBorder="1"/>
    <xf numFmtId="0" fontId="0" fillId="0" borderId="14" xfId="0" applyBorder="1" applyAlignment="1">
      <alignment horizontal="right"/>
    </xf>
    <xf numFmtId="0" fontId="2" fillId="0" borderId="15" xfId="0" applyFont="1" applyBorder="1" applyAlignment="1">
      <alignment horizontal="center"/>
    </xf>
    <xf numFmtId="43" fontId="2" fillId="0" borderId="15" xfId="1" applyFont="1" applyBorder="1" applyAlignment="1">
      <alignment horizontal="center"/>
    </xf>
    <xf numFmtId="0" fontId="0" fillId="0" borderId="16" xfId="0" applyBorder="1"/>
    <xf numFmtId="43" fontId="0" fillId="0" borderId="16" xfId="1" applyFont="1" applyBorder="1"/>
    <xf numFmtId="0" fontId="0" fillId="0" borderId="14" xfId="0" applyBorder="1"/>
    <xf numFmtId="0" fontId="0" fillId="0" borderId="17" xfId="0" applyBorder="1"/>
    <xf numFmtId="43" fontId="0" fillId="0" borderId="17" xfId="1" applyFont="1" applyBorder="1"/>
    <xf numFmtId="0" fontId="2" fillId="0" borderId="15" xfId="0" applyFont="1" applyBorder="1"/>
    <xf numFmtId="43" fontId="2" fillId="0" borderId="15" xfId="1" applyFont="1" applyBorder="1"/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43" fontId="0" fillId="0" borderId="10" xfId="1" applyFont="1" applyBorder="1"/>
    <xf numFmtId="0" fontId="0" fillId="0" borderId="11" xfId="0" applyBorder="1"/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</cellXfs>
  <cellStyles count="6">
    <cellStyle name="Comma" xfId="1" builtinId="3"/>
    <cellStyle name="Comma 2 2 2" xfId="5" xr:uid="{5D1A3B3C-C4FE-4531-9E4F-F8FBC928F2ED}"/>
    <cellStyle name="Comma 4" xfId="4" xr:uid="{2C2446F9-45AD-4089-ACBA-4B516BF06007}"/>
    <cellStyle name="Normal" xfId="0" builtinId="0"/>
    <cellStyle name="Normal 2 2 2" xfId="2" xr:uid="{40F9EAAF-0A1D-41AC-B036-8996C19EBCBE}"/>
    <cellStyle name="Normal 5 2" xfId="3" xr:uid="{591F07E3-B253-462C-9F3A-9D7826D6DE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mal/OneDrive/Documents/Work/ECON/Omniyat/Subcontrator%20Payments/KCE%20(Sub%20Bill)/2%20November/IPC%2010/PC/Issued%20to%20Contractor/KCE%20PC%2010%20-%20Nov%202022%20r1%20-%20Final%20Sub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CE-PC 10"/>
      <sheetName val="KCE-PC 10 INT"/>
      <sheetName val="Annexure-1 Est. Contract Price "/>
      <sheetName val="Annexure-2 GENERAL PRELIMS"/>
      <sheetName val="Annexure -3 Material Summary"/>
      <sheetName val="Annexure-4 Labour Cost Summary"/>
      <sheetName val="Annexure-5 Plant Summary"/>
      <sheetName val="Annexure 6-SC Summary "/>
      <sheetName val="Annexure 7-Overhead Summary"/>
      <sheetName val="Annexure 8-Committed Orders"/>
      <sheetName val="Committed Orders - Nov 22"/>
      <sheetName val="Annexure 9-OHP"/>
      <sheetName val="Annexure 10-Retention"/>
      <sheetName val="Annexure 11-Advance Recovery"/>
      <sheetName val="Annexure 12-Previous Payments "/>
      <sheetName val="Staff Cost Summary"/>
      <sheetName val="Civil Staff Cost - Nov 22"/>
      <sheetName val="KMEP -IPC"/>
      <sheetName val="Adjustments"/>
      <sheetName val="Historical Debts"/>
    </sheetNames>
    <sheetDataSet>
      <sheetData sheetId="0"/>
      <sheetData sheetId="1"/>
      <sheetData sheetId="2"/>
      <sheetData sheetId="3"/>
      <sheetData sheetId="4"/>
      <sheetData sheetId="5">
        <row r="6">
          <cell r="H6" t="str">
            <v>AED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8DE3-B315-492A-8C5C-1D4BB912766D}">
  <sheetPr>
    <pageSetUpPr fitToPage="1"/>
  </sheetPr>
  <dimension ref="A1:I51"/>
  <sheetViews>
    <sheetView tabSelected="1" view="pageBreakPreview" topLeftCell="C25" zoomScale="90" zoomScaleNormal="100" zoomScaleSheetLayoutView="90" workbookViewId="0">
      <selection activeCell="E11" sqref="E11:E24"/>
    </sheetView>
  </sheetViews>
  <sheetFormatPr defaultRowHeight="14.5"/>
  <cols>
    <col min="1" max="1" width="8.90625" customWidth="1"/>
    <col min="2" max="2" width="66.08984375" customWidth="1"/>
    <col min="3" max="3" width="22.08984375" customWidth="1"/>
    <col min="4" max="4" width="14.81640625" customWidth="1"/>
    <col min="5" max="5" width="14.90625" style="1" customWidth="1"/>
    <col min="6" max="6" width="54.08984375" customWidth="1"/>
    <col min="8" max="8" width="14.81640625" customWidth="1"/>
    <col min="9" max="9" width="17.81640625" style="1" customWidth="1"/>
  </cols>
  <sheetData>
    <row r="1" spans="1:9" ht="18">
      <c r="A1" s="40" t="s">
        <v>0</v>
      </c>
      <c r="B1" s="40"/>
      <c r="C1" s="40"/>
      <c r="D1" s="40"/>
      <c r="E1" s="40"/>
      <c r="F1" s="40"/>
    </row>
    <row r="2" spans="1:9" ht="16" thickBot="1">
      <c r="A2" s="41" t="s">
        <v>1</v>
      </c>
      <c r="B2" s="41"/>
      <c r="C2" s="41"/>
      <c r="D2" s="41"/>
      <c r="E2" s="41"/>
      <c r="F2" s="41"/>
    </row>
    <row r="3" spans="1:9">
      <c r="A3" s="2"/>
      <c r="B3" s="3"/>
      <c r="C3" s="3"/>
      <c r="D3" s="4"/>
      <c r="E3" s="4"/>
      <c r="F3" s="5"/>
    </row>
    <row r="4" spans="1:9">
      <c r="A4" s="6" t="s">
        <v>2</v>
      </c>
      <c r="E4" s="7" t="s">
        <v>3</v>
      </c>
      <c r="F4" s="8"/>
    </row>
    <row r="5" spans="1:9">
      <c r="A5" s="6" t="s">
        <v>4</v>
      </c>
      <c r="E5" s="7" t="s">
        <v>5</v>
      </c>
      <c r="F5" s="8"/>
    </row>
    <row r="6" spans="1:9">
      <c r="A6" s="6" t="s">
        <v>6</v>
      </c>
      <c r="E6" s="7" t="s">
        <v>7</v>
      </c>
      <c r="F6" s="8" t="str">
        <f>+'[1]Annexure-4 Labour Cost Summary'!H6</f>
        <v>AED</v>
      </c>
    </row>
    <row r="7" spans="1:9" ht="15" thickBot="1">
      <c r="A7" s="9"/>
      <c r="B7" s="10"/>
      <c r="C7" s="10"/>
      <c r="D7" s="10"/>
      <c r="E7" s="11"/>
      <c r="F7" s="12"/>
    </row>
    <row r="9" spans="1:9" ht="15" thickBot="1"/>
    <row r="10" spans="1:9" s="19" customFormat="1" ht="31.25" customHeight="1" thickBot="1">
      <c r="A10" s="13" t="s">
        <v>8</v>
      </c>
      <c r="B10" s="14" t="s">
        <v>9</v>
      </c>
      <c r="C10" s="14" t="s">
        <v>10</v>
      </c>
      <c r="D10" s="14" t="s">
        <v>11</v>
      </c>
      <c r="E10" s="14" t="s">
        <v>12</v>
      </c>
      <c r="F10" s="15" t="s">
        <v>13</v>
      </c>
      <c r="G10" s="16"/>
      <c r="H10" s="17"/>
      <c r="I10" s="18"/>
    </row>
    <row r="11" spans="1:9">
      <c r="A11" s="20" t="s">
        <v>14</v>
      </c>
      <c r="B11" s="21" t="s">
        <v>15</v>
      </c>
      <c r="C11" s="21" t="s">
        <v>16</v>
      </c>
      <c r="D11" s="21" t="s">
        <v>17</v>
      </c>
      <c r="E11" s="22">
        <v>2797.41</v>
      </c>
      <c r="F11" s="23" t="s">
        <v>18</v>
      </c>
      <c r="H11" s="24" t="s">
        <v>19</v>
      </c>
      <c r="I11" s="25" t="s">
        <v>20</v>
      </c>
    </row>
    <row r="12" spans="1:9">
      <c r="A12" s="20" t="s">
        <v>21</v>
      </c>
      <c r="B12" s="21" t="s">
        <v>15</v>
      </c>
      <c r="C12" s="21" t="s">
        <v>16</v>
      </c>
      <c r="D12" s="21" t="s">
        <v>22</v>
      </c>
      <c r="E12" s="22">
        <v>1259.8</v>
      </c>
      <c r="F12" s="23" t="s">
        <v>18</v>
      </c>
      <c r="H12" s="26" t="s">
        <v>23</v>
      </c>
      <c r="I12" s="27">
        <f>SUMIF(C$11:C$1002,H12,E$11:E$1002)</f>
        <v>77124.490000000005</v>
      </c>
    </row>
    <row r="13" spans="1:9">
      <c r="A13" s="20" t="s">
        <v>24</v>
      </c>
      <c r="B13" s="21" t="s">
        <v>25</v>
      </c>
      <c r="C13" s="21" t="s">
        <v>26</v>
      </c>
      <c r="D13" s="21" t="s">
        <v>27</v>
      </c>
      <c r="E13" s="22">
        <f>353.589047619048+147.6+20</f>
        <v>521.18904761904798</v>
      </c>
      <c r="F13" s="23" t="s">
        <v>28</v>
      </c>
      <c r="H13" s="21" t="s">
        <v>16</v>
      </c>
      <c r="I13" s="22">
        <f t="shared" ref="I13:I15" si="0">SUMIF(C$11:C$1002,H13,E$11:E$1002)</f>
        <v>4057.21</v>
      </c>
    </row>
    <row r="14" spans="1:9">
      <c r="A14" s="20" t="s">
        <v>29</v>
      </c>
      <c r="B14" s="21" t="s">
        <v>30</v>
      </c>
      <c r="C14" s="21" t="s">
        <v>23</v>
      </c>
      <c r="D14" s="21" t="s">
        <v>27</v>
      </c>
      <c r="E14" s="22">
        <v>9071.5400000000009</v>
      </c>
      <c r="F14" s="28"/>
      <c r="H14" s="21" t="s">
        <v>31</v>
      </c>
      <c r="I14" s="22">
        <f t="shared" si="0"/>
        <v>0</v>
      </c>
    </row>
    <row r="15" spans="1:9">
      <c r="A15" s="20" t="s">
        <v>32</v>
      </c>
      <c r="B15" s="21" t="s">
        <v>33</v>
      </c>
      <c r="C15" s="21" t="s">
        <v>23</v>
      </c>
      <c r="D15" s="21" t="s">
        <v>27</v>
      </c>
      <c r="E15" s="22">
        <v>9384.76</v>
      </c>
      <c r="F15" s="28"/>
      <c r="H15" s="29" t="s">
        <v>26</v>
      </c>
      <c r="I15" s="30">
        <f t="shared" si="0"/>
        <v>48681.189047619046</v>
      </c>
    </row>
    <row r="16" spans="1:9">
      <c r="A16" s="20" t="s">
        <v>34</v>
      </c>
      <c r="B16" s="21" t="s">
        <v>35</v>
      </c>
      <c r="C16" s="21" t="s">
        <v>23</v>
      </c>
      <c r="D16" s="21" t="s">
        <v>27</v>
      </c>
      <c r="E16" s="22">
        <v>9051.18</v>
      </c>
      <c r="F16" s="28"/>
      <c r="H16" s="31" t="s">
        <v>36</v>
      </c>
      <c r="I16" s="32">
        <f>SUM(I12:I15)</f>
        <v>129862.88904761906</v>
      </c>
    </row>
    <row r="17" spans="1:6">
      <c r="A17" s="20" t="s">
        <v>37</v>
      </c>
      <c r="B17" s="21" t="s">
        <v>38</v>
      </c>
      <c r="C17" s="21" t="s">
        <v>23</v>
      </c>
      <c r="D17" s="21" t="s">
        <v>27</v>
      </c>
      <c r="E17" s="22">
        <v>9951.73</v>
      </c>
      <c r="F17" s="28"/>
    </row>
    <row r="18" spans="1:6">
      <c r="A18" s="20" t="s">
        <v>39</v>
      </c>
      <c r="B18" s="21" t="s">
        <v>38</v>
      </c>
      <c r="C18" s="21" t="s">
        <v>23</v>
      </c>
      <c r="D18" s="21" t="s">
        <v>27</v>
      </c>
      <c r="E18" s="22">
        <v>1583.52</v>
      </c>
      <c r="F18" s="28"/>
    </row>
    <row r="19" spans="1:6">
      <c r="A19" s="20"/>
      <c r="B19" s="21" t="s">
        <v>48</v>
      </c>
      <c r="C19" s="21" t="s">
        <v>23</v>
      </c>
      <c r="D19" s="21" t="s">
        <v>50</v>
      </c>
      <c r="E19" s="22">
        <v>19197</v>
      </c>
      <c r="F19" s="28"/>
    </row>
    <row r="20" spans="1:6">
      <c r="A20" s="20"/>
      <c r="B20" s="21" t="s">
        <v>49</v>
      </c>
      <c r="C20" s="21" t="s">
        <v>23</v>
      </c>
      <c r="D20" s="21" t="s">
        <v>51</v>
      </c>
      <c r="E20" s="22">
        <v>18884.759999999998</v>
      </c>
      <c r="F20" s="28"/>
    </row>
    <row r="21" spans="1:6">
      <c r="A21" s="20" t="s">
        <v>40</v>
      </c>
      <c r="B21" s="21" t="s">
        <v>41</v>
      </c>
      <c r="C21" s="21" t="s">
        <v>26</v>
      </c>
      <c r="D21" s="21" t="s">
        <v>27</v>
      </c>
      <c r="E21" s="22">
        <v>8370.5300000000007</v>
      </c>
      <c r="F21" s="28"/>
    </row>
    <row r="22" spans="1:6">
      <c r="A22" s="20" t="s">
        <v>42</v>
      </c>
      <c r="B22" s="21" t="s">
        <v>43</v>
      </c>
      <c r="C22" s="21" t="s">
        <v>26</v>
      </c>
      <c r="D22" s="21" t="s">
        <v>27</v>
      </c>
      <c r="E22" s="22">
        <v>11789.47</v>
      </c>
      <c r="F22" s="28"/>
    </row>
    <row r="23" spans="1:6">
      <c r="A23" s="20" t="s">
        <v>44</v>
      </c>
      <c r="B23" s="21" t="s">
        <v>45</v>
      </c>
      <c r="C23" s="21" t="s">
        <v>26</v>
      </c>
      <c r="D23" s="21" t="s">
        <v>27</v>
      </c>
      <c r="E23" s="22">
        <v>14000</v>
      </c>
      <c r="F23" s="28"/>
    </row>
    <row r="24" spans="1:6">
      <c r="A24" s="20" t="s">
        <v>46</v>
      </c>
      <c r="B24" s="21" t="s">
        <v>47</v>
      </c>
      <c r="C24" s="21" t="s">
        <v>26</v>
      </c>
      <c r="D24" s="21" t="s">
        <v>27</v>
      </c>
      <c r="E24" s="22">
        <v>14000</v>
      </c>
      <c r="F24" s="28"/>
    </row>
    <row r="25" spans="1:6">
      <c r="A25" s="33"/>
      <c r="B25" s="21"/>
      <c r="C25" s="21"/>
      <c r="D25" s="21"/>
      <c r="E25" s="22"/>
      <c r="F25" s="28"/>
    </row>
    <row r="26" spans="1:6">
      <c r="A26" s="33"/>
      <c r="B26" s="21"/>
      <c r="C26" s="21"/>
      <c r="D26" s="21"/>
      <c r="E26" s="22"/>
      <c r="F26" s="28"/>
    </row>
    <row r="27" spans="1:6">
      <c r="A27" s="33"/>
      <c r="B27" s="21"/>
      <c r="C27" s="21"/>
      <c r="D27" s="21"/>
      <c r="E27" s="22"/>
      <c r="F27" s="28"/>
    </row>
    <row r="28" spans="1:6">
      <c r="A28" s="33"/>
      <c r="B28" s="21"/>
      <c r="C28" s="21"/>
      <c r="D28" s="21"/>
      <c r="E28" s="22"/>
      <c r="F28" s="28"/>
    </row>
    <row r="29" spans="1:6">
      <c r="A29" s="33"/>
      <c r="B29" s="21"/>
      <c r="C29" s="21"/>
      <c r="D29" s="21"/>
      <c r="E29" s="22"/>
      <c r="F29" s="28"/>
    </row>
    <row r="30" spans="1:6">
      <c r="A30" s="33"/>
      <c r="B30" s="21"/>
      <c r="C30" s="21"/>
      <c r="D30" s="21"/>
      <c r="E30" s="22"/>
      <c r="F30" s="28"/>
    </row>
    <row r="31" spans="1:6">
      <c r="A31" s="33"/>
      <c r="B31" s="21"/>
      <c r="C31" s="21"/>
      <c r="D31" s="21"/>
      <c r="E31" s="22"/>
      <c r="F31" s="28"/>
    </row>
    <row r="32" spans="1:6">
      <c r="A32" s="33"/>
      <c r="B32" s="21"/>
      <c r="C32" s="21"/>
      <c r="D32" s="21"/>
      <c r="E32" s="22"/>
      <c r="F32" s="28"/>
    </row>
    <row r="33" spans="1:6">
      <c r="A33" s="33"/>
      <c r="B33" s="21"/>
      <c r="C33" s="21"/>
      <c r="D33" s="21"/>
      <c r="E33" s="22"/>
      <c r="F33" s="28"/>
    </row>
    <row r="34" spans="1:6">
      <c r="A34" s="33"/>
      <c r="B34" s="21"/>
      <c r="C34" s="21"/>
      <c r="D34" s="21"/>
      <c r="E34" s="22"/>
      <c r="F34" s="28"/>
    </row>
    <row r="35" spans="1:6">
      <c r="A35" s="33"/>
      <c r="B35" s="21"/>
      <c r="C35" s="21"/>
      <c r="D35" s="21"/>
      <c r="E35" s="22"/>
      <c r="F35" s="28"/>
    </row>
    <row r="36" spans="1:6">
      <c r="A36" s="33"/>
      <c r="B36" s="21"/>
      <c r="C36" s="21"/>
      <c r="D36" s="21"/>
      <c r="E36" s="22"/>
      <c r="F36" s="28"/>
    </row>
    <row r="37" spans="1:6">
      <c r="A37" s="33"/>
      <c r="B37" s="21"/>
      <c r="C37" s="21"/>
      <c r="D37" s="21"/>
      <c r="E37" s="22"/>
      <c r="F37" s="28"/>
    </row>
    <row r="38" spans="1:6">
      <c r="A38" s="33"/>
      <c r="B38" s="21"/>
      <c r="C38" s="21"/>
      <c r="D38" s="21"/>
      <c r="E38" s="22"/>
      <c r="F38" s="28"/>
    </row>
    <row r="39" spans="1:6">
      <c r="A39" s="33"/>
      <c r="B39" s="21"/>
      <c r="C39" s="21"/>
      <c r="D39" s="21"/>
      <c r="E39" s="22"/>
      <c r="F39" s="28"/>
    </row>
    <row r="40" spans="1:6">
      <c r="A40" s="33"/>
      <c r="B40" s="21"/>
      <c r="C40" s="21"/>
      <c r="D40" s="21"/>
      <c r="E40" s="22"/>
      <c r="F40" s="28"/>
    </row>
    <row r="41" spans="1:6">
      <c r="A41" s="33"/>
      <c r="B41" s="21"/>
      <c r="C41" s="21"/>
      <c r="D41" s="21"/>
      <c r="E41" s="22"/>
      <c r="F41" s="28"/>
    </row>
    <row r="42" spans="1:6">
      <c r="A42" s="33"/>
      <c r="B42" s="21"/>
      <c r="C42" s="21"/>
      <c r="D42" s="21"/>
      <c r="E42" s="22"/>
      <c r="F42" s="28"/>
    </row>
    <row r="43" spans="1:6">
      <c r="A43" s="33"/>
      <c r="B43" s="21"/>
      <c r="C43" s="21"/>
      <c r="D43" s="21"/>
      <c r="E43" s="22"/>
      <c r="F43" s="28"/>
    </row>
    <row r="44" spans="1:6">
      <c r="A44" s="33"/>
      <c r="B44" s="21"/>
      <c r="C44" s="21"/>
      <c r="D44" s="21"/>
      <c r="E44" s="22"/>
      <c r="F44" s="28"/>
    </row>
    <row r="45" spans="1:6">
      <c r="A45" s="33"/>
      <c r="B45" s="21"/>
      <c r="C45" s="21"/>
      <c r="D45" s="21"/>
      <c r="E45" s="22"/>
      <c r="F45" s="28"/>
    </row>
    <row r="46" spans="1:6">
      <c r="A46" s="33"/>
      <c r="B46" s="21"/>
      <c r="C46" s="21"/>
      <c r="D46" s="21"/>
      <c r="E46" s="22"/>
      <c r="F46" s="28"/>
    </row>
    <row r="47" spans="1:6">
      <c r="A47" s="33"/>
      <c r="B47" s="21"/>
      <c r="C47" s="21"/>
      <c r="D47" s="21"/>
      <c r="E47" s="22"/>
      <c r="F47" s="28"/>
    </row>
    <row r="48" spans="1:6">
      <c r="A48" s="33"/>
      <c r="B48" s="21"/>
      <c r="C48" s="21"/>
      <c r="D48" s="21"/>
      <c r="E48" s="22"/>
      <c r="F48" s="28"/>
    </row>
    <row r="49" spans="1:6">
      <c r="A49" s="33"/>
      <c r="B49" s="21"/>
      <c r="C49" s="21"/>
      <c r="D49" s="21"/>
      <c r="E49" s="22"/>
      <c r="F49" s="28"/>
    </row>
    <row r="50" spans="1:6" ht="15" thickBot="1">
      <c r="A50" s="34"/>
      <c r="B50" s="29"/>
      <c r="C50" s="29"/>
      <c r="D50" s="29"/>
      <c r="E50" s="30"/>
      <c r="F50" s="35"/>
    </row>
    <row r="51" spans="1:6" ht="15" thickBot="1">
      <c r="A51" s="36"/>
      <c r="B51" s="37"/>
      <c r="C51" s="37"/>
      <c r="D51" s="37"/>
      <c r="E51" s="38">
        <f>SUM(E11:E50)</f>
        <v>129862.88904761904</v>
      </c>
      <c r="F51" s="39"/>
    </row>
  </sheetData>
  <mergeCells count="2">
    <mergeCell ref="A1:F1"/>
    <mergeCell ref="A2:F2"/>
  </mergeCells>
  <phoneticPr fontId="8" type="noConversion"/>
  <pageMargins left="0.7" right="0.7" top="0.75" bottom="0.75" header="0.3" footer="0.3"/>
  <pageSetup scale="4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Adjustments</vt:lpstr>
      <vt:lpstr>Adjustments!Print_Area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2023-01-10T07:26:18Z</dcterms:created>
  <dcterms:modified xsi:type="dcterms:W3CDTF">2023-02-08T04:58:20Z</dcterms:modified>
</cp:coreProperties>
</file>