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L001 Labour Only SC's\"/>
    </mc:Choice>
  </mc:AlternateContent>
  <xr:revisionPtr revIDLastSave="0" documentId="13_ncr:1_{F5E61365-4E0F-49CB-80DC-6A120A9079AF}" xr6:coauthVersionLast="47" xr6:coauthVersionMax="47" xr10:uidLastSave="{00000000-0000-0000-0000-000000000000}"/>
  <bookViews>
    <workbookView xWindow="-110" yWindow="-110" windowWidth="25820" windowHeight="13900" firstSheet="2" activeTab="4" xr2:uid="{16082C13-45B6-42E5-B64A-96E254D5B2A2}"/>
  </bookViews>
  <sheets>
    <sheet name="Al Qannati" sheetId="1" r:id="rId1"/>
    <sheet name="Focus Power" sheetId="2" r:id="rId2"/>
    <sheet name="Service plus" sheetId="3" r:id="rId3"/>
    <sheet name="Pinewood" sheetId="4" r:id="rId4"/>
    <sheet name="WorldStar" sheetId="5" r:id="rId5"/>
  </sheets>
  <definedNames>
    <definedName name="_xlnm.Print_Area" localSheetId="4">WorldStar!$A$1:$L$6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5" l="1"/>
  <c r="I4" i="5"/>
  <c r="I3" i="5"/>
  <c r="H4" i="5"/>
  <c r="H5" i="5"/>
  <c r="J6" i="5"/>
  <c r="L4" i="5"/>
  <c r="K4" i="5" s="1"/>
  <c r="L5" i="5"/>
  <c r="K5" i="5" s="1"/>
  <c r="L3" i="5"/>
  <c r="K3" i="5" s="1"/>
  <c r="H3" i="5"/>
  <c r="F3" i="5"/>
  <c r="D3" i="4"/>
  <c r="D3" i="3"/>
  <c r="D3" i="2"/>
  <c r="D5" i="4"/>
  <c r="C5" i="4"/>
  <c r="E3" i="4"/>
  <c r="E5" i="4" s="1"/>
  <c r="D5" i="3"/>
  <c r="C5" i="3"/>
  <c r="E3" i="3"/>
  <c r="E5" i="3" s="1"/>
  <c r="C5" i="2"/>
  <c r="D5" i="2"/>
  <c r="E4" i="2"/>
  <c r="E3" i="2"/>
  <c r="E3" i="1"/>
  <c r="E4" i="1"/>
  <c r="E2" i="1"/>
  <c r="K6" i="5" l="1"/>
  <c r="L6" i="5"/>
  <c r="E5" i="2"/>
  <c r="E5" i="1"/>
  <c r="E8" i="1" s="1"/>
</calcChain>
</file>

<file path=xl/sharedStrings.xml><?xml version="1.0" encoding="utf-8"?>
<sst xmlns="http://schemas.openxmlformats.org/spreadsheetml/2006/main" count="47" uniqueCount="24">
  <si>
    <t>No</t>
  </si>
  <si>
    <t>Description</t>
  </si>
  <si>
    <t>Working Hrs</t>
  </si>
  <si>
    <t>Amount</t>
  </si>
  <si>
    <t>Forman</t>
  </si>
  <si>
    <t>Helper</t>
  </si>
  <si>
    <t>Mason</t>
  </si>
  <si>
    <t>Rate</t>
  </si>
  <si>
    <t>Previous Certified</t>
  </si>
  <si>
    <t>Cumulative Amount</t>
  </si>
  <si>
    <t>Previous Amount</t>
  </si>
  <si>
    <t>This Month Amount</t>
  </si>
  <si>
    <t>Provision of Security Guard</t>
  </si>
  <si>
    <t>Addition Guard (December Balance)</t>
  </si>
  <si>
    <t>Cleaning Service</t>
  </si>
  <si>
    <t>Note: Forman cost will bill under staff in IPC</t>
  </si>
  <si>
    <t>Supply of Manpower</t>
  </si>
  <si>
    <t>Qty</t>
  </si>
  <si>
    <t>Unit</t>
  </si>
  <si>
    <t>hrs</t>
  </si>
  <si>
    <t>Previous</t>
  </si>
  <si>
    <t>Current</t>
  </si>
  <si>
    <t>Cumulative</t>
  </si>
  <si>
    <t>Contract is not finalized, Time sheets not sign by KCE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</si>
</sst>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43" fontId="0" fillId="0" borderId="0" xfId="1" applyFont="1"/>
    <xf numFmtId="0" fontId="2" fillId="0" borderId="0" xfId="0" applyFont="1" applyAlignment="1">
      <alignment horizontal="center" vertical="center"/>
    </xf>
    <xf numFmtId="43" fontId="2" fillId="0" borderId="0" xfId="1" applyFont="1" applyAlignment="1">
      <alignment horizontal="center" vertical="center"/>
    </xf>
    <xf numFmtId="0" fontId="0" fillId="0" borderId="3" xfId="0" applyBorder="1"/>
    <xf numFmtId="43" fontId="0" fillId="0" borderId="3" xfId="1" applyFont="1" applyBorder="1"/>
    <xf numFmtId="43" fontId="2" fillId="0" borderId="3" xfId="1" applyFont="1" applyBorder="1"/>
    <xf numFmtId="0" fontId="0" fillId="0" borderId="4" xfId="0" applyBorder="1"/>
    <xf numFmtId="43" fontId="0" fillId="0" borderId="4" xfId="1" applyFont="1" applyBorder="1"/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0" fillId="0" borderId="2" xfId="0" applyBorder="1"/>
    <xf numFmtId="43" fontId="0" fillId="0" borderId="2" xfId="1" applyFont="1" applyBorder="1"/>
    <xf numFmtId="43" fontId="0" fillId="0" borderId="3" xfId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/>
    <xf numFmtId="0" fontId="0" fillId="0" borderId="3" xfId="0" applyBorder="1" applyAlignment="1">
      <alignment horizontal="center"/>
    </xf>
    <xf numFmtId="43" fontId="2" fillId="0" borderId="4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F2634-1CFC-4DE0-A8A0-9B5C2FD1ADF6}">
  <dimension ref="A1:E11"/>
  <sheetViews>
    <sheetView workbookViewId="0">
      <selection activeCell="C15" sqref="C15"/>
    </sheetView>
  </sheetViews>
  <sheetFormatPr defaultRowHeight="14.5" x14ac:dyDescent="0.35"/>
  <cols>
    <col min="2" max="2" width="18.1796875" customWidth="1"/>
    <col min="3" max="3" width="26.1796875" customWidth="1"/>
    <col min="4" max="4" width="26.1796875" style="1" customWidth="1"/>
    <col min="5" max="5" width="12.7265625" style="1" bestFit="1" customWidth="1"/>
  </cols>
  <sheetData>
    <row r="1" spans="1:5" s="2" customFormat="1" ht="28" customHeight="1" x14ac:dyDescent="0.35">
      <c r="A1" s="9" t="s">
        <v>0</v>
      </c>
      <c r="B1" s="9" t="s">
        <v>1</v>
      </c>
      <c r="C1" s="9" t="s">
        <v>2</v>
      </c>
      <c r="D1" s="10" t="s">
        <v>7</v>
      </c>
      <c r="E1" s="10" t="s">
        <v>3</v>
      </c>
    </row>
    <row r="2" spans="1:5" x14ac:dyDescent="0.35">
      <c r="A2" s="4"/>
      <c r="B2" s="4" t="s">
        <v>4</v>
      </c>
      <c r="C2" s="4">
        <v>2260</v>
      </c>
      <c r="D2" s="5">
        <v>17</v>
      </c>
      <c r="E2" s="5">
        <f>PRODUCT(C2:D2)</f>
        <v>38420</v>
      </c>
    </row>
    <row r="3" spans="1:5" x14ac:dyDescent="0.35">
      <c r="A3" s="4"/>
      <c r="B3" s="4" t="s">
        <v>5</v>
      </c>
      <c r="C3" s="4">
        <v>0</v>
      </c>
      <c r="D3" s="5">
        <v>9.5</v>
      </c>
      <c r="E3" s="5">
        <f t="shared" ref="E3:E4" si="0">PRODUCT(C3:D3)</f>
        <v>0</v>
      </c>
    </row>
    <row r="4" spans="1:5" x14ac:dyDescent="0.35">
      <c r="A4" s="4"/>
      <c r="B4" s="4" t="s">
        <v>6</v>
      </c>
      <c r="C4" s="4">
        <v>0</v>
      </c>
      <c r="D4" s="5">
        <v>12</v>
      </c>
      <c r="E4" s="5">
        <f t="shared" si="0"/>
        <v>0</v>
      </c>
    </row>
    <row r="5" spans="1:5" x14ac:dyDescent="0.35">
      <c r="A5" s="4"/>
      <c r="B5" s="4"/>
      <c r="C5" s="4"/>
      <c r="D5" s="5"/>
      <c r="E5" s="5">
        <f>SUM(E2:E4)</f>
        <v>38420</v>
      </c>
    </row>
    <row r="6" spans="1:5" x14ac:dyDescent="0.35">
      <c r="A6" s="4"/>
      <c r="B6" s="4" t="s">
        <v>8</v>
      </c>
      <c r="C6" s="4"/>
      <c r="D6" s="5"/>
      <c r="E6" s="5">
        <v>1040050</v>
      </c>
    </row>
    <row r="7" spans="1:5" x14ac:dyDescent="0.35">
      <c r="A7" s="4"/>
      <c r="B7" s="4"/>
      <c r="C7" s="4"/>
      <c r="D7" s="5"/>
      <c r="E7" s="5"/>
    </row>
    <row r="8" spans="1:5" x14ac:dyDescent="0.35">
      <c r="A8" s="4"/>
      <c r="B8" s="4" t="s">
        <v>9</v>
      </c>
      <c r="C8" s="4"/>
      <c r="D8" s="5"/>
      <c r="E8" s="6">
        <f>SUM(E5:E7)</f>
        <v>1078470</v>
      </c>
    </row>
    <row r="9" spans="1:5" x14ac:dyDescent="0.35">
      <c r="A9" s="7"/>
      <c r="B9" s="7"/>
      <c r="C9" s="7"/>
      <c r="D9" s="8"/>
      <c r="E9" s="8"/>
    </row>
    <row r="11" spans="1:5" x14ac:dyDescent="0.35">
      <c r="B1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B89F0-681C-4953-9B64-B87131FB684C}">
  <dimension ref="A1:E6"/>
  <sheetViews>
    <sheetView workbookViewId="0">
      <selection activeCell="D9" sqref="D9"/>
    </sheetView>
  </sheetViews>
  <sheetFormatPr defaultRowHeight="14.5" x14ac:dyDescent="0.35"/>
  <cols>
    <col min="2" max="2" width="31.1796875" bestFit="1" customWidth="1"/>
    <col min="3" max="3" width="16.6328125" style="1" bestFit="1" customWidth="1"/>
    <col min="4" max="4" width="19.08984375" style="1" bestFit="1" customWidth="1"/>
    <col min="5" max="5" width="19" style="1" bestFit="1" customWidth="1"/>
  </cols>
  <sheetData>
    <row r="1" spans="1:5" s="2" customFormat="1" ht="27" customHeight="1" x14ac:dyDescent="0.35">
      <c r="A1" s="9" t="s">
        <v>0</v>
      </c>
      <c r="B1" s="9" t="s">
        <v>1</v>
      </c>
      <c r="C1" s="10" t="s">
        <v>10</v>
      </c>
      <c r="D1" s="10" t="s">
        <v>11</v>
      </c>
      <c r="E1" s="10" t="s">
        <v>9</v>
      </c>
    </row>
    <row r="2" spans="1:5" x14ac:dyDescent="0.35">
      <c r="A2" s="4"/>
      <c r="B2" s="4"/>
      <c r="C2" s="5"/>
      <c r="D2" s="5"/>
      <c r="E2" s="5"/>
    </row>
    <row r="3" spans="1:5" x14ac:dyDescent="0.35">
      <c r="A3" s="4"/>
      <c r="B3" s="4" t="s">
        <v>12</v>
      </c>
      <c r="C3" s="5">
        <v>231000</v>
      </c>
      <c r="D3" s="5">
        <f>7*3500</f>
        <v>24500</v>
      </c>
      <c r="E3" s="5">
        <f>C3+D3</f>
        <v>255500</v>
      </c>
    </row>
    <row r="4" spans="1:5" x14ac:dyDescent="0.35">
      <c r="A4" s="4"/>
      <c r="B4" s="4" t="s">
        <v>13</v>
      </c>
      <c r="C4" s="5">
        <v>1016.12</v>
      </c>
      <c r="D4" s="5">
        <v>0</v>
      </c>
      <c r="E4" s="5">
        <f>C4+D4</f>
        <v>1016.12</v>
      </c>
    </row>
    <row r="5" spans="1:5" x14ac:dyDescent="0.35">
      <c r="A5" s="4"/>
      <c r="B5" s="4"/>
      <c r="C5" s="6">
        <f t="shared" ref="C5:D5" si="0">SUM(C3:C4)</f>
        <v>232016.12</v>
      </c>
      <c r="D5" s="6">
        <f t="shared" si="0"/>
        <v>24500</v>
      </c>
      <c r="E5" s="6">
        <f>SUM(E3:E4)</f>
        <v>256516.12</v>
      </c>
    </row>
    <row r="6" spans="1:5" x14ac:dyDescent="0.35">
      <c r="A6" s="7"/>
      <c r="B6" s="7"/>
      <c r="C6" s="8"/>
      <c r="D6" s="8"/>
      <c r="E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CB27A-E7D3-40D1-B72F-C0EE42783390}">
  <dimension ref="A1:F6"/>
  <sheetViews>
    <sheetView workbookViewId="0">
      <selection activeCell="D4" sqref="D4"/>
    </sheetView>
  </sheetViews>
  <sheetFormatPr defaultRowHeight="14.5" x14ac:dyDescent="0.35"/>
  <cols>
    <col min="2" max="2" width="31.1796875" bestFit="1" customWidth="1"/>
    <col min="3" max="3" width="16.6328125" style="1" bestFit="1" customWidth="1"/>
    <col min="4" max="4" width="19.08984375" style="1" bestFit="1" customWidth="1"/>
    <col min="5" max="5" width="19" style="1" bestFit="1" customWidth="1"/>
    <col min="6" max="6" width="8.7265625" style="1"/>
  </cols>
  <sheetData>
    <row r="1" spans="1:6" s="2" customFormat="1" ht="27" customHeight="1" x14ac:dyDescent="0.35">
      <c r="A1" s="9" t="s">
        <v>0</v>
      </c>
      <c r="B1" s="9" t="s">
        <v>1</v>
      </c>
      <c r="C1" s="10" t="s">
        <v>10</v>
      </c>
      <c r="D1" s="10" t="s">
        <v>11</v>
      </c>
      <c r="E1" s="10" t="s">
        <v>9</v>
      </c>
      <c r="F1" s="3"/>
    </row>
    <row r="2" spans="1:6" x14ac:dyDescent="0.35">
      <c r="A2" s="11"/>
      <c r="B2" s="11"/>
      <c r="C2" s="12"/>
      <c r="D2" s="12"/>
      <c r="E2" s="12"/>
    </row>
    <row r="3" spans="1:6" x14ac:dyDescent="0.35">
      <c r="A3" s="4"/>
      <c r="B3" s="4" t="s">
        <v>14</v>
      </c>
      <c r="C3" s="5">
        <v>146987.96000000002</v>
      </c>
      <c r="D3" s="5">
        <f>6*2800</f>
        <v>16800</v>
      </c>
      <c r="E3" s="5">
        <f>SUM(C3:D3)</f>
        <v>163787.96000000002</v>
      </c>
    </row>
    <row r="4" spans="1:6" x14ac:dyDescent="0.35">
      <c r="A4" s="4"/>
      <c r="B4" s="4"/>
      <c r="C4" s="5"/>
      <c r="D4" s="5"/>
      <c r="E4" s="5"/>
    </row>
    <row r="5" spans="1:6" x14ac:dyDescent="0.35">
      <c r="A5" s="4"/>
      <c r="B5" s="4"/>
      <c r="C5" s="6">
        <f>SUM(C3:C4)</f>
        <v>146987.96000000002</v>
      </c>
      <c r="D5" s="6">
        <f t="shared" ref="D5:E5" si="0">SUM(D3:D4)</f>
        <v>16800</v>
      </c>
      <c r="E5" s="6">
        <f t="shared" si="0"/>
        <v>163787.96000000002</v>
      </c>
    </row>
    <row r="6" spans="1:6" x14ac:dyDescent="0.35">
      <c r="A6" s="7"/>
      <c r="B6" s="7"/>
      <c r="C6" s="8"/>
      <c r="D6" s="8"/>
      <c r="E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E21D-486B-4F9B-B4D1-A4B500C12C93}">
  <dimension ref="A1:F6"/>
  <sheetViews>
    <sheetView workbookViewId="0">
      <selection activeCell="D4" sqref="D4"/>
    </sheetView>
  </sheetViews>
  <sheetFormatPr defaultRowHeight="14.5" x14ac:dyDescent="0.35"/>
  <cols>
    <col min="2" max="2" width="31.1796875" bestFit="1" customWidth="1"/>
    <col min="3" max="3" width="16.6328125" style="1" bestFit="1" customWidth="1"/>
    <col min="4" max="4" width="19.08984375" style="1" bestFit="1" customWidth="1"/>
    <col min="5" max="5" width="19" style="1" bestFit="1" customWidth="1"/>
    <col min="6" max="6" width="8.7265625" style="1"/>
  </cols>
  <sheetData>
    <row r="1" spans="1:6" s="2" customFormat="1" ht="27" customHeight="1" x14ac:dyDescent="0.35">
      <c r="A1" s="9" t="s">
        <v>0</v>
      </c>
      <c r="B1" s="9" t="s">
        <v>1</v>
      </c>
      <c r="C1" s="10" t="s">
        <v>10</v>
      </c>
      <c r="D1" s="10" t="s">
        <v>11</v>
      </c>
      <c r="E1" s="10" t="s">
        <v>9</v>
      </c>
      <c r="F1" s="3"/>
    </row>
    <row r="2" spans="1:6" x14ac:dyDescent="0.35">
      <c r="A2" s="11"/>
      <c r="B2" s="11"/>
      <c r="C2" s="12"/>
      <c r="D2" s="12"/>
      <c r="E2" s="12"/>
    </row>
    <row r="3" spans="1:6" x14ac:dyDescent="0.35">
      <c r="A3" s="4"/>
      <c r="B3" s="4" t="s">
        <v>14</v>
      </c>
      <c r="C3" s="5">
        <v>23944</v>
      </c>
      <c r="D3" s="5">
        <f>4178*16</f>
        <v>66848</v>
      </c>
      <c r="E3" s="5">
        <f>SUM(C3:D3)</f>
        <v>90792</v>
      </c>
    </row>
    <row r="4" spans="1:6" x14ac:dyDescent="0.35">
      <c r="A4" s="4"/>
      <c r="B4" s="4"/>
      <c r="C4" s="5"/>
      <c r="D4" s="5"/>
      <c r="E4" s="5"/>
    </row>
    <row r="5" spans="1:6" x14ac:dyDescent="0.35">
      <c r="A5" s="4"/>
      <c r="B5" s="4"/>
      <c r="C5" s="6">
        <f>SUM(C3:C4)</f>
        <v>23944</v>
      </c>
      <c r="D5" s="6">
        <f t="shared" ref="D5:E5" si="0">SUM(D3:D4)</f>
        <v>66848</v>
      </c>
      <c r="E5" s="6">
        <f t="shared" si="0"/>
        <v>90792</v>
      </c>
    </row>
    <row r="6" spans="1:6" x14ac:dyDescent="0.35">
      <c r="A6" s="7"/>
      <c r="B6" s="7"/>
      <c r="C6" s="8"/>
      <c r="D6" s="8"/>
      <c r="E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0BF3A-02A6-484C-B2A0-D47DFD1C7902}">
  <dimension ref="A1:M6"/>
  <sheetViews>
    <sheetView tabSelected="1" view="pageBreakPreview" zoomScale="90" zoomScaleNormal="100" zoomScaleSheetLayoutView="90" workbookViewId="0">
      <selection activeCell="M3" sqref="M3:M5"/>
    </sheetView>
  </sheetViews>
  <sheetFormatPr defaultRowHeight="14.5" x14ac:dyDescent="0.35"/>
  <cols>
    <col min="2" max="2" width="31.1796875" bestFit="1" customWidth="1"/>
    <col min="3" max="3" width="10.7265625" style="18" customWidth="1"/>
    <col min="4" max="4" width="13.26953125" customWidth="1"/>
    <col min="5" max="9" width="12.36328125" style="1" customWidth="1"/>
    <col min="10" max="10" width="16.6328125" style="1" bestFit="1" customWidth="1"/>
    <col min="11" max="11" width="19.08984375" style="1" bestFit="1" customWidth="1"/>
    <col min="12" max="12" width="19" style="1" bestFit="1" customWidth="1"/>
    <col min="13" max="13" width="8.7265625" style="1"/>
  </cols>
  <sheetData>
    <row r="1" spans="1:13" s="2" customFormat="1" ht="27" customHeight="1" x14ac:dyDescent="0.35">
      <c r="A1" s="9" t="s">
        <v>0</v>
      </c>
      <c r="B1" s="9" t="s">
        <v>1</v>
      </c>
      <c r="C1" s="14" t="s">
        <v>17</v>
      </c>
      <c r="D1" s="9" t="s">
        <v>18</v>
      </c>
      <c r="E1" s="10" t="s">
        <v>7</v>
      </c>
      <c r="F1" s="10" t="s">
        <v>3</v>
      </c>
      <c r="G1" s="10" t="s">
        <v>20</v>
      </c>
      <c r="H1" s="10" t="s">
        <v>21</v>
      </c>
      <c r="I1" s="10" t="s">
        <v>22</v>
      </c>
      <c r="J1" s="10" t="s">
        <v>10</v>
      </c>
      <c r="K1" s="10" t="s">
        <v>11</v>
      </c>
      <c r="L1" s="10" t="s">
        <v>9</v>
      </c>
      <c r="M1" s="3"/>
    </row>
    <row r="2" spans="1:13" x14ac:dyDescent="0.35">
      <c r="A2" s="11"/>
      <c r="B2" s="11"/>
      <c r="C2" s="15"/>
      <c r="D2" s="11"/>
      <c r="E2" s="12"/>
      <c r="F2" s="12"/>
      <c r="G2" s="12"/>
      <c r="H2" s="12"/>
      <c r="I2" s="12"/>
      <c r="J2" s="12"/>
      <c r="K2" s="12"/>
      <c r="L2" s="12"/>
    </row>
    <row r="3" spans="1:13" x14ac:dyDescent="0.35">
      <c r="A3" s="4"/>
      <c r="B3" s="4" t="s">
        <v>16</v>
      </c>
      <c r="C3" s="16">
        <v>13500</v>
      </c>
      <c r="D3" s="19" t="s">
        <v>19</v>
      </c>
      <c r="E3" s="13">
        <v>14.5</v>
      </c>
      <c r="F3" s="5">
        <f>PRODUCT(E3,C3)</f>
        <v>195750</v>
      </c>
      <c r="G3" s="5">
        <v>0</v>
      </c>
      <c r="H3" s="5">
        <f>I3-G3</f>
        <v>198.4</v>
      </c>
      <c r="I3" s="5">
        <f>248*80%</f>
        <v>198.4</v>
      </c>
      <c r="J3" s="5">
        <v>0</v>
      </c>
      <c r="K3" s="5">
        <f>L3-J3</f>
        <v>2876.8</v>
      </c>
      <c r="L3" s="5">
        <f>I3*E$3</f>
        <v>2876.8</v>
      </c>
      <c r="M3" s="1" t="s">
        <v>23</v>
      </c>
    </row>
    <row r="4" spans="1:13" x14ac:dyDescent="0.35">
      <c r="A4" s="4"/>
      <c r="B4" s="4"/>
      <c r="C4" s="16"/>
      <c r="D4" s="4"/>
      <c r="E4" s="5"/>
      <c r="F4" s="5"/>
      <c r="G4" s="5">
        <v>0</v>
      </c>
      <c r="H4" s="5">
        <f t="shared" ref="H4:H5" si="0">I4-G4</f>
        <v>4892.8</v>
      </c>
      <c r="I4" s="5">
        <f>6116*80%</f>
        <v>4892.8</v>
      </c>
      <c r="J4" s="5">
        <v>0</v>
      </c>
      <c r="K4" s="5">
        <f t="shared" ref="K4:K5" si="1">L4-J4</f>
        <v>70945.600000000006</v>
      </c>
      <c r="L4" s="5">
        <f t="shared" ref="L4:L5" si="2">I4*E$3</f>
        <v>70945.600000000006</v>
      </c>
      <c r="M4" s="1" t="s">
        <v>23</v>
      </c>
    </row>
    <row r="5" spans="1:13" x14ac:dyDescent="0.35">
      <c r="A5" s="4"/>
      <c r="B5" s="4"/>
      <c r="C5" s="16"/>
      <c r="D5" s="4"/>
      <c r="E5" s="5"/>
      <c r="F5" s="5"/>
      <c r="G5" s="5">
        <v>0</v>
      </c>
      <c r="H5" s="5">
        <f t="shared" si="0"/>
        <v>307.20000000000005</v>
      </c>
      <c r="I5" s="5">
        <f>384*80%</f>
        <v>307.20000000000005</v>
      </c>
      <c r="J5" s="5">
        <v>0</v>
      </c>
      <c r="K5" s="5">
        <f t="shared" si="1"/>
        <v>4454.4000000000005</v>
      </c>
      <c r="L5" s="5">
        <f t="shared" si="2"/>
        <v>4454.4000000000005</v>
      </c>
      <c r="M5" s="1" t="s">
        <v>23</v>
      </c>
    </row>
    <row r="6" spans="1:13" x14ac:dyDescent="0.35">
      <c r="A6" s="7"/>
      <c r="B6" s="7"/>
      <c r="C6" s="17"/>
      <c r="D6" s="7"/>
      <c r="E6" s="8"/>
      <c r="F6" s="8"/>
      <c r="G6" s="8"/>
      <c r="H6" s="8"/>
      <c r="I6" s="8"/>
      <c r="J6" s="8">
        <f t="shared" ref="J6:K6" si="3">SUM(J3:J5)</f>
        <v>0</v>
      </c>
      <c r="K6" s="20">
        <f t="shared" si="3"/>
        <v>78276.800000000003</v>
      </c>
      <c r="L6" s="20">
        <f>SUM(L3:L5)</f>
        <v>78276.800000000003</v>
      </c>
    </row>
  </sheetData>
  <pageMargins left="0.7" right="0.7" top="0.75" bottom="0.75" header="0.3" footer="0.3"/>
  <pageSetup paperSize="9" scale="83" orientation="portrait" verticalDpi="0" r:id="rId1"/>
  <colBreaks count="1" manualBreakCount="1">
    <brk id="5" max="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Al Qannati</vt:lpstr>
      <vt:lpstr>Focus Power</vt:lpstr>
      <vt:lpstr>Service plus</vt:lpstr>
      <vt:lpstr>Pinewood</vt:lpstr>
      <vt:lpstr>WorldStar</vt:lpstr>
      <vt:lpstr>WorldStar!Print_Area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2023-02-16T09:34:36Z</dcterms:created>
  <dcterms:modified xsi:type="dcterms:W3CDTF">2023-04-18T09:04:56Z</dcterms:modified>
</cp:coreProperties>
</file>