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1 Hygienic\1 February\"/>
    </mc:Choice>
  </mc:AlternateContent>
  <xr:revisionPtr revIDLastSave="0" documentId="13_ncr:1_{0B9CF80A-9689-4CE1-90DC-FC4AC884470C}" xr6:coauthVersionLast="47" xr6:coauthVersionMax="47" xr10:uidLastSave="{00000000-0000-0000-0000-000000000000}"/>
  <bookViews>
    <workbookView xWindow="-110" yWindow="-110" windowWidth="25820" windowHeight="13900" xr2:uid="{825A1C79-FE80-44F9-A46C-8FAE2FF053D3}"/>
  </bookViews>
  <sheets>
    <sheet name="Sheet1" sheetId="1" r:id="rId1"/>
  </sheets>
  <definedNames>
    <definedName name="_xlnm.Print_Area" localSheetId="0">Sheet1!$A$1:$L$9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 s="1"/>
  <c r="H2" i="1"/>
  <c r="L3" i="1"/>
  <c r="L4" i="1"/>
  <c r="K4" i="1"/>
  <c r="J12" i="1"/>
  <c r="J9" i="1"/>
  <c r="J5" i="1"/>
  <c r="K6" i="1"/>
  <c r="L6" i="1"/>
  <c r="F5" i="1"/>
  <c r="H3" i="1"/>
  <c r="H4" i="1"/>
  <c r="F3" i="1"/>
  <c r="F4" i="1"/>
  <c r="F2" i="1"/>
  <c r="L8" i="1" l="1"/>
  <c r="K8" i="1" s="1"/>
  <c r="K3" i="1"/>
  <c r="K5" i="1" s="1"/>
  <c r="L5" i="1"/>
  <c r="L9" i="1" l="1"/>
  <c r="L12" i="1" s="1"/>
  <c r="K9" i="1"/>
  <c r="K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2" authorId="0" shapeId="0" xr:uid="{9A8DF814-F85C-4857-A4D2-D44E7F54F66F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Qty need to verified</t>
        </r>
      </text>
    </comment>
    <comment ref="I3" authorId="0" shapeId="0" xr:uid="{6CC9A006-B3E0-4045-A39B-60B227E99397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Qty need to verified</t>
        </r>
      </text>
    </comment>
  </commentList>
</comments>
</file>

<file path=xl/sharedStrings.xml><?xml version="1.0" encoding="utf-8"?>
<sst xmlns="http://schemas.openxmlformats.org/spreadsheetml/2006/main" count="28" uniqueCount="24">
  <si>
    <t>No</t>
  </si>
  <si>
    <t>Description</t>
  </si>
  <si>
    <t>Qty</t>
  </si>
  <si>
    <t>Unit</t>
  </si>
  <si>
    <t>Rate</t>
  </si>
  <si>
    <t>Amount</t>
  </si>
  <si>
    <t>Previous Qty</t>
  </si>
  <si>
    <t>This Month Qty</t>
  </si>
  <si>
    <t>Cumulative Qty</t>
  </si>
  <si>
    <t>Previous Amount</t>
  </si>
  <si>
    <t>This Month Amount</t>
  </si>
  <si>
    <t>Cumulative Amount</t>
  </si>
  <si>
    <t>Hygienic Solutions MMA Color Quartz System</t>
  </si>
  <si>
    <t>Hygienic Solutions MMA Coving</t>
  </si>
  <si>
    <t>5mm Self Leveling</t>
  </si>
  <si>
    <t>m</t>
  </si>
  <si>
    <t>m2</t>
  </si>
  <si>
    <t>Advance Payment</t>
  </si>
  <si>
    <t>Advance Payment Recovery</t>
  </si>
  <si>
    <t>KCE Claim</t>
  </si>
  <si>
    <t>Difference</t>
  </si>
  <si>
    <t>KCE-AX-WR-B1-00326,GF-00326</t>
  </si>
  <si>
    <t>Approved</t>
  </si>
  <si>
    <t>KCE-AX-WR-GF-00383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</si>
</sst>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3" fontId="0" fillId="0" borderId="0" xfId="1" applyFont="1"/>
    <xf numFmtId="2" fontId="0" fillId="0" borderId="0" xfId="0" applyNumberFormat="1"/>
    <xf numFmtId="43" fontId="2" fillId="0" borderId="2" xfId="1" applyFont="1" applyBorder="1"/>
    <xf numFmtId="0" fontId="0" fillId="0" borderId="3" xfId="0" applyBorder="1"/>
    <xf numFmtId="2" fontId="0" fillId="0" borderId="3" xfId="0" applyNumberFormat="1" applyBorder="1"/>
    <xf numFmtId="43" fontId="0" fillId="0" borderId="3" xfId="1" applyFont="1" applyBorder="1"/>
    <xf numFmtId="43" fontId="2" fillId="0" borderId="3" xfId="1" applyFont="1" applyBorder="1"/>
    <xf numFmtId="0" fontId="0" fillId="0" borderId="4" xfId="0" applyBorder="1"/>
    <xf numFmtId="2" fontId="0" fillId="0" borderId="4" xfId="0" applyNumberFormat="1" applyBorder="1"/>
    <xf numFmtId="43" fontId="0" fillId="0" borderId="4" xfId="1" applyFont="1" applyBorder="1"/>
    <xf numFmtId="0" fontId="0" fillId="0" borderId="5" xfId="0" applyBorder="1"/>
    <xf numFmtId="2" fontId="0" fillId="0" borderId="5" xfId="0" applyNumberFormat="1" applyBorder="1"/>
    <xf numFmtId="43" fontId="0" fillId="0" borderId="5" xfId="1" applyFon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2" fontId="0" fillId="2" borderId="3" xfId="0" applyNumberFormat="1" applyFill="1" applyBorder="1"/>
    <xf numFmtId="2" fontId="0" fillId="3" borderId="5" xfId="0" applyNumberFormat="1" applyFill="1" applyBorder="1"/>
    <xf numFmtId="2" fontId="0" fillId="3" borderId="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19D8-C4E9-4400-B4BF-9059ED14BFBE}">
  <dimension ref="A1:N12"/>
  <sheetViews>
    <sheetView tabSelected="1" view="pageBreakPreview" zoomScaleNormal="100" zoomScaleSheetLayoutView="100" workbookViewId="0">
      <selection activeCell="J16" sqref="J16"/>
    </sheetView>
  </sheetViews>
  <sheetFormatPr defaultRowHeight="14.5" x14ac:dyDescent="0.35"/>
  <cols>
    <col min="2" max="2" width="38.90625" bestFit="1" customWidth="1"/>
    <col min="3" max="3" width="8.7265625" style="3"/>
    <col min="5" max="5" width="8.7265625" style="2"/>
    <col min="6" max="6" width="11.08984375" style="2" bestFit="1" customWidth="1"/>
    <col min="7" max="9" width="10.26953125" style="3" customWidth="1"/>
    <col min="10" max="12" width="12.81640625" style="2" customWidth="1"/>
    <col min="13" max="13" width="26.08984375" customWidth="1"/>
    <col min="15" max="15" width="18.90625" bestFit="1" customWidth="1"/>
    <col min="16" max="16" width="9.90625" customWidth="1"/>
  </cols>
  <sheetData>
    <row r="1" spans="1:14" s="1" customFormat="1" ht="30.5" customHeight="1" x14ac:dyDescent="0.35">
      <c r="A1" s="15" t="s">
        <v>0</v>
      </c>
      <c r="B1" s="15" t="s">
        <v>1</v>
      </c>
      <c r="C1" s="16" t="s">
        <v>2</v>
      </c>
      <c r="D1" s="15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7" t="s">
        <v>11</v>
      </c>
    </row>
    <row r="2" spans="1:14" x14ac:dyDescent="0.35">
      <c r="A2" s="12"/>
      <c r="B2" s="12" t="s">
        <v>12</v>
      </c>
      <c r="C2" s="13">
        <v>1311</v>
      </c>
      <c r="D2" s="12" t="s">
        <v>16</v>
      </c>
      <c r="E2" s="14">
        <v>215</v>
      </c>
      <c r="F2" s="14">
        <f>PRODUCT(C2,E2)</f>
        <v>281865</v>
      </c>
      <c r="G2" s="13">
        <v>0</v>
      </c>
      <c r="H2" s="13">
        <f>I2-G2</f>
        <v>307</v>
      </c>
      <c r="I2" s="19">
        <v>307</v>
      </c>
      <c r="J2" s="14">
        <v>0</v>
      </c>
      <c r="K2" s="14">
        <f>L2-J2</f>
        <v>66005</v>
      </c>
      <c r="L2" s="14">
        <f>I2*E2</f>
        <v>66005</v>
      </c>
      <c r="M2" t="s">
        <v>23</v>
      </c>
      <c r="N2" t="s">
        <v>22</v>
      </c>
    </row>
    <row r="3" spans="1:14" x14ac:dyDescent="0.35">
      <c r="A3" s="5"/>
      <c r="B3" s="5" t="s">
        <v>13</v>
      </c>
      <c r="C3" s="6">
        <v>963.42</v>
      </c>
      <c r="D3" s="5" t="s">
        <v>15</v>
      </c>
      <c r="E3" s="7">
        <v>105</v>
      </c>
      <c r="F3" s="7">
        <f t="shared" ref="F3:F4" si="0">PRODUCT(C3,E3)</f>
        <v>101159.09999999999</v>
      </c>
      <c r="G3" s="6">
        <v>0</v>
      </c>
      <c r="H3" s="6">
        <f t="shared" ref="H3:H4" si="1">I3-G3</f>
        <v>182</v>
      </c>
      <c r="I3" s="20">
        <v>182</v>
      </c>
      <c r="J3" s="7">
        <v>0</v>
      </c>
      <c r="K3" s="7">
        <f t="shared" ref="K3:K6" si="2">L3-J3</f>
        <v>19110</v>
      </c>
      <c r="L3" s="7">
        <f>I3*E3</f>
        <v>19110</v>
      </c>
      <c r="M3" t="s">
        <v>23</v>
      </c>
      <c r="N3" t="s">
        <v>22</v>
      </c>
    </row>
    <row r="4" spans="1:14" x14ac:dyDescent="0.35">
      <c r="A4" s="5"/>
      <c r="B4" s="5" t="s">
        <v>14</v>
      </c>
      <c r="C4" s="6">
        <v>1311</v>
      </c>
      <c r="D4" s="5" t="s">
        <v>15</v>
      </c>
      <c r="E4" s="7">
        <v>70</v>
      </c>
      <c r="F4" s="7">
        <f t="shared" si="0"/>
        <v>91770</v>
      </c>
      <c r="G4" s="6">
        <v>0</v>
      </c>
      <c r="H4" s="6">
        <f t="shared" si="1"/>
        <v>782</v>
      </c>
      <c r="I4" s="18">
        <v>782</v>
      </c>
      <c r="J4" s="7">
        <v>0</v>
      </c>
      <c r="K4" s="7">
        <f t="shared" si="2"/>
        <v>54740</v>
      </c>
      <c r="L4" s="7">
        <f>I4*E4</f>
        <v>54740</v>
      </c>
      <c r="M4" t="s">
        <v>21</v>
      </c>
      <c r="N4" t="s">
        <v>22</v>
      </c>
    </row>
    <row r="5" spans="1:14" x14ac:dyDescent="0.35">
      <c r="A5" s="5"/>
      <c r="B5" s="5"/>
      <c r="C5" s="6"/>
      <c r="D5" s="5"/>
      <c r="E5" s="7"/>
      <c r="F5" s="8">
        <f>SUM(F2:F4)</f>
        <v>474794.1</v>
      </c>
      <c r="G5" s="6"/>
      <c r="H5" s="6"/>
      <c r="I5" s="6"/>
      <c r="J5" s="8">
        <f>SUM(J2:J4)</f>
        <v>0</v>
      </c>
      <c r="K5" s="8">
        <f>SUM(K2:K4)</f>
        <v>139855</v>
      </c>
      <c r="L5" s="8">
        <f>SUM(L2:L4)</f>
        <v>139855</v>
      </c>
    </row>
    <row r="6" spans="1:14" x14ac:dyDescent="0.35">
      <c r="A6" s="5"/>
      <c r="B6" s="5" t="s">
        <v>17</v>
      </c>
      <c r="C6" s="6"/>
      <c r="D6" s="5"/>
      <c r="E6" s="7"/>
      <c r="F6" s="7"/>
      <c r="G6" s="6"/>
      <c r="H6" s="6"/>
      <c r="I6" s="6"/>
      <c r="J6" s="7">
        <v>274195.05</v>
      </c>
      <c r="K6" s="7">
        <f t="shared" si="2"/>
        <v>0</v>
      </c>
      <c r="L6" s="7">
        <f>J6</f>
        <v>274195.05</v>
      </c>
    </row>
    <row r="7" spans="1:14" x14ac:dyDescent="0.35">
      <c r="A7" s="5"/>
      <c r="B7" s="5"/>
      <c r="C7" s="6"/>
      <c r="D7" s="5"/>
      <c r="E7" s="7"/>
      <c r="F7" s="7"/>
      <c r="G7" s="6"/>
      <c r="H7" s="6"/>
      <c r="I7" s="6"/>
      <c r="J7" s="7"/>
      <c r="K7" s="7"/>
      <c r="L7" s="7"/>
    </row>
    <row r="8" spans="1:14" x14ac:dyDescent="0.35">
      <c r="A8" s="9"/>
      <c r="B8" s="9" t="s">
        <v>18</v>
      </c>
      <c r="C8" s="10"/>
      <c r="D8" s="9"/>
      <c r="E8" s="11"/>
      <c r="F8" s="11"/>
      <c r="G8" s="10"/>
      <c r="H8" s="10"/>
      <c r="I8" s="10"/>
      <c r="J8" s="11">
        <v>0</v>
      </c>
      <c r="K8" s="11">
        <f>L8-J8</f>
        <v>-64453.5</v>
      </c>
      <c r="L8" s="11">
        <f>-IF((L2+L3)*0.5+L4*0.4&gt;L6,L6,(L2+L3)*0.5+L4*0.4)</f>
        <v>-64453.5</v>
      </c>
    </row>
    <row r="9" spans="1:14" ht="15" thickBot="1" x14ac:dyDescent="0.4">
      <c r="J9" s="4">
        <f t="shared" ref="J9:K9" si="3">SUM(J5:J8)</f>
        <v>274195.05</v>
      </c>
      <c r="K9" s="4">
        <f t="shared" si="3"/>
        <v>75401.5</v>
      </c>
      <c r="L9" s="4">
        <f>SUM(L5:L8)</f>
        <v>349596.55</v>
      </c>
    </row>
    <row r="10" spans="1:14" ht="15" thickTop="1" x14ac:dyDescent="0.35"/>
    <row r="11" spans="1:14" x14ac:dyDescent="0.35">
      <c r="I11" s="3" t="s">
        <v>19</v>
      </c>
      <c r="J11" s="2">
        <v>274196.05</v>
      </c>
      <c r="K11" s="2">
        <v>75401.5</v>
      </c>
      <c r="L11" s="2">
        <v>349597.55</v>
      </c>
    </row>
    <row r="12" spans="1:14" x14ac:dyDescent="0.35">
      <c r="I12" s="3" t="s">
        <v>20</v>
      </c>
      <c r="J12" s="2">
        <f>J9-J11</f>
        <v>-1</v>
      </c>
      <c r="K12" s="2">
        <f t="shared" ref="K12:L12" si="4">K9-K11</f>
        <v>0</v>
      </c>
      <c r="L12" s="2">
        <f t="shared" si="4"/>
        <v>-1</v>
      </c>
    </row>
  </sheetData>
  <pageMargins left="0.7" right="0.7" top="0.75" bottom="0.75" header="0.3" footer="0.3"/>
  <pageSetup paperSize="9" scale="56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2023-03-08T12:38:46Z</dcterms:created>
  <dcterms:modified xsi:type="dcterms:W3CDTF">2023-03-17T11:49:30Z</dcterms:modified>
</cp:coreProperties>
</file>