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mal\OneDrive\Documents\Work\ECON\Omniyat\Payments\Contractor Payment Cerfificates\KCE\Sub Contractor Payment\Inventure\"/>
    </mc:Choice>
  </mc:AlternateContent>
  <xr:revisionPtr revIDLastSave="0" documentId="13_ncr:1_{53BF63B7-74FD-4B9E-B422-715580DBD606}" xr6:coauthVersionLast="47" xr6:coauthVersionMax="47" xr10:uidLastSave="{00000000-0000-0000-0000-000000000000}"/>
  <bookViews>
    <workbookView xWindow="-110" yWindow="-110" windowWidth="25820" windowHeight="13900" firstSheet="3" activeTab="3" xr2:uid="{00000000-000D-0000-FFFF-FFFF00000000}"/>
  </bookViews>
  <sheets>
    <sheet name="BOQ" sheetId="1" state="hidden" r:id="rId1"/>
    <sheet name="QUANTITY DETAILS" sheetId="5" state="hidden" r:id="rId2"/>
    <sheet name="QUANTITY BREAK UP" sheetId="7" state="hidden" r:id="rId3"/>
    <sheet name="Summary" sheetId="18" r:id="rId4"/>
    <sheet name="QUANTITY DETAILS (2)" sheetId="9" r:id="rId5"/>
    <sheet name="VARIATION" sheetId="6" r:id="rId6"/>
    <sheet name="BRACKET INSTALLATION" sheetId="13" r:id="rId7"/>
    <sheet name="GLASS INSTALLATION" sheetId="14" r:id="rId8"/>
    <sheet name="TOP RAIL INSTALLATION" sheetId="15" r:id="rId9"/>
    <sheet name="GASKET INSTALLATION" sheetId="16" r:id="rId10"/>
    <sheet name="TOP RAIL POLISHING" sheetId="17" r:id="rId11"/>
    <sheet name="Sheet3" sheetId="12" state="hidden" r:id="rId12"/>
    <sheet name="QUANTITY DETAILS (3)" sheetId="11" state="hidden" r:id="rId13"/>
    <sheet name="Sheet2" sheetId="10" state="hidden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\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\__">[1]PRL!#REF!</definedName>
    <definedName name="\0" localSheetId="5">'[2]Rate Analysis'!#REF!</definedName>
    <definedName name="\0">#REF!</definedName>
    <definedName name="\00">#REF!</definedName>
    <definedName name="\122" hidden="1">'[3]Rate Analysis'!#REF!</definedName>
    <definedName name="\123" hidden="1">'[4]Rate Analysis'!#REF!</definedName>
    <definedName name="\1234" hidden="1">'[4]Rate Analysis'!#REF!</definedName>
    <definedName name="\12345" hidden="1">'[4]Rate Analysis'!#REF!</definedName>
    <definedName name="\44333">#REF!</definedName>
    <definedName name="\A" localSheetId="5">#REF!</definedName>
    <definedName name="\A">#REF!</definedName>
    <definedName name="\AA">'[4]Rate Analysis'!#REF!</definedName>
    <definedName name="\add9a">#REF!</definedName>
    <definedName name="\B" localSheetId="5">#REF!</definedName>
    <definedName name="\B">#REF!</definedName>
    <definedName name="\C" localSheetId="5">#REF!</definedName>
    <definedName name="\C">#REF!</definedName>
    <definedName name="\CC">'[4]Rate Analysis'!#REF!</definedName>
    <definedName name="\D" localSheetId="5">#REF!</definedName>
    <definedName name="\D">#REF!</definedName>
    <definedName name="\E" localSheetId="5">#REF!</definedName>
    <definedName name="\E">#REF!</definedName>
    <definedName name="\F" localSheetId="5">#REF!</definedName>
    <definedName name="\F">#REF!</definedName>
    <definedName name="\G" localSheetId="5">#REF!</definedName>
    <definedName name="\G">#REF!</definedName>
    <definedName name="\H" localSheetId="5">#REF!</definedName>
    <definedName name="\H">#REF!</definedName>
    <definedName name="\I" localSheetId="5">#REF!</definedName>
    <definedName name="\I">#REF!</definedName>
    <definedName name="\J" localSheetId="5">#REF!</definedName>
    <definedName name="\J">#REF!</definedName>
    <definedName name="\K" localSheetId="5">#REF!</definedName>
    <definedName name="\K">#REF!</definedName>
    <definedName name="\L" localSheetId="5">#REF!</definedName>
    <definedName name="\L">#REF!</definedName>
    <definedName name="\M" localSheetId="5">#REF!</definedName>
    <definedName name="\M">#REF!</definedName>
    <definedName name="\N" localSheetId="5">#REF!</definedName>
    <definedName name="\N">#REF!</definedName>
    <definedName name="\o" localSheetId="5">'[2]Rate Analysis'!#REF!</definedName>
    <definedName name="\O">#REF!</definedName>
    <definedName name="\OO">'[4]Rate Analysis'!#REF!</definedName>
    <definedName name="\P" localSheetId="5">#REF!</definedName>
    <definedName name="\P">#REF!</definedName>
    <definedName name="\Q" localSheetId="5">#REF!</definedName>
    <definedName name="\Q">#REF!</definedName>
    <definedName name="\R" localSheetId="5">#REF!</definedName>
    <definedName name="\R">#REF!</definedName>
    <definedName name="\S" localSheetId="5">#REF!</definedName>
    <definedName name="\S">#REF!</definedName>
    <definedName name="\T" localSheetId="5">#REF!</definedName>
    <definedName name="\T">#REF!</definedName>
    <definedName name="\U" localSheetId="5">#REF!</definedName>
    <definedName name="\U">#REF!</definedName>
    <definedName name="\V" localSheetId="5">#REF!</definedName>
    <definedName name="\V">#REF!</definedName>
    <definedName name="\W">#REF!</definedName>
    <definedName name="\X" localSheetId="5">#REF!</definedName>
    <definedName name="\X">#REF!</definedName>
    <definedName name="\Y" localSheetId="5">#REF!</definedName>
    <definedName name="\Y">#REF!</definedName>
    <definedName name="\Z" localSheetId="5">#REF!</definedName>
    <definedName name="\z">#REF!</definedName>
    <definedName name="\zpr">#REF!</definedName>
    <definedName name="___">[1]PRL!#REF!</definedName>
    <definedName name="___________________________________________________ccr1" hidden="1">{#N/A,#N/A,TRUE,"Cover";#N/A,#N/A,TRUE,"Conts";#N/A,#N/A,TRUE,"VOS";#N/A,#N/A,TRUE,"Warrington";#N/A,#N/A,TRUE,"Widnes"}</definedName>
    <definedName name="__________________________________ccr1" hidden="1">{#N/A,#N/A,TRUE,"Cover";#N/A,#N/A,TRUE,"Conts";#N/A,#N/A,TRUE,"VOS";#N/A,#N/A,TRUE,"Warrington";#N/A,#N/A,TRUE,"Widnes"}</definedName>
    <definedName name="______________________________ccr1" hidden="1">{#N/A,#N/A,TRUE,"Cover";#N/A,#N/A,TRUE,"Conts";#N/A,#N/A,TRUE,"VOS";#N/A,#N/A,TRUE,"Warrington";#N/A,#N/A,TRUE,"Widnes"}</definedName>
    <definedName name="__________________________ccr1" hidden="1">{#N/A,#N/A,TRUE,"Cover";#N/A,#N/A,TRUE,"Conts";#N/A,#N/A,TRUE,"VOS";#N/A,#N/A,TRUE,"Warrington";#N/A,#N/A,TRUE,"Widnes"}</definedName>
    <definedName name="________________________ccr1" hidden="1">{#N/A,#N/A,TRUE,"Cover";#N/A,#N/A,TRUE,"Conts";#N/A,#N/A,TRUE,"VOS";#N/A,#N/A,TRUE,"Warrington";#N/A,#N/A,TRUE,"Widnes"}</definedName>
    <definedName name="_______________________ccr1" hidden="1">{#N/A,#N/A,TRUE,"Cover";#N/A,#N/A,TRUE,"Conts";#N/A,#N/A,TRUE,"VOS";#N/A,#N/A,TRUE,"Warrington";#N/A,#N/A,TRUE,"Widnes"}</definedName>
    <definedName name="_____________________ccr1" hidden="1">{#N/A,#N/A,TRUE,"Cover";#N/A,#N/A,TRUE,"Conts";#N/A,#N/A,TRUE,"VOS";#N/A,#N/A,TRUE,"Warrington";#N/A,#N/A,TRUE,"Widnes"}</definedName>
    <definedName name="_____________________new8" hidden="1">#REF!</definedName>
    <definedName name="____________________ccr1" hidden="1">{#N/A,#N/A,TRUE,"Cover";#N/A,#N/A,TRUE,"Conts";#N/A,#N/A,TRUE,"VOS";#N/A,#N/A,TRUE,"Warrington";#N/A,#N/A,TRUE,"Widnes"}</definedName>
    <definedName name="____________________new8" hidden="1">#REF!</definedName>
    <definedName name="___________________ccr1" hidden="1">{#N/A,#N/A,TRUE,"Cover";#N/A,#N/A,TRUE,"Conts";#N/A,#N/A,TRUE,"VOS";#N/A,#N/A,TRUE,"Warrington";#N/A,#N/A,TRUE,"Widnes"}</definedName>
    <definedName name="___________________new8" hidden="1">#REF!</definedName>
    <definedName name="__________________ccr1" hidden="1">{#N/A,#N/A,TRUE,"Cover";#N/A,#N/A,TRUE,"Conts";#N/A,#N/A,TRUE,"VOS";#N/A,#N/A,TRUE,"Warrington";#N/A,#N/A,TRUE,"Widnes"}</definedName>
    <definedName name="__________________new8" hidden="1">#REF!</definedName>
    <definedName name="_________________ccr1" hidden="1">{#N/A,#N/A,TRUE,"Cover";#N/A,#N/A,TRUE,"Conts";#N/A,#N/A,TRUE,"VOS";#N/A,#N/A,TRUE,"Warrington";#N/A,#N/A,TRUE,"Widnes"}</definedName>
    <definedName name="_________________new8" hidden="1">#REF!</definedName>
    <definedName name="________________ccr1" hidden="1">{#N/A,#N/A,TRUE,"Cover";#N/A,#N/A,TRUE,"Conts";#N/A,#N/A,TRUE,"VOS";#N/A,#N/A,TRUE,"Warrington";#N/A,#N/A,TRUE,"Widnes"}</definedName>
    <definedName name="_______________ccr1" hidden="1">{#N/A,#N/A,TRUE,"Cover";#N/A,#N/A,TRUE,"Conts";#N/A,#N/A,TRUE,"VOS";#N/A,#N/A,TRUE,"Warrington";#N/A,#N/A,TRUE,"Widnes"}</definedName>
    <definedName name="_______________new8" hidden="1">#REF!</definedName>
    <definedName name="______________ccr1" hidden="1">{#N/A,#N/A,TRUE,"Cover";#N/A,#N/A,TRUE,"Conts";#N/A,#N/A,TRUE,"VOS";#N/A,#N/A,TRUE,"Warrington";#N/A,#N/A,TRUE,"Widnes"}</definedName>
    <definedName name="______________DWR002">#REF!</definedName>
    <definedName name="______________DWR003">#REF!</definedName>
    <definedName name="______________DWR004">#REF!</definedName>
    <definedName name="______________DWR005">#REF!</definedName>
    <definedName name="______________new8" hidden="1">#REF!</definedName>
    <definedName name="_____________B19000">#REF!</definedName>
    <definedName name="_____________B19999">#REF!</definedName>
    <definedName name="_____________B20000">#REF!</definedName>
    <definedName name="_____________ccr1" hidden="1">{#N/A,#N/A,TRUE,"Cover";#N/A,#N/A,TRUE,"Conts";#N/A,#N/A,TRUE,"VOS";#N/A,#N/A,TRUE,"Warrington";#N/A,#N/A,TRUE,"Widnes"}</definedName>
    <definedName name="_____________DWR001">#REF!</definedName>
    <definedName name="_____________e20000">#REF!</definedName>
    <definedName name="_____________e99991">#REF!</definedName>
    <definedName name="_____________new8" hidden="1">#REF!</definedName>
    <definedName name="____________B19000">#REF!</definedName>
    <definedName name="____________B19999">#REF!</definedName>
    <definedName name="____________B20000">#REF!</definedName>
    <definedName name="____________ccr1" hidden="1">{#N/A,#N/A,TRUE,"Cover";#N/A,#N/A,TRUE,"Conts";#N/A,#N/A,TRUE,"VOS";#N/A,#N/A,TRUE,"Warrington";#N/A,#N/A,TRUE,"Widnes"}</definedName>
    <definedName name="____________e20000">#REF!</definedName>
    <definedName name="____________e99991">#REF!</definedName>
    <definedName name="____________new8" hidden="1">#REF!</definedName>
    <definedName name="___________B19000">#REF!</definedName>
    <definedName name="___________B19999">#REF!</definedName>
    <definedName name="___________B20000">#REF!</definedName>
    <definedName name="___________ccr1" hidden="1">{#N/A,#N/A,TRUE,"Cover";#N/A,#N/A,TRUE,"Conts";#N/A,#N/A,TRUE,"VOS";#N/A,#N/A,TRUE,"Warrington";#N/A,#N/A,TRUE,"Widnes"}</definedName>
    <definedName name="___________e20000">#REF!</definedName>
    <definedName name="___________e99991">#REF!</definedName>
    <definedName name="___________new8" hidden="1">#REF!</definedName>
    <definedName name="__________B19000">#REF!</definedName>
    <definedName name="__________B19999">#REF!</definedName>
    <definedName name="__________B20000">#REF!</definedName>
    <definedName name="__________ccr1" hidden="1">{#N/A,#N/A,TRUE,"Cover";#N/A,#N/A,TRUE,"Conts";#N/A,#N/A,TRUE,"VOS";#N/A,#N/A,TRUE,"Warrington";#N/A,#N/A,TRUE,"Widnes"}</definedName>
    <definedName name="__________e20000">#REF!</definedName>
    <definedName name="__________e99991">#REF!</definedName>
    <definedName name="__________may1" hidden="1">{#N/A,#N/A,FALSE,"MARCH"}</definedName>
    <definedName name="__________new8" hidden="1">#REF!</definedName>
    <definedName name="__________No1">#REF!</definedName>
    <definedName name="__________No2">#REF!</definedName>
    <definedName name="__________No3">#REF!</definedName>
    <definedName name="_________1.2">#REF!</definedName>
    <definedName name="_________1.3">#REF!</definedName>
    <definedName name="_________1.4">#REF!</definedName>
    <definedName name="_________5A.1">#REF!</definedName>
    <definedName name="_________5A.2">#REF!</definedName>
    <definedName name="_________5A.3">#REF!</definedName>
    <definedName name="_________5B.1">#REF!</definedName>
    <definedName name="_________5B.2">#REF!</definedName>
    <definedName name="_________5B.3">#REF!</definedName>
    <definedName name="_________5B.4">#REF!</definedName>
    <definedName name="_________6.2">#REF!</definedName>
    <definedName name="_________6.3">#REF!</definedName>
    <definedName name="_________6.4">#REF!</definedName>
    <definedName name="_________ab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as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_B19000">#REF!</definedName>
    <definedName name="_________B19999">#REF!</definedName>
    <definedName name="_________B20000">#REF!</definedName>
    <definedName name="_________ccr1" hidden="1">{#N/A,#N/A,TRUE,"Cover";#N/A,#N/A,TRUE,"Conts";#N/A,#N/A,TRUE,"VOS";#N/A,#N/A,TRUE,"Warrington";#N/A,#N/A,TRUE,"Widnes"}</definedName>
    <definedName name="_________e20000">#REF!</definedName>
    <definedName name="_________e99991">#REF!</definedName>
    <definedName name="_________may1" hidden="1">{#N/A,#N/A,FALSE,"MARCH"}</definedName>
    <definedName name="_________new8" hidden="1">#REF!</definedName>
    <definedName name="_________No1">#REF!</definedName>
    <definedName name="_________No2">#REF!</definedName>
    <definedName name="_________No3">#REF!</definedName>
    <definedName name="_________old3" hidden="1">{#N/A,#N/A,FALSE,"Summary";#N/A,#N/A,FALSE,"3TJ";#N/A,#N/A,FALSE,"3TN";#N/A,#N/A,FALSE,"3TP";#N/A,#N/A,FALSE,"3SJ";#N/A,#N/A,FALSE,"3CJ";#N/A,#N/A,FALSE,"3CN";#N/A,#N/A,FALSE,"3CP";#N/A,#N/A,FALSE,"3A"}</definedName>
    <definedName name="_________old5" hidden="1">{#N/A,#N/A,FALSE,"Summary";#N/A,#N/A,FALSE,"3TJ";#N/A,#N/A,FALSE,"3TN";#N/A,#N/A,FALSE,"3TP";#N/A,#N/A,FALSE,"3SJ";#N/A,#N/A,FALSE,"3CJ";#N/A,#N/A,FALSE,"3CN";#N/A,#N/A,FALSE,"3CP";#N/A,#N/A,FALSE,"3A"}</definedName>
    <definedName name="_________old7" hidden="1">{#N/A,#N/A,FALSE,"Summary";#N/A,#N/A,FALSE,"3TJ";#N/A,#N/A,FALSE,"3TN";#N/A,#N/A,FALSE,"3TP";#N/A,#N/A,FALSE,"3SJ";#N/A,#N/A,FALSE,"3CJ";#N/A,#N/A,FALSE,"3CN";#N/A,#N/A,FALSE,"3CP";#N/A,#N/A,FALSE,"3A"}</definedName>
    <definedName name="________ab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as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_____B19000">#REF!</definedName>
    <definedName name="________B19999">#REF!</definedName>
    <definedName name="________B20000">#REF!</definedName>
    <definedName name="________ccr1" hidden="1">{#N/A,#N/A,TRUE,"Cover";#N/A,#N/A,TRUE,"Conts";#N/A,#N/A,TRUE,"VOS";#N/A,#N/A,TRUE,"Warrington";#N/A,#N/A,TRUE,"Widnes"}</definedName>
    <definedName name="________e20000">#REF!</definedName>
    <definedName name="________e99991">#REF!</definedName>
    <definedName name="________new8" hidden="1">#REF!</definedName>
    <definedName name="________No1">#REF!</definedName>
    <definedName name="________No2">#REF!</definedName>
    <definedName name="________No3">#REF!</definedName>
    <definedName name="________old3" hidden="1">{#N/A,#N/A,FALSE,"Summary";#N/A,#N/A,FALSE,"3TJ";#N/A,#N/A,FALSE,"3TN";#N/A,#N/A,FALSE,"3TP";#N/A,#N/A,FALSE,"3SJ";#N/A,#N/A,FALSE,"3CJ";#N/A,#N/A,FALSE,"3CN";#N/A,#N/A,FALSE,"3CP";#N/A,#N/A,FALSE,"3A"}</definedName>
    <definedName name="________old5" hidden="1">{#N/A,#N/A,FALSE,"Summary";#N/A,#N/A,FALSE,"3TJ";#N/A,#N/A,FALSE,"3TN";#N/A,#N/A,FALSE,"3TP";#N/A,#N/A,FALSE,"3SJ";#N/A,#N/A,FALSE,"3CJ";#N/A,#N/A,FALSE,"3CN";#N/A,#N/A,FALSE,"3CP";#N/A,#N/A,FALSE,"3A"}</definedName>
    <definedName name="________old7" hidden="1">{#N/A,#N/A,FALSE,"Summary";#N/A,#N/A,FALSE,"3TJ";#N/A,#N/A,FALSE,"3TN";#N/A,#N/A,FALSE,"3TP";#N/A,#N/A,FALSE,"3SJ";#N/A,#N/A,FALSE,"3CJ";#N/A,#N/A,FALSE,"3CN";#N/A,#N/A,FALSE,"3CP";#N/A,#N/A,FALSE,"3A"}</definedName>
    <definedName name="_______1.2">#REF!</definedName>
    <definedName name="_______1.3">#REF!</definedName>
    <definedName name="_______1.4">#REF!</definedName>
    <definedName name="_______5A.1">#REF!</definedName>
    <definedName name="_______5A.2">#REF!</definedName>
    <definedName name="_______5A.3">#REF!</definedName>
    <definedName name="_______5B.1">#REF!</definedName>
    <definedName name="_______5B.2">#REF!</definedName>
    <definedName name="_______5B.3">#REF!</definedName>
    <definedName name="_______5B.4">#REF!</definedName>
    <definedName name="_______6.2">#REF!</definedName>
    <definedName name="_______6.3">#REF!</definedName>
    <definedName name="_______6.4">#REF!</definedName>
    <definedName name="_______AB9013">#REF!</definedName>
    <definedName name="_______B19000">#REF!</definedName>
    <definedName name="_______B19999">#REF!</definedName>
    <definedName name="_______B20000">#REF!</definedName>
    <definedName name="_______ccr1" hidden="1">{#N/A,#N/A,TRUE,"Cover";#N/A,#N/A,TRUE,"Conts";#N/A,#N/A,TRUE,"VOS";#N/A,#N/A,TRUE,"Warrington";#N/A,#N/A,TRUE,"Widnes"}</definedName>
    <definedName name="_______dec05" hidden="1">{"'Sheet1'!$A$4386:$N$4591"}</definedName>
    <definedName name="_______e20000">#REF!</definedName>
    <definedName name="_______e99991">#REF!</definedName>
    <definedName name="_______iv66666">#REF!</definedName>
    <definedName name="_______lb1">#REF!</definedName>
    <definedName name="_______lb2">#REF!</definedName>
    <definedName name="_______may1" hidden="1">{#N/A,#N/A,FALSE,"MARCH"}</definedName>
    <definedName name="_______mm1">#REF!</definedName>
    <definedName name="_______mm2">#REF!</definedName>
    <definedName name="_______mm3">#REF!</definedName>
    <definedName name="_______new10">#REF!</definedName>
    <definedName name="_______new11">#REF!</definedName>
    <definedName name="_______new12">#REF!</definedName>
    <definedName name="_______new13">#REF!</definedName>
    <definedName name="_______new14">#REF!</definedName>
    <definedName name="_______new15">#REF!</definedName>
    <definedName name="_______new16">#REF!</definedName>
    <definedName name="_______new17">#REF!</definedName>
    <definedName name="_______new2">#REF!</definedName>
    <definedName name="_______new3">#REF!</definedName>
    <definedName name="_______new4">#REF!</definedName>
    <definedName name="_______new5">#REF!</definedName>
    <definedName name="_______new6">#REF!</definedName>
    <definedName name="_______new7">#REF!</definedName>
    <definedName name="_______new8" hidden="1">#REF!</definedName>
    <definedName name="_______new9">#REF!</definedName>
    <definedName name="_______No1">#REF!</definedName>
    <definedName name="_______No2">#REF!</definedName>
    <definedName name="_______No3">#REF!</definedName>
    <definedName name="_______REM1">#REF!</definedName>
    <definedName name="_______REM2">#REF!</definedName>
    <definedName name="______1.2">#REF!</definedName>
    <definedName name="______1.3">#REF!</definedName>
    <definedName name="______1.4">#REF!</definedName>
    <definedName name="______5A.1">#REF!</definedName>
    <definedName name="______5A.2">#REF!</definedName>
    <definedName name="______5A.3">#REF!</definedName>
    <definedName name="______5B.1">#REF!</definedName>
    <definedName name="______5B.2">#REF!</definedName>
    <definedName name="______5B.3">#REF!</definedName>
    <definedName name="______5B.4">#REF!</definedName>
    <definedName name="______6.2">#REF!</definedName>
    <definedName name="______6.3">#REF!</definedName>
    <definedName name="______6.4">#REF!</definedName>
    <definedName name="______AB9013">#REF!</definedName>
    <definedName name="______B19000">#REF!</definedName>
    <definedName name="______B19999">#REF!</definedName>
    <definedName name="______B20000">#REF!</definedName>
    <definedName name="______can430">40.73</definedName>
    <definedName name="______can435">43.3</definedName>
    <definedName name="______ccr1" hidden="1">{#N/A,#N/A,TRUE,"Cover";#N/A,#N/A,TRUE,"Conts";#N/A,#N/A,TRUE,"VOS";#N/A,#N/A,TRUE,"Warrington";#N/A,#N/A,TRUE,"Widnes"}</definedName>
    <definedName name="______dec05" hidden="1">{"'Sheet1'!$A$4386:$N$4591"}</definedName>
    <definedName name="______dep2">#REF!</definedName>
    <definedName name="______dep3">#REF!</definedName>
    <definedName name="______e20000">#REF!</definedName>
    <definedName name="______e99991">#REF!</definedName>
    <definedName name="______est1">#REF!</definedName>
    <definedName name="______ext2">#REF!</definedName>
    <definedName name="______ext3">#REF!</definedName>
    <definedName name="______iv66666">#REF!</definedName>
    <definedName name="______len2">#REF!</definedName>
    <definedName name="______len3">#REF!</definedName>
    <definedName name="______may1" hidden="1">{#N/A,#N/A,FALSE,"MARCH"}</definedName>
    <definedName name="______new8" hidden="1">#REF!</definedName>
    <definedName name="______No1">#REF!</definedName>
    <definedName name="______No2">#REF!</definedName>
    <definedName name="______No3">#REF!</definedName>
    <definedName name="______pc1">#REF!</definedName>
    <definedName name="______pc2">#REF!</definedName>
    <definedName name="______pc3">#REF!</definedName>
    <definedName name="______saj2">[5]Loading!$C$7</definedName>
    <definedName name="______tbc2">#REF!</definedName>
    <definedName name="______tbc3">#REF!</definedName>
    <definedName name="______U14">#REF!</definedName>
    <definedName name="______U60">#REF!</definedName>
    <definedName name="______Val101">#REF!</definedName>
    <definedName name="______Val102">#REF!</definedName>
    <definedName name="______Val201">#REF!</definedName>
    <definedName name="______Val202">#REF!</definedName>
    <definedName name="______Val301">#REF!</definedName>
    <definedName name="______Val302">#REF!</definedName>
    <definedName name="______wid2">#REF!</definedName>
    <definedName name="______wid3">#REF!</definedName>
    <definedName name="_____1.2">#REF!</definedName>
    <definedName name="_____1.3">#REF!</definedName>
    <definedName name="_____1.4">#REF!</definedName>
    <definedName name="_____5A.1">#REF!</definedName>
    <definedName name="_____5A.2">#REF!</definedName>
    <definedName name="_____5A.3">#REF!</definedName>
    <definedName name="_____5B.1">#REF!</definedName>
    <definedName name="_____5B.2">#REF!</definedName>
    <definedName name="_____5B.3">#REF!</definedName>
    <definedName name="_____5B.4">#REF!</definedName>
    <definedName name="_____6.2">#REF!</definedName>
    <definedName name="_____6.3">#REF!</definedName>
    <definedName name="_____6.4">#REF!</definedName>
    <definedName name="_____AB9013">#REF!</definedName>
    <definedName name="_____aj1">#REF!</definedName>
    <definedName name="_____B19000">#REF!</definedName>
    <definedName name="_____B19999">#REF!</definedName>
    <definedName name="_____B20000">#REF!</definedName>
    <definedName name="_____can430">40.73</definedName>
    <definedName name="_____can435">43.3</definedName>
    <definedName name="_____ccr1" hidden="1">{#N/A,#N/A,TRUE,"Cover";#N/A,#N/A,TRUE,"Conts";#N/A,#N/A,TRUE,"VOS";#N/A,#N/A,TRUE,"Warrington";#N/A,#N/A,TRUE,"Widnes"}</definedName>
    <definedName name="_____dec05" hidden="1">{"'Sheet1'!$A$4386:$N$4591"}</definedName>
    <definedName name="_____dep2">#REF!</definedName>
    <definedName name="_____dep3">#REF!</definedName>
    <definedName name="_____e20000">#REF!</definedName>
    <definedName name="_____e99991">#REF!</definedName>
    <definedName name="_____est1">#REF!</definedName>
    <definedName name="_____ext2">#REF!</definedName>
    <definedName name="_____ext3">#REF!</definedName>
    <definedName name="_____KI9">#REF!</definedName>
    <definedName name="_____L1">#REF!</definedName>
    <definedName name="_____lb1">#REF!</definedName>
    <definedName name="_____lb2">#REF!</definedName>
    <definedName name="_____len2">#REF!</definedName>
    <definedName name="_____len3">#REF!</definedName>
    <definedName name="_____mac2">200</definedName>
    <definedName name="_____may1" hidden="1">{#N/A,#N/A,FALSE,"MARCH"}</definedName>
    <definedName name="_____mix10">4.5</definedName>
    <definedName name="_____mix15">264/50</definedName>
    <definedName name="_____mix20">330/50</definedName>
    <definedName name="_____mix30">352/50</definedName>
    <definedName name="_____mix40">396/50</definedName>
    <definedName name="_____mm1">#REF!</definedName>
    <definedName name="_____mm2">#REF!</definedName>
    <definedName name="_____mm3">#REF!</definedName>
    <definedName name="_____new10">#REF!</definedName>
    <definedName name="_____new11">#REF!</definedName>
    <definedName name="_____new12">#REF!</definedName>
    <definedName name="_____new13">#REF!</definedName>
    <definedName name="_____new14">#REF!</definedName>
    <definedName name="_____new15">#REF!</definedName>
    <definedName name="_____new16">#REF!</definedName>
    <definedName name="_____new17">#REF!</definedName>
    <definedName name="_____new2">#REF!</definedName>
    <definedName name="_____new3">#REF!</definedName>
    <definedName name="_____new4">#REF!</definedName>
    <definedName name="_____new5">#REF!</definedName>
    <definedName name="_____new6">#REF!</definedName>
    <definedName name="_____new7">#REF!</definedName>
    <definedName name="_____new8" hidden="1">#REF!</definedName>
    <definedName name="_____new9">#REF!</definedName>
    <definedName name="_____No1">#REF!</definedName>
    <definedName name="_____No2">#REF!</definedName>
    <definedName name="_____No3">#REF!</definedName>
    <definedName name="_____pc1">#REF!</definedName>
    <definedName name="_____pc2">#REF!</definedName>
    <definedName name="_____pc3">#REF!</definedName>
    <definedName name="_____PO7">#REF!</definedName>
    <definedName name="_____PO8">#REF!</definedName>
    <definedName name="_____PO9">#REF!</definedName>
    <definedName name="_____POP3">#REF!</definedName>
    <definedName name="_____REM1">#REF!</definedName>
    <definedName name="_____REM2">#REF!</definedName>
    <definedName name="_____saj2">[5]Loading!$C$7</definedName>
    <definedName name="_____sdb2">#REF!</definedName>
    <definedName name="_____SF1">#REF!</definedName>
    <definedName name="_____sh1">90</definedName>
    <definedName name="_____sh2">120</definedName>
    <definedName name="_____sh3">150</definedName>
    <definedName name="_____sh4">180</definedName>
    <definedName name="_____tab1">#REF!</definedName>
    <definedName name="_____tab2">#REF!</definedName>
    <definedName name="_____tbc2">#REF!</definedName>
    <definedName name="_____tbc3">#REF!</definedName>
    <definedName name="_____U14">#REF!</definedName>
    <definedName name="_____U60">#REF!</definedName>
    <definedName name="_____Val101">#REF!</definedName>
    <definedName name="_____Val102">#REF!</definedName>
    <definedName name="_____Val201">#REF!</definedName>
    <definedName name="_____Val202">#REF!</definedName>
    <definedName name="_____Val301">#REF!</definedName>
    <definedName name="_____Val302">#REF!</definedName>
    <definedName name="_____wid2">#REF!</definedName>
    <definedName name="_____wid3">#REF!</definedName>
    <definedName name="____1">[6]PRL!#REF!</definedName>
    <definedName name="____1.2">#REF!</definedName>
    <definedName name="____1.3">#REF!</definedName>
    <definedName name="____1.4">#REF!</definedName>
    <definedName name="____5A.1">#REF!</definedName>
    <definedName name="____5A.2">#REF!</definedName>
    <definedName name="____5A.3">#REF!</definedName>
    <definedName name="____5B.1">#REF!</definedName>
    <definedName name="____5B.2">#REF!</definedName>
    <definedName name="____5B.3">#REF!</definedName>
    <definedName name="____5B.4">#REF!</definedName>
    <definedName name="____6.2">#REF!</definedName>
    <definedName name="____6.3">#REF!</definedName>
    <definedName name="____6.4">#REF!</definedName>
    <definedName name="____A8">#REF!</definedName>
    <definedName name="____aj1">#REF!</definedName>
    <definedName name="____B19000">#REF!</definedName>
    <definedName name="____B19999">#REF!</definedName>
    <definedName name="____B20000">#REF!</definedName>
    <definedName name="____bil3">#REF!</definedName>
    <definedName name="____can430">40.73</definedName>
    <definedName name="____can435">43.3</definedName>
    <definedName name="____ccr1" hidden="1">{#N/A,#N/A,TRUE,"Cover";#N/A,#N/A,TRUE,"Conts";#N/A,#N/A,TRUE,"VOS";#N/A,#N/A,TRUE,"Warrington";#N/A,#N/A,TRUE,"Widnes"}</definedName>
    <definedName name="____dec05" hidden="1">{"'Sheet1'!$A$4386:$N$4591"}</definedName>
    <definedName name="____dep2">#REF!</definedName>
    <definedName name="____dep3">#REF!</definedName>
    <definedName name="____DIN217">#REF!</definedName>
    <definedName name="____e20000">#REF!</definedName>
    <definedName name="____e99991">#REF!</definedName>
    <definedName name="____est1">#REF!</definedName>
    <definedName name="____ext2">#REF!</definedName>
    <definedName name="____ext3">#REF!</definedName>
    <definedName name="____f1">#REF!</definedName>
    <definedName name="____har12">#REF!</definedName>
    <definedName name="____har13">#REF!</definedName>
    <definedName name="____har14">#REF!</definedName>
    <definedName name="____har15">#REF!</definedName>
    <definedName name="____har16">#REF!</definedName>
    <definedName name="____iv66666">#REF!</definedName>
    <definedName name="____KI9">#REF!</definedName>
    <definedName name="____L1">#REF!</definedName>
    <definedName name="____lb1">#REF!</definedName>
    <definedName name="____lb2">#REF!</definedName>
    <definedName name="____len2">#REF!</definedName>
    <definedName name="____len3">#REF!</definedName>
    <definedName name="____ll17">#REF!</definedName>
    <definedName name="____m20">#REF!</definedName>
    <definedName name="____m35">#REF!</definedName>
    <definedName name="____mac2">200</definedName>
    <definedName name="____may1" hidden="1">{#N/A,#N/A,FALSE,"MARCH"}</definedName>
    <definedName name="____mix10">4.5</definedName>
    <definedName name="____mix15">264/50</definedName>
    <definedName name="____mix20">330/50</definedName>
    <definedName name="____mix30">352/50</definedName>
    <definedName name="____mix40">396/50</definedName>
    <definedName name="____mm1">#REF!</definedName>
    <definedName name="____mm2">#REF!</definedName>
    <definedName name="____mm3">#REF!</definedName>
    <definedName name="____mos2" hidden="1">{"'Break down'!$A$4"}</definedName>
    <definedName name="____new10">#REF!</definedName>
    <definedName name="____new11">#REF!</definedName>
    <definedName name="____new12">#REF!</definedName>
    <definedName name="____new13">#REF!</definedName>
    <definedName name="____new14">#REF!</definedName>
    <definedName name="____new15">#REF!</definedName>
    <definedName name="____new16">#REF!</definedName>
    <definedName name="____new17">#REF!</definedName>
    <definedName name="____new2">#REF!</definedName>
    <definedName name="____new3">#REF!</definedName>
    <definedName name="____new4">#REF!</definedName>
    <definedName name="____new5">#REF!</definedName>
    <definedName name="____new6">#REF!</definedName>
    <definedName name="____new7">#REF!</definedName>
    <definedName name="____new8" hidden="1">#REF!</definedName>
    <definedName name="____new9">#REF!</definedName>
    <definedName name="____nm1">#REF!</definedName>
    <definedName name="____No1">#REF!</definedName>
    <definedName name="____No2">#REF!</definedName>
    <definedName name="____No3">#REF!</definedName>
    <definedName name="____pc1">#REF!</definedName>
    <definedName name="____pc2">#REF!</definedName>
    <definedName name="____pc3">#REF!</definedName>
    <definedName name="____ph1">#REF!</definedName>
    <definedName name="____PO7">#REF!</definedName>
    <definedName name="____PO8">#REF!</definedName>
    <definedName name="____PO9">#REF!</definedName>
    <definedName name="____POP3">#REF!</definedName>
    <definedName name="____PR1">#N/A</definedName>
    <definedName name="____REM1">#REF!</definedName>
    <definedName name="____REM2">#REF!</definedName>
    <definedName name="____saj2">[5]Loading!$C$7</definedName>
    <definedName name="____sdb2">#REF!</definedName>
    <definedName name="____SF1">#REF!</definedName>
    <definedName name="____sh1">90</definedName>
    <definedName name="____sh2">120</definedName>
    <definedName name="____sh3">150</definedName>
    <definedName name="____sh4">180</definedName>
    <definedName name="____tab1">#REF!</definedName>
    <definedName name="____tab2">#REF!</definedName>
    <definedName name="____tas2">#REF!</definedName>
    <definedName name="____tas3">#REF!</definedName>
    <definedName name="____tbc2">#REF!</definedName>
    <definedName name="____tbc3">#REF!</definedName>
    <definedName name="____U14">#REF!</definedName>
    <definedName name="____U60">#REF!</definedName>
    <definedName name="____Val101">#REF!</definedName>
    <definedName name="____Val102">#REF!</definedName>
    <definedName name="____Val201">#REF!</definedName>
    <definedName name="____Val202">#REF!</definedName>
    <definedName name="____Val301">#REF!</definedName>
    <definedName name="____Val302">#REF!</definedName>
    <definedName name="____wid2">#REF!</definedName>
    <definedName name="____wid3">#REF!</definedName>
    <definedName name="___1.2">#REF!</definedName>
    <definedName name="___1.3">#REF!</definedName>
    <definedName name="___1.4">#REF!</definedName>
    <definedName name="___4449_with_attachement">#REF!</definedName>
    <definedName name="___5A.1">#REF!</definedName>
    <definedName name="___5A.2">#REF!</definedName>
    <definedName name="___5A.3">#REF!</definedName>
    <definedName name="___5B.1">#REF!</definedName>
    <definedName name="___5B.2">#REF!</definedName>
    <definedName name="___5B.3">#REF!</definedName>
    <definedName name="___5B.4">#REF!</definedName>
    <definedName name="___6.2">#REF!</definedName>
    <definedName name="___6.3">#REF!</definedName>
    <definedName name="___6.4">#REF!</definedName>
    <definedName name="___A1">#REF!</definedName>
    <definedName name="___A8">#REF!</definedName>
    <definedName name="___aaa10">#REF!</definedName>
    <definedName name="___aaa5">#REF!</definedName>
    <definedName name="___AAA51">#REF!</definedName>
    <definedName name="___aaa55">#REF!</definedName>
    <definedName name="___AAA6">#REF!</definedName>
    <definedName name="___AAA7">#REF!</definedName>
    <definedName name="___AAD5">#REF!</definedName>
    <definedName name="___aad55">#REF!</definedName>
    <definedName name="___ab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aj1">#REF!</definedName>
    <definedName name="___aoc10">#REF!</definedName>
    <definedName name="___aoc11">#REF!</definedName>
    <definedName name="___aoc7">#REF!</definedName>
    <definedName name="___aoc8">#REF!</definedName>
    <definedName name="___aoc9">#REF!</definedName>
    <definedName name="___as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_B19000">#REF!</definedName>
    <definedName name="___B19999">#REF!</definedName>
    <definedName name="___B20000">#REF!</definedName>
    <definedName name="___BDR1">#REF!</definedName>
    <definedName name="___BDR2">#REF!</definedName>
    <definedName name="___bil3">#REF!</definedName>
    <definedName name="___bol1">#REF!</definedName>
    <definedName name="___can430">40.73</definedName>
    <definedName name="___can435">43.3</definedName>
    <definedName name="___ccr1" hidden="1">{#N/A,#N/A,TRUE,"Cover";#N/A,#N/A,TRUE,"Conts";#N/A,#N/A,TRUE,"VOS";#N/A,#N/A,TRUE,"Warrington";#N/A,#N/A,TRUE,"Widnes"}</definedName>
    <definedName name="___com2" hidden="1">{"'Break down'!$A$4"}</definedName>
    <definedName name="___Ctr10">#REF!</definedName>
    <definedName name="___dec05" hidden="1">{"'Sheet1'!$A$4386:$N$4591"}</definedName>
    <definedName name="___dep2">#REF!</definedName>
    <definedName name="___dep3">#REF!</definedName>
    <definedName name="___DIN217">#REF!</definedName>
    <definedName name="___e20000">#REF!</definedName>
    <definedName name="___e99991">#REF!</definedName>
    <definedName name="___est1">#REF!</definedName>
    <definedName name="___exc1">#REF!</definedName>
    <definedName name="___exc11">#REF!</definedName>
    <definedName name="___exc2">#REF!</definedName>
    <definedName name="___EXC3">#REF!</definedName>
    <definedName name="___EXC4">#REF!</definedName>
    <definedName name="___ext2">#REF!</definedName>
    <definedName name="___ext3">#REF!</definedName>
    <definedName name="___f1">#REF!</definedName>
    <definedName name="___f329080">#REF!</definedName>
    <definedName name="___foo2">#REF!</definedName>
    <definedName name="___foo3">#REF!</definedName>
    <definedName name="___FOO4">#REF!</definedName>
    <definedName name="___har12">#REF!</definedName>
    <definedName name="___har13">#REF!</definedName>
    <definedName name="___har14">#REF!</definedName>
    <definedName name="___har15">#REF!</definedName>
    <definedName name="___har16">#REF!</definedName>
    <definedName name="___hp10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INDEX_SHEET___ASAP_Utilities">#REF!</definedName>
    <definedName name="___iv66666">#REF!</definedName>
    <definedName name="___jj300">#REF!</definedName>
    <definedName name="___ki501">#REF!</definedName>
    <definedName name="___KI9">#REF!</definedName>
    <definedName name="___L1">#REF!</definedName>
    <definedName name="___len2">#REF!</definedName>
    <definedName name="___len3">#REF!</definedName>
    <definedName name="___ll17">#REF!</definedName>
    <definedName name="___m20">#REF!</definedName>
    <definedName name="___m35">#REF!</definedName>
    <definedName name="___mac2">200</definedName>
    <definedName name="___may1" hidden="1">{#N/A,#N/A,FALSE,"MARCH"}</definedName>
    <definedName name="___mix10">4.5</definedName>
    <definedName name="___mix15">264/50</definedName>
    <definedName name="___mix20">330/50</definedName>
    <definedName name="___mix30">352/50</definedName>
    <definedName name="___mix40">396/50</definedName>
    <definedName name="___new10">#REF!</definedName>
    <definedName name="___new11">#REF!</definedName>
    <definedName name="___new12">#REF!</definedName>
    <definedName name="___new13">#REF!</definedName>
    <definedName name="___new14">#REF!</definedName>
    <definedName name="___new15">#REF!</definedName>
    <definedName name="___new16">#REF!</definedName>
    <definedName name="___new17">#REF!</definedName>
    <definedName name="___new2">#REF!</definedName>
    <definedName name="___new3">#REF!</definedName>
    <definedName name="___new4">#REF!</definedName>
    <definedName name="___new5">#REF!</definedName>
    <definedName name="___new6">#REF!</definedName>
    <definedName name="___new7">#REF!</definedName>
    <definedName name="___new8" hidden="1">#REF!</definedName>
    <definedName name="___new9">#REF!</definedName>
    <definedName name="___nm1">#REF!</definedName>
    <definedName name="___No1">#REF!</definedName>
    <definedName name="___No2">#REF!</definedName>
    <definedName name="___No3">#REF!</definedName>
    <definedName name="___pc1">#REF!</definedName>
    <definedName name="___pc2">#REF!</definedName>
    <definedName name="___pc3">#REF!</definedName>
    <definedName name="___pcc1">#REF!</definedName>
    <definedName name="___pcc2">#REF!</definedName>
    <definedName name="___pcc3">#REF!</definedName>
    <definedName name="___PCC4">#REF!</definedName>
    <definedName name="___plb1">#REF!</definedName>
    <definedName name="___plb2">#REF!</definedName>
    <definedName name="___plb3">#REF!</definedName>
    <definedName name="___plb4">#REF!</definedName>
    <definedName name="___PO7">#REF!</definedName>
    <definedName name="___PO8">#REF!</definedName>
    <definedName name="___PO9">#REF!</definedName>
    <definedName name="___POP3">#REF!</definedName>
    <definedName name="___PR1">#N/A</definedName>
    <definedName name="___REM1">#REF!</definedName>
    <definedName name="___REM2">#REF!</definedName>
    <definedName name="___saj2">[5]Loading!$C$7</definedName>
    <definedName name="___sdb2">#REF!</definedName>
    <definedName name="___sec1">#REF!</definedName>
    <definedName name="___Sec2">#REF!</definedName>
    <definedName name="___sec3">#REF!</definedName>
    <definedName name="___Sec4">#REF!</definedName>
    <definedName name="___sec5">#REF!</definedName>
    <definedName name="___sec6">#REF!</definedName>
    <definedName name="___sec7">#REF!</definedName>
    <definedName name="___sec71">#REF!</definedName>
    <definedName name="___SEC77">#REF!</definedName>
    <definedName name="___sec8">#REF!</definedName>
    <definedName name="___sec81">#REF!</definedName>
    <definedName name="___SEC88">#REF!</definedName>
    <definedName name="___SEC9">#REF!</definedName>
    <definedName name="___SF1">#REF!</definedName>
    <definedName name="___SH1">#REF!</definedName>
    <definedName name="___SH2">#REF!</definedName>
    <definedName name="___SH3">#REF!</definedName>
    <definedName name="___SH4">#REF!</definedName>
    <definedName name="___SH5">#REF!</definedName>
    <definedName name="___tab1">#REF!</definedName>
    <definedName name="___tab2">#REF!</definedName>
    <definedName name="___tab3">#REF!</definedName>
    <definedName name="___tas2">#REF!</definedName>
    <definedName name="___tas3">#REF!</definedName>
    <definedName name="___tbc2">#REF!</definedName>
    <definedName name="___tbc3">#REF!</definedName>
    <definedName name="___tk1">#REF!</definedName>
    <definedName name="___U14">#REF!</definedName>
    <definedName name="___U60">#REF!</definedName>
    <definedName name="___Val101">#REF!</definedName>
    <definedName name="___Val102">#REF!</definedName>
    <definedName name="___Val201">#REF!</definedName>
    <definedName name="___Val202">#REF!</definedName>
    <definedName name="___Val301">#REF!</definedName>
    <definedName name="___Val302">#REF!</definedName>
    <definedName name="___wid2">#REF!</definedName>
    <definedName name="___wid3">#REF!</definedName>
    <definedName name="___xlnm.Criteria">"#REF!"</definedName>
    <definedName name="___xlnm.Criteria_11">"#REF!"</definedName>
    <definedName name="___xlnm.Criteria_13">"#REF!"</definedName>
    <definedName name="___xlnm.Criteria_14">"#REF!"</definedName>
    <definedName name="___xlnm.Criteria_16">"#REF!"</definedName>
    <definedName name="___xlnm.Criteria_19">"#REF!"</definedName>
    <definedName name="___xlnm.Criteria_20">"#REF!"</definedName>
    <definedName name="___xlnm.Criteria_3">"#REF!"</definedName>
    <definedName name="___xlnm.Criteria_4">"#REF!"</definedName>
    <definedName name="___xlnm.Criteria_5">"#REF!"</definedName>
    <definedName name="___xlnm.Criteria_6">"#REF!"</definedName>
    <definedName name="___xlnm.Criteria_7">"#REF!"</definedName>
    <definedName name="___xlnm.Database">"#REF!"</definedName>
    <definedName name="___xlnm.Database_11">"#REF!"</definedName>
    <definedName name="___xlnm.Database_13">"#REF!"</definedName>
    <definedName name="___xlnm.Database_14">"#REF!"</definedName>
    <definedName name="___xlnm.Database_16">"#REF!"</definedName>
    <definedName name="___xlnm.Database_20">"#REF!"</definedName>
    <definedName name="___xlnm.Database_3">"#REF!"</definedName>
    <definedName name="___xlnm.Database_4">"#REF!"</definedName>
    <definedName name="___xlnm.Database_6">"#REF!"</definedName>
    <definedName name="___xlnm.Database_7">"#REF!"</definedName>
    <definedName name="___xlnm.Extract">"#REF!"</definedName>
    <definedName name="___xlnm.Extract_11">"#REF!"</definedName>
    <definedName name="___xlnm.Extract_13">"#REF!"</definedName>
    <definedName name="___xlnm.Extract_14">"#REF!"</definedName>
    <definedName name="___xlnm.Extract_16">"#REF!"</definedName>
    <definedName name="___xlnm.Extract_20">"#REF!"</definedName>
    <definedName name="___xlnm.Extract_3">"#REF!"</definedName>
    <definedName name="___xlnm.Extract_4">"#REF!"</definedName>
    <definedName name="___xlnm.Extract_6">"#REF!"</definedName>
    <definedName name="___xlnm.Extract_7">"#REF!"</definedName>
    <definedName name="___xlnm.Print_Area_11">#REF!</definedName>
    <definedName name="___xlnm.Print_Area_13">"$#REF!.$A$1:$N$45"</definedName>
    <definedName name="___xlnm.Print_Area_4">"$#REF!.$A$1:$M$48"</definedName>
    <definedName name="___xlnm.Print_Area_5">"$#REF!.$A$1:$M$46"</definedName>
    <definedName name="___xlnm.Print_Area_7">#REF!</definedName>
    <definedName name="___xlnm.Print_Area_8">"$#REF!.$A$1:$N$52"</definedName>
    <definedName name="___xlnm.Print_Area_9">#REF!</definedName>
    <definedName name="__1.2">#REF!</definedName>
    <definedName name="__1.3">#REF!</definedName>
    <definedName name="__1.4">#REF!</definedName>
    <definedName name="__123Graph_A" localSheetId="5" hidden="1">[7]FORM5!#REF!</definedName>
    <definedName name="__123Graph_A" hidden="1">#REF!</definedName>
    <definedName name="__123Graph_ACHART1" hidden="1">#REF!</definedName>
    <definedName name="__123Graph_ACURRENT" localSheetId="5" hidden="1">[8]FitOutConfCentre!#REF!</definedName>
    <definedName name="__123Graph_ACURRENT" hidden="1">#REF!</definedName>
    <definedName name="__123Graph_ACURVE" hidden="1">#REF!</definedName>
    <definedName name="__123Graph_APAY" hidden="1">#REF!</definedName>
    <definedName name="__123Graph_B" localSheetId="5" hidden="1">[7]FORM5!#REF!</definedName>
    <definedName name="__123Graph_B" hidden="1">#REF!</definedName>
    <definedName name="__123Graph_C" localSheetId="5" hidden="1">'[2]Rate Analysis'!#REF!</definedName>
    <definedName name="__123Graph_C" hidden="1">#REF!</definedName>
    <definedName name="__123Graph_D" localSheetId="5" hidden="1">'[2]Rate Analysis'!#REF!</definedName>
    <definedName name="__123Graph_D" hidden="1">#REF!</definedName>
    <definedName name="__123Graph_E" localSheetId="5" hidden="1">'[2]Rate Analysis'!#REF!</definedName>
    <definedName name="__123Graph_E" hidden="1">#REF!</definedName>
    <definedName name="__123Graph_F" localSheetId="5" hidden="1">'[2]Rate Analysis'!#REF!</definedName>
    <definedName name="__123Graph_F" hidden="1">#REF!</definedName>
    <definedName name="__123Graph_X" localSheetId="5" hidden="1">[7]FORM5!#REF!</definedName>
    <definedName name="__123Graph_X" hidden="1">#REF!</definedName>
    <definedName name="__123Graph_XCHART1" hidden="1">#REF!</definedName>
    <definedName name="__123Graph_XCURRENT" hidden="1">#REF!</definedName>
    <definedName name="__123Graph_XCURVE" hidden="1">#REF!</definedName>
    <definedName name="__123Graph_XPAY" hidden="1">#REF!</definedName>
    <definedName name="__1M_1">#REF!</definedName>
    <definedName name="__2M_2">#REF!</definedName>
    <definedName name="__5A.1">#REF!</definedName>
    <definedName name="__5A.2">#REF!</definedName>
    <definedName name="__5A.3">#REF!</definedName>
    <definedName name="__5B.1">#REF!</definedName>
    <definedName name="__5B.2">#REF!</definedName>
    <definedName name="__5B.3">#REF!</definedName>
    <definedName name="__5B.4">#REF!</definedName>
    <definedName name="__6.2">#REF!</definedName>
    <definedName name="__6.3">#REF!</definedName>
    <definedName name="__6.4">#REF!</definedName>
    <definedName name="__A1">#REF!</definedName>
    <definedName name="__A1_1">#REF!</definedName>
    <definedName name="__A1_10">#REF!</definedName>
    <definedName name="__A1_11">#REF!</definedName>
    <definedName name="__A1_12">#REF!</definedName>
    <definedName name="__A1_13">#REF!</definedName>
    <definedName name="__A1_14">#REF!</definedName>
    <definedName name="__A1_15">#REF!</definedName>
    <definedName name="__A1_16">#REF!</definedName>
    <definedName name="__A1_17">#REF!</definedName>
    <definedName name="__A1_18">#REF!</definedName>
    <definedName name="__A1_19">#REF!</definedName>
    <definedName name="__A1_2">#REF!</definedName>
    <definedName name="__A1_20">#REF!</definedName>
    <definedName name="__A1_21">#REF!</definedName>
    <definedName name="__A1_22">#REF!</definedName>
    <definedName name="__A1_23">#REF!</definedName>
    <definedName name="__A1_24">#REF!</definedName>
    <definedName name="__A1_25">#REF!</definedName>
    <definedName name="__A1_26">#REF!</definedName>
    <definedName name="__A1_28">#REF!</definedName>
    <definedName name="__A1_29">#REF!</definedName>
    <definedName name="__A1_3">#REF!</definedName>
    <definedName name="__A1_31">#REF!</definedName>
    <definedName name="__A1_4">#REF!</definedName>
    <definedName name="__A1_5">#REF!</definedName>
    <definedName name="__A1_6">#REF!</definedName>
    <definedName name="__A1_7">#REF!</definedName>
    <definedName name="__A1_9">#REF!</definedName>
    <definedName name="__A8">#REF!</definedName>
    <definedName name="__aaa10">#REF!</definedName>
    <definedName name="__aaa5">#REF!</definedName>
    <definedName name="__AAA51">#REF!</definedName>
    <definedName name="__aaa55">#REF!</definedName>
    <definedName name="__AAA6">#REF!</definedName>
    <definedName name="__AAA7">#REF!</definedName>
    <definedName name="__AAD5">#REF!</definedName>
    <definedName name="__aad55">#REF!</definedName>
    <definedName name="__ab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aj1">#REF!</definedName>
    <definedName name="__all1">#REF!</definedName>
    <definedName name="__aoc10">#REF!</definedName>
    <definedName name="__aoc11">#REF!</definedName>
    <definedName name="__aoc7">#REF!</definedName>
    <definedName name="__aoc8">#REF!</definedName>
    <definedName name="__aoc9">#REF!</definedName>
    <definedName name="__as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_B19000">#REF!</definedName>
    <definedName name="__B19999">#REF!</definedName>
    <definedName name="__B20000">#REF!</definedName>
    <definedName name="__B98518">#REF!</definedName>
    <definedName name="__BDR1">#REF!</definedName>
    <definedName name="__BDR2">#REF!</definedName>
    <definedName name="__bil3">#REF!</definedName>
    <definedName name="__blk4">#REF!</definedName>
    <definedName name="__bol1">#REF!</definedName>
    <definedName name="__can430">40.73</definedName>
    <definedName name="__can435">43.3</definedName>
    <definedName name="__ccr1" hidden="1">{#N/A,#N/A,TRUE,"Cover";#N/A,#N/A,TRUE,"Conts";#N/A,#N/A,TRUE,"VOS";#N/A,#N/A,TRUE,"Warrington";#N/A,#N/A,TRUE,"Widnes"}</definedName>
    <definedName name="__com2" hidden="1">{"'Break down'!$A$4"}</definedName>
    <definedName name="__Ctr10">#REF!</definedName>
    <definedName name="__dec05" hidden="1">{"'Sheet1'!$A$4386:$N$4591"}</definedName>
    <definedName name="__dep2">#REF!</definedName>
    <definedName name="__dep3">#REF!</definedName>
    <definedName name="__DIN217">#REF!</definedName>
    <definedName name="__DWR001">#REF!</definedName>
    <definedName name="__DWR002">#REF!</definedName>
    <definedName name="__DWR003">#REF!</definedName>
    <definedName name="__DWR004">#REF!</definedName>
    <definedName name="__DWR005">#REF!</definedName>
    <definedName name="__e20000">#REF!</definedName>
    <definedName name="__e99991">#REF!</definedName>
    <definedName name="__est1">#REF!</definedName>
    <definedName name="__ewk4">#REF!</definedName>
    <definedName name="__exc1">#REF!</definedName>
    <definedName name="__exc11">#REF!</definedName>
    <definedName name="__exc2">#REF!</definedName>
    <definedName name="__EXC3">#REF!</definedName>
    <definedName name="__EXC4">#REF!</definedName>
    <definedName name="__ext2">#REF!</definedName>
    <definedName name="__ext3">#REF!</definedName>
    <definedName name="__f1">#REF!</definedName>
    <definedName name="__f329080">#REF!</definedName>
    <definedName name="__fjgjgl">#REF!</definedName>
    <definedName name="__foo1">#REF!</definedName>
    <definedName name="__foo2">#REF!</definedName>
    <definedName name="__foo3">#REF!</definedName>
    <definedName name="__FOO4">#REF!</definedName>
    <definedName name="__har12">#REF!</definedName>
    <definedName name="__har13">#REF!</definedName>
    <definedName name="__har14">#REF!</definedName>
    <definedName name="__har15">#REF!</definedName>
    <definedName name="__har16">#REF!</definedName>
    <definedName name="__hp10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ice4">#REF!</definedName>
    <definedName name="__IntlFixup" hidden="1">TRUE</definedName>
    <definedName name="__iv66666">#REF!</definedName>
    <definedName name="__jj300">#REF!</definedName>
    <definedName name="__KI9">#REF!</definedName>
    <definedName name="__L1">#REF!</definedName>
    <definedName name="__lb1">#REF!</definedName>
    <definedName name="__lb2">#REF!</definedName>
    <definedName name="__len2">#REF!</definedName>
    <definedName name="__len3">#REF!</definedName>
    <definedName name="__ll17">#REF!</definedName>
    <definedName name="__m20">#REF!</definedName>
    <definedName name="__m35">#REF!</definedName>
    <definedName name="__mac2">200</definedName>
    <definedName name="__may1" hidden="1">{#N/A,#N/A,FALSE,"MARCH"}</definedName>
    <definedName name="__mix10">4.5</definedName>
    <definedName name="__mix15">264/50</definedName>
    <definedName name="__mix20">330/50</definedName>
    <definedName name="__mix30">352/50</definedName>
    <definedName name="__mix40">396/50</definedName>
    <definedName name="__mm1">#REF!</definedName>
    <definedName name="__mm2">#REF!</definedName>
    <definedName name="__mm3">#REF!</definedName>
    <definedName name="__mos2" hidden="1">{"'Break down'!$A$4"}</definedName>
    <definedName name="__new10">#REF!</definedName>
    <definedName name="__new11">#REF!</definedName>
    <definedName name="__new12">#REF!</definedName>
    <definedName name="__new13">#REF!</definedName>
    <definedName name="__new14">#REF!</definedName>
    <definedName name="__new15">#REF!</definedName>
    <definedName name="__new16">#REF!</definedName>
    <definedName name="__new17">#REF!</definedName>
    <definedName name="__new2">#REF!</definedName>
    <definedName name="__new3">#REF!</definedName>
    <definedName name="__new4">#REF!</definedName>
    <definedName name="__new5">#REF!</definedName>
    <definedName name="__new6">#REF!</definedName>
    <definedName name="__new7">#REF!</definedName>
    <definedName name="__new8" hidden="1">#REF!</definedName>
    <definedName name="__new9">#REF!</definedName>
    <definedName name="__nm1">#REF!</definedName>
    <definedName name="__No1">#REF!</definedName>
    <definedName name="__No2">#REF!</definedName>
    <definedName name="__No3">#REF!</definedName>
    <definedName name="__nr83">#REF!</definedName>
    <definedName name="__old2">#REF!</definedName>
    <definedName name="__old3" hidden="1">{#N/A,#N/A,FALSE,"Summary";#N/A,#N/A,FALSE,"3TJ";#N/A,#N/A,FALSE,"3TN";#N/A,#N/A,FALSE,"3TP";#N/A,#N/A,FALSE,"3SJ";#N/A,#N/A,FALSE,"3CJ";#N/A,#N/A,FALSE,"3CN";#N/A,#N/A,FALSE,"3CP";#N/A,#N/A,FALSE,"3A"}</definedName>
    <definedName name="__old4">#REF!</definedName>
    <definedName name="__old5" hidden="1">{#N/A,#N/A,FALSE,"Summary";#N/A,#N/A,FALSE,"3TJ";#N/A,#N/A,FALSE,"3TN";#N/A,#N/A,FALSE,"3TP";#N/A,#N/A,FALSE,"3SJ";#N/A,#N/A,FALSE,"3CJ";#N/A,#N/A,FALSE,"3CN";#N/A,#N/A,FALSE,"3CP";#N/A,#N/A,FALSE,"3A"}</definedName>
    <definedName name="__old6">#REF!</definedName>
    <definedName name="__old7" hidden="1">{#N/A,#N/A,FALSE,"Summary";#N/A,#N/A,FALSE,"3TJ";#N/A,#N/A,FALSE,"3TN";#N/A,#N/A,FALSE,"3TP";#N/A,#N/A,FALSE,"3SJ";#N/A,#N/A,FALSE,"3CJ";#N/A,#N/A,FALSE,"3CN";#N/A,#N/A,FALSE,"3CP";#N/A,#N/A,FALSE,"3A"}</definedName>
    <definedName name="__pc1">#REF!</definedName>
    <definedName name="__pc2">#REF!</definedName>
    <definedName name="__pc3">#REF!</definedName>
    <definedName name="__pcc1">#REF!</definedName>
    <definedName name="__pcc2">#REF!</definedName>
    <definedName name="__pcc3">#REF!</definedName>
    <definedName name="__PCC4">#REF!</definedName>
    <definedName name="__ph1">#REF!</definedName>
    <definedName name="__pl4">#REF!</definedName>
    <definedName name="__plb1">#REF!</definedName>
    <definedName name="__plb2">#REF!</definedName>
    <definedName name="__plb3">#REF!</definedName>
    <definedName name="__plb4">#REF!</definedName>
    <definedName name="__pls4">#REF!</definedName>
    <definedName name="__PO7">#REF!</definedName>
    <definedName name="__PO8">#REF!</definedName>
    <definedName name="__PO9">#REF!</definedName>
    <definedName name="__POP3">#REF!</definedName>
    <definedName name="__PR1">#N/A</definedName>
    <definedName name="__PR2">#REF!</definedName>
    <definedName name="__ps4">#REF!</definedName>
    <definedName name="__QTY1">#N/A</definedName>
    <definedName name="__REM1">#REF!</definedName>
    <definedName name="__REM1_1">#REF!</definedName>
    <definedName name="__REM1_10">#REF!</definedName>
    <definedName name="__REM1_11">#REF!</definedName>
    <definedName name="__REM1_12">#REF!</definedName>
    <definedName name="__REM1_13">#REF!</definedName>
    <definedName name="__REM1_14">#REF!</definedName>
    <definedName name="__REM1_15">#REF!</definedName>
    <definedName name="__REM1_16">#REF!</definedName>
    <definedName name="__REM1_17">#REF!</definedName>
    <definedName name="__REM1_18">#REF!</definedName>
    <definedName name="__REM1_19">#REF!</definedName>
    <definedName name="__REM1_2">#REF!</definedName>
    <definedName name="__REM1_20">#REF!</definedName>
    <definedName name="__REM1_21">#REF!</definedName>
    <definedName name="__REM1_22">#REF!</definedName>
    <definedName name="__REM1_23">#REF!</definedName>
    <definedName name="__REM1_24">#REF!</definedName>
    <definedName name="__REM1_25">#REF!</definedName>
    <definedName name="__REM1_26">#REF!</definedName>
    <definedName name="__REM1_28">#REF!</definedName>
    <definedName name="__REM1_29">#REF!</definedName>
    <definedName name="__REM1_3">#REF!</definedName>
    <definedName name="__REM1_31">#REF!</definedName>
    <definedName name="__REM1_5">#REF!</definedName>
    <definedName name="__REM1_6">#REF!</definedName>
    <definedName name="__REM1_7">#REF!</definedName>
    <definedName name="__REM1_9">#REF!</definedName>
    <definedName name="__REM2">#REF!</definedName>
    <definedName name="__REM2_1">#REF!</definedName>
    <definedName name="__REM2_10">#REF!</definedName>
    <definedName name="__REM2_11">#REF!</definedName>
    <definedName name="__REM2_12">#REF!</definedName>
    <definedName name="__REM2_13">#REF!</definedName>
    <definedName name="__REM2_14">#REF!</definedName>
    <definedName name="__REM2_15">#REF!</definedName>
    <definedName name="__REM2_16">#REF!</definedName>
    <definedName name="__REM2_17">#REF!</definedName>
    <definedName name="__REM2_18">#REF!</definedName>
    <definedName name="__REM2_19">#REF!</definedName>
    <definedName name="__REM2_2">#REF!</definedName>
    <definedName name="__REM2_20">#REF!</definedName>
    <definedName name="__REM2_21">#REF!</definedName>
    <definedName name="__REM2_22">#REF!</definedName>
    <definedName name="__REM2_23">#REF!</definedName>
    <definedName name="__REM2_24">#REF!</definedName>
    <definedName name="__REM2_25">#REF!</definedName>
    <definedName name="__REM2_26">#REF!</definedName>
    <definedName name="__REM2_28">#REF!</definedName>
    <definedName name="__REM2_29">#REF!</definedName>
    <definedName name="__REM2_3">#REF!</definedName>
    <definedName name="__REM2_31">#REF!</definedName>
    <definedName name="__REM2_5">#REF!</definedName>
    <definedName name="__REM2_6">#REF!</definedName>
    <definedName name="__REM2_7">#REF!</definedName>
    <definedName name="__REM2_9">#REF!</definedName>
    <definedName name="__saj2">[5]Loading!$C$7</definedName>
    <definedName name="__SC1">#N/A</definedName>
    <definedName name="__sdb2">#REF!</definedName>
    <definedName name="__sec1">#REF!</definedName>
    <definedName name="__Sec2">#REF!</definedName>
    <definedName name="__sec3">#REF!</definedName>
    <definedName name="__Sec4">#REF!</definedName>
    <definedName name="__sec5">#REF!</definedName>
    <definedName name="__sec6">#REF!</definedName>
    <definedName name="__sec7">#REF!</definedName>
    <definedName name="__sec71">#REF!</definedName>
    <definedName name="__SEC77">#REF!</definedName>
    <definedName name="__sec8">#REF!</definedName>
    <definedName name="__sec81">#REF!</definedName>
    <definedName name="__SEC88">#REF!</definedName>
    <definedName name="__SEC9">#REF!</definedName>
    <definedName name="__SF1">#REF!</definedName>
    <definedName name="__SH1">#REF!</definedName>
    <definedName name="__SH2">#REF!</definedName>
    <definedName name="__SH3">#REF!</definedName>
    <definedName name="__SH4">#REF!</definedName>
    <definedName name="__SH5">#REF!</definedName>
    <definedName name="__SS2">#REF!</definedName>
    <definedName name="__sw4">#REF!</definedName>
    <definedName name="__tab1">#REF!</definedName>
    <definedName name="__tab2">#REF!</definedName>
    <definedName name="__tab3">#REF!</definedName>
    <definedName name="__tas2">#REF!</definedName>
    <definedName name="__tas3">#REF!</definedName>
    <definedName name="__tbc2">#REF!</definedName>
    <definedName name="__tbc3">#REF!</definedName>
    <definedName name="__tk1">#REF!</definedName>
    <definedName name="__tot1">#REF!</definedName>
    <definedName name="__U14">#REF!</definedName>
    <definedName name="__U60">#REF!</definedName>
    <definedName name="__Val101">#REF!</definedName>
    <definedName name="__Val102">#REF!</definedName>
    <definedName name="__Val201">#REF!</definedName>
    <definedName name="__Val202">#REF!</definedName>
    <definedName name="__Val301">#REF!</definedName>
    <definedName name="__Val302">#REF!</definedName>
    <definedName name="__wid2">#REF!</definedName>
    <definedName name="__wid3">#REF!</definedName>
    <definedName name="__xlnm.Criteria">"#REF!"</definedName>
    <definedName name="__xlnm.Criteria_11">"#REF!"</definedName>
    <definedName name="__xlnm.Criteria_13">"#REF!"</definedName>
    <definedName name="__xlnm.Criteria_14">"#REF!"</definedName>
    <definedName name="__xlnm.Criteria_16">"#REF!"</definedName>
    <definedName name="__xlnm.Criteria_19">"#REF!"</definedName>
    <definedName name="__xlnm.Criteria_20">"#REF!"</definedName>
    <definedName name="__xlnm.Criteria_3">"#REF!"</definedName>
    <definedName name="__xlnm.Criteria_4">"#REF!"</definedName>
    <definedName name="__xlnm.Criteria_5">"#REF!"</definedName>
    <definedName name="__xlnm.Criteria_6">"#REF!"</definedName>
    <definedName name="__xlnm.Criteria_7">"#REF!"</definedName>
    <definedName name="__xlnm.Database">"#REF!"</definedName>
    <definedName name="__xlnm.Database_11">"#REF!"</definedName>
    <definedName name="__xlnm.Database_13">"#REF!"</definedName>
    <definedName name="__xlnm.Database_14">"#REF!"</definedName>
    <definedName name="__xlnm.Database_16">"#REF!"</definedName>
    <definedName name="__xlnm.Database_20">"#REF!"</definedName>
    <definedName name="__xlnm.Database_3">"#REF!"</definedName>
    <definedName name="__xlnm.Database_4">"#REF!"</definedName>
    <definedName name="__xlnm.Database_6">"#REF!"</definedName>
    <definedName name="__xlnm.Database_7">"#REF!"</definedName>
    <definedName name="__xlnm.Extract">"#REF!"</definedName>
    <definedName name="__xlnm.Extract_11">"#REF!"</definedName>
    <definedName name="__xlnm.Extract_13">"#REF!"</definedName>
    <definedName name="__xlnm.Extract_14">"#REF!"</definedName>
    <definedName name="__xlnm.Extract_16">"#REF!"</definedName>
    <definedName name="__xlnm.Extract_20">"#REF!"</definedName>
    <definedName name="__xlnm.Extract_3">"#REF!"</definedName>
    <definedName name="__xlnm.Extract_4">"#REF!"</definedName>
    <definedName name="__xlnm.Extract_6">"#REF!"</definedName>
    <definedName name="__xlnm.Extract_7">"#REF!"</definedName>
    <definedName name="__xlnm.Print_Area_12">#REF!</definedName>
    <definedName name="__xlnm.Print_Area_14">"$#REF!.$A$1:$N$116"</definedName>
    <definedName name="__xlnm.Print_Area_19">#REF!</definedName>
    <definedName name="__xlnm.Print_Area_2">"$#REF!.$A$1:$N$54"</definedName>
    <definedName name="__xlnm.Print_Area_23">"$#REF!.$A$1:$N$33"</definedName>
    <definedName name="__xlnm.Print_Area_25">"$#REF!.$A$1:$N$46"</definedName>
    <definedName name="__xlnm.Print_Area_26">"$#REF!.$A$1:$N$43"</definedName>
    <definedName name="__xlnm.Print_Area_27">"$#REF!.$A$1:$M$144"</definedName>
    <definedName name="__xlnm.Print_Area_32">"$#REF!.$A$1:$N$48"</definedName>
    <definedName name="_0">#REF!</definedName>
    <definedName name="_0___0">#REF!</definedName>
    <definedName name="_0_1">#REF!</definedName>
    <definedName name="_0_10">#REF!</definedName>
    <definedName name="_0_11">#REF!</definedName>
    <definedName name="_0_12">#REF!</definedName>
    <definedName name="_0_13">#REF!</definedName>
    <definedName name="_0_14">#REF!</definedName>
    <definedName name="_0_15">#REF!</definedName>
    <definedName name="_0_16">#REF!</definedName>
    <definedName name="_0_17">#REF!</definedName>
    <definedName name="_0_18">#REF!</definedName>
    <definedName name="_0_19">#REF!</definedName>
    <definedName name="_0_2">#REF!</definedName>
    <definedName name="_0_20">#REF!</definedName>
    <definedName name="_0_21">#REF!</definedName>
    <definedName name="_0_22">#REF!</definedName>
    <definedName name="_0_23">#REF!</definedName>
    <definedName name="_0_24">#REF!</definedName>
    <definedName name="_0_25">#REF!</definedName>
    <definedName name="_0_26">#REF!</definedName>
    <definedName name="_0_28">#REF!</definedName>
    <definedName name="_0_29">#REF!</definedName>
    <definedName name="_0_3">#REF!</definedName>
    <definedName name="_0_31">#REF!</definedName>
    <definedName name="_0_5">#REF!</definedName>
    <definedName name="_0_6">#REF!</definedName>
    <definedName name="_0_7">#REF!</definedName>
    <definedName name="_0_9">#REF!</definedName>
    <definedName name="_000年.xls">#REF!</definedName>
    <definedName name="_001年.xls">#REF!</definedName>
    <definedName name="_002年.xls">#REF!</definedName>
    <definedName name="_01">#REF!</definedName>
    <definedName name="_02">#REF!</definedName>
    <definedName name="_03">#REF!</definedName>
    <definedName name="_04">#REF!</definedName>
    <definedName name="_05">#REF!</definedName>
    <definedName name="_06">#REF!</definedName>
    <definedName name="_07">#REF!</definedName>
    <definedName name="_08">#REF!</definedName>
    <definedName name="_09">#REF!</definedName>
    <definedName name="_1">#REF!</definedName>
    <definedName name="_1.2">#REF!</definedName>
    <definedName name="_1.3">#REF!</definedName>
    <definedName name="_1.4">#REF!</definedName>
    <definedName name="_1_">#REF!</definedName>
    <definedName name="_1__123Graph_ACHART_1" hidden="1">#REF!</definedName>
    <definedName name="_1__123Graph_ACHART_1A" hidden="1">#REF!</definedName>
    <definedName name="_1_1">#REF!</definedName>
    <definedName name="_1_1.2">#REF!</definedName>
    <definedName name="_1_10">#REF!</definedName>
    <definedName name="_1_2">#REF!</definedName>
    <definedName name="_1_3">#REF!</definedName>
    <definedName name="_1_4">#REF!</definedName>
    <definedName name="_1_5">#REF!</definedName>
    <definedName name="_1_6">#REF!</definedName>
    <definedName name="_1_7">#REF!</definedName>
    <definedName name="_1_8">#REF!</definedName>
    <definedName name="_1_9">#REF!</definedName>
    <definedName name="_10">#N/A</definedName>
    <definedName name="_10.1___SITE_FENCING___ACCESS_GATES___GRAVEL_FINISHING">#REF!</definedName>
    <definedName name="_10_1">#REF!</definedName>
    <definedName name="_10_10">#REF!</definedName>
    <definedName name="_10_11">#REF!</definedName>
    <definedName name="_10_12">#REF!</definedName>
    <definedName name="_10_13">#REF!</definedName>
    <definedName name="_10_2">#REF!</definedName>
    <definedName name="_10_3">#REF!</definedName>
    <definedName name="_10_4">#REF!</definedName>
    <definedName name="_10_5">#REF!</definedName>
    <definedName name="_10_5A.2">#REF!</definedName>
    <definedName name="_10_5B.4">#REF!</definedName>
    <definedName name="_10_6">#REF!</definedName>
    <definedName name="_10_7">#REF!</definedName>
    <definedName name="_10_8">#REF!</definedName>
    <definedName name="_10_9">#REF!</definedName>
    <definedName name="_1000A01">#N/A</definedName>
    <definedName name="_108_6.3">#REF!</definedName>
    <definedName name="_11">#REF!</definedName>
    <definedName name="_11_1">#REF!</definedName>
    <definedName name="_11_6.2">#REF!</definedName>
    <definedName name="_117_6.4">#REF!</definedName>
    <definedName name="_12">#REF!</definedName>
    <definedName name="_12_5A.3">#REF!</definedName>
    <definedName name="_12_6.3">#REF!</definedName>
    <definedName name="_123Graph_ACURRENT" hidden="1">#REF!</definedName>
    <definedName name="_13">#REF!</definedName>
    <definedName name="_13_6.4">#REF!</definedName>
    <definedName name="_14">#REF!</definedName>
    <definedName name="_14_5B.1">#REF!</definedName>
    <definedName name="_15">#REF!</definedName>
    <definedName name="_16">#REF!</definedName>
    <definedName name="_16_5B.2">#REF!</definedName>
    <definedName name="_17">#REF!</definedName>
    <definedName name="_18">#REF!</definedName>
    <definedName name="_18_1.3">#REF!</definedName>
    <definedName name="_18_5B.3">#REF!</definedName>
    <definedName name="_19">#REF!</definedName>
    <definedName name="_1M_1">#REF!</definedName>
    <definedName name="_1s">{"'Break down'!$A$4"}</definedName>
    <definedName name="_2">#REF!</definedName>
    <definedName name="_2__123Graph_ACHART_2" hidden="1">#REF!</definedName>
    <definedName name="_2__123Graph_XCHART_1A" hidden="1">#REF!</definedName>
    <definedName name="_2_1">#REF!</definedName>
    <definedName name="_2_1.2">#REF!</definedName>
    <definedName name="_2_1.3">#REF!</definedName>
    <definedName name="_20">#REF!</definedName>
    <definedName name="_20_5B.4">#REF!</definedName>
    <definedName name="_21">#REF!</definedName>
    <definedName name="_22">#REF!</definedName>
    <definedName name="_22_6.2">#REF!</definedName>
    <definedName name="_23">#REF!</definedName>
    <definedName name="_24">#REF!</definedName>
    <definedName name="_24_6.3">#REF!</definedName>
    <definedName name="_25">#REF!</definedName>
    <definedName name="_25_1">#REF!</definedName>
    <definedName name="_26">#REF!</definedName>
    <definedName name="_26_6.4">#REF!</definedName>
    <definedName name="_27">#REF!</definedName>
    <definedName name="_27_1.4">#REF!</definedName>
    <definedName name="_28">#REF!</definedName>
    <definedName name="_29">#REF!</definedName>
    <definedName name="_2M_2">#REF!</definedName>
    <definedName name="_3">#REF!</definedName>
    <definedName name="_3__123Graph_BCHART_2" hidden="1">#REF!</definedName>
    <definedName name="_3_1">#REF!</definedName>
    <definedName name="_3_1.4">#REF!</definedName>
    <definedName name="_3_10">#REF!</definedName>
    <definedName name="_3_11">#REF!</definedName>
    <definedName name="_3_12">#REF!</definedName>
    <definedName name="_3_2">#REF!</definedName>
    <definedName name="_3_3">#REF!</definedName>
    <definedName name="_3_4">#REF!</definedName>
    <definedName name="_3_5">#REF!</definedName>
    <definedName name="_3_6">#REF!</definedName>
    <definedName name="_3_7">#REF!</definedName>
    <definedName name="_3_8">#REF!</definedName>
    <definedName name="_3_9">#REF!</definedName>
    <definedName name="_30cd___Horizontal_Strobe_light_speaker__wall_mounted">#REF!</definedName>
    <definedName name="_30cd__Vertical_strobe_light__wall_mounted">#REF!</definedName>
    <definedName name="_31">#REF!</definedName>
    <definedName name="_31_Mar_02">#REF!</definedName>
    <definedName name="_32">#REF!</definedName>
    <definedName name="_321" hidden="1">#REF!</definedName>
    <definedName name="_33">#REF!</definedName>
    <definedName name="_34">#REF!</definedName>
    <definedName name="_36">#REF!</definedName>
    <definedName name="_36_5A.1">#REF!</definedName>
    <definedName name="_37">#REF!</definedName>
    <definedName name="_3m1_">#REF!</definedName>
    <definedName name="_4">#REF!</definedName>
    <definedName name="_4__123Graph_CCHART_1" hidden="1">#REF!</definedName>
    <definedName name="_4_1">#REF!</definedName>
    <definedName name="_4_1.3">#REF!</definedName>
    <definedName name="_4_10">#REF!</definedName>
    <definedName name="_4_11">#REF!</definedName>
    <definedName name="_4_2">#REF!</definedName>
    <definedName name="_4_3">#REF!</definedName>
    <definedName name="_4_4">#REF!</definedName>
    <definedName name="_4_5">#REF!</definedName>
    <definedName name="_4_5A.1">#REF!</definedName>
    <definedName name="_4_6">#REF!</definedName>
    <definedName name="_4_7">#REF!</definedName>
    <definedName name="_4_8">#REF!</definedName>
    <definedName name="_4_9">#REF!</definedName>
    <definedName name="_4449_with_attachement">#REF!</definedName>
    <definedName name="_45_5A.2">#REF!</definedName>
    <definedName name="_4C_x">#REF!</definedName>
    <definedName name="_5">#REF!</definedName>
    <definedName name="_5__123Graph_DCHART_1" hidden="1">#REF!</definedName>
    <definedName name="_5_1">#REF!</definedName>
    <definedName name="_5_2">#REF!</definedName>
    <definedName name="_5_3">#REF!</definedName>
    <definedName name="_5_4">#REF!</definedName>
    <definedName name="_5_5A.2">#REF!</definedName>
    <definedName name="_54_5A.3">#REF!</definedName>
    <definedName name="_5A.1">#REF!</definedName>
    <definedName name="_5A.2">#REF!</definedName>
    <definedName name="_5A.3">#REF!</definedName>
    <definedName name="_5B.1">#REF!</definedName>
    <definedName name="_5B.2">#REF!</definedName>
    <definedName name="_5B.3">#REF!</definedName>
    <definedName name="_5B.4">#REF!</definedName>
    <definedName name="_6">#REF!</definedName>
    <definedName name="_6.2">#REF!</definedName>
    <definedName name="_6.3">#REF!</definedName>
    <definedName name="_6.4">#REF!</definedName>
    <definedName name="_6_1">#REF!</definedName>
    <definedName name="_6_1.4">#REF!</definedName>
    <definedName name="_6_2">#REF!</definedName>
    <definedName name="_6_2_0OPTI">#REF!</definedName>
    <definedName name="_6_3">#REF!</definedName>
    <definedName name="_6_4">#REF!</definedName>
    <definedName name="_6_5">#REF!</definedName>
    <definedName name="_6_5A.3">#REF!</definedName>
    <definedName name="_6_6">#REF!</definedName>
    <definedName name="_63_5B.1">#REF!</definedName>
    <definedName name="_7">#REF!</definedName>
    <definedName name="_7_1">#REF!</definedName>
    <definedName name="_7_2">#REF!</definedName>
    <definedName name="_7_2__OPTI">#REF!</definedName>
    <definedName name="_7_3">#REF!</definedName>
    <definedName name="_7_4">#REF!</definedName>
    <definedName name="_7_5">#REF!</definedName>
    <definedName name="_7_5B.1">#REF!</definedName>
    <definedName name="_7_6">#REF!</definedName>
    <definedName name="_7_7">#REF!</definedName>
    <definedName name="_7_9">#REF!</definedName>
    <definedName name="_72_5B.2">#REF!</definedName>
    <definedName name="_8">#N/A</definedName>
    <definedName name="_8_1">#REF!</definedName>
    <definedName name="_8_2">#REF!</definedName>
    <definedName name="_8_3">#REF!</definedName>
    <definedName name="_8_5A.1">#REF!</definedName>
    <definedName name="_8_5B.2">#REF!</definedName>
    <definedName name="_81_5B.3">#REF!</definedName>
    <definedName name="_9">#N/A</definedName>
    <definedName name="_9_1">#REF!</definedName>
    <definedName name="_9_1.2">#REF!</definedName>
    <definedName name="_9_2">#REF!</definedName>
    <definedName name="_9_3">#REF!</definedName>
    <definedName name="_9_4">#REF!</definedName>
    <definedName name="_9_5">#REF!</definedName>
    <definedName name="_9_5B.3">#REF!</definedName>
    <definedName name="_9_6">#REF!</definedName>
    <definedName name="_9_7">#REF!</definedName>
    <definedName name="_9_8">#REF!</definedName>
    <definedName name="_9_9">#REF!</definedName>
    <definedName name="_90_5B.4">#REF!</definedName>
    <definedName name="_96.12.30">#REF!</definedName>
    <definedName name="_99_6.2">#REF!</definedName>
    <definedName name="_A">[9]Sheet1!#REF!</definedName>
    <definedName name="_A1">#REF!</definedName>
    <definedName name="_A1_1">#REF!</definedName>
    <definedName name="_A1_10">#REF!</definedName>
    <definedName name="_A1_11">#REF!</definedName>
    <definedName name="_A1_12">#REF!</definedName>
    <definedName name="_A1_13">#REF!</definedName>
    <definedName name="_A1_14">#REF!</definedName>
    <definedName name="_A1_15">#REF!</definedName>
    <definedName name="_A1_16">#REF!</definedName>
    <definedName name="_A1_17">#REF!</definedName>
    <definedName name="_A1_18">#REF!</definedName>
    <definedName name="_A1_19">#REF!</definedName>
    <definedName name="_A1_2">#REF!</definedName>
    <definedName name="_A1_20">#REF!</definedName>
    <definedName name="_A1_21">#REF!</definedName>
    <definedName name="_A1_22">#REF!</definedName>
    <definedName name="_A1_23">#REF!</definedName>
    <definedName name="_A1_24">#REF!</definedName>
    <definedName name="_A1_25">#REF!</definedName>
    <definedName name="_A1_26">#REF!</definedName>
    <definedName name="_A1_28">#REF!</definedName>
    <definedName name="_A1_29">#REF!</definedName>
    <definedName name="_A1_3">#REF!</definedName>
    <definedName name="_A1_31">#REF!</definedName>
    <definedName name="_A1_5">#REF!</definedName>
    <definedName name="_A1_6">#REF!</definedName>
    <definedName name="_A1_7">#REF!</definedName>
    <definedName name="_A1_9">#REF!</definedName>
    <definedName name="_A2" hidden="1">{"'VO'!$P$64:$S$69"}</definedName>
    <definedName name="_a65537">#REF!</definedName>
    <definedName name="_A65555">#REF!</definedName>
    <definedName name="_A655600">#REF!</definedName>
    <definedName name="_A65658">#REF!</definedName>
    <definedName name="_A8">#REF!</definedName>
    <definedName name="_aa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ab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AB9013">#REF!</definedName>
    <definedName name="_ABC" hidden="1">#REF!</definedName>
    <definedName name="_AC1">[0]!_AC1</definedName>
    <definedName name="_afr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aj1">#REF!</definedName>
    <definedName name="_all1">#REF!</definedName>
    <definedName name="_aoc10">#REF!</definedName>
    <definedName name="_aoc11">#REF!</definedName>
    <definedName name="_aoc7">#REF!</definedName>
    <definedName name="_aoc8">#REF!</definedName>
    <definedName name="_aoc9">#REF!</definedName>
    <definedName name="_as1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as2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_AUX3">#REF!</definedName>
    <definedName name="_B" localSheetId="5">[9]Sheet1!#REF!</definedName>
    <definedName name="_B">#REF!</definedName>
    <definedName name="_B_1">#REF!</definedName>
    <definedName name="_B_10">#REF!</definedName>
    <definedName name="_B_11">#REF!</definedName>
    <definedName name="_B_12">#REF!</definedName>
    <definedName name="_B_13">#REF!</definedName>
    <definedName name="_B_14">#REF!</definedName>
    <definedName name="_B_15">#REF!</definedName>
    <definedName name="_B_16">#REF!</definedName>
    <definedName name="_B_17">#REF!</definedName>
    <definedName name="_B_18">#REF!</definedName>
    <definedName name="_B_19">#REF!</definedName>
    <definedName name="_B_2">#REF!</definedName>
    <definedName name="_B_20">#REF!</definedName>
    <definedName name="_B_21">#REF!</definedName>
    <definedName name="_B_22">#REF!</definedName>
    <definedName name="_B_23">#REF!</definedName>
    <definedName name="_B_24">#REF!</definedName>
    <definedName name="_B_25">#REF!</definedName>
    <definedName name="_B_26">#REF!</definedName>
    <definedName name="_B_28">#REF!</definedName>
    <definedName name="_B_29">#REF!</definedName>
    <definedName name="_B_3">#REF!</definedName>
    <definedName name="_B_31">#REF!</definedName>
    <definedName name="_B_5">#REF!</definedName>
    <definedName name="_B_6">#REF!</definedName>
    <definedName name="_B_7">#REF!</definedName>
    <definedName name="_B_9">#REF!</definedName>
    <definedName name="_b111121">#REF!</definedName>
    <definedName name="_B19000">#REF!</definedName>
    <definedName name="_B19999">#REF!</definedName>
    <definedName name="_B20000">#REF!</definedName>
    <definedName name="_B98518">#REF!</definedName>
    <definedName name="_BDR1">#REF!</definedName>
    <definedName name="_BDR2">#REF!</definedName>
    <definedName name="_blk4" localSheetId="5">#REF!</definedName>
    <definedName name="_blk4">#REF!</definedName>
    <definedName name="_bol1">#REF!</definedName>
    <definedName name="_boq1">#REF!</definedName>
    <definedName name="_C" localSheetId="5">[9]Sheet1!#REF!</definedName>
    <definedName name="_C">#REF!</definedName>
    <definedName name="_C_?___?__">[1]PRL!#REF!</definedName>
    <definedName name="_C___0">#REF!</definedName>
    <definedName name="_C___13">#REF!</definedName>
    <definedName name="_can430">40.73</definedName>
    <definedName name="_can435">43.3</definedName>
    <definedName name="_CAR1">#REF!</definedName>
    <definedName name="_CAR2">#REF!</definedName>
    <definedName name="_CAR3">#REF!</definedName>
    <definedName name="_CAR4">#REF!</definedName>
    <definedName name="_CAR5">#REF!</definedName>
    <definedName name="_CAR6">#REF!</definedName>
    <definedName name="_CAR7">#REF!</definedName>
    <definedName name="_CAR8">#REF!</definedName>
    <definedName name="_ccr1" hidden="1">{#N/A,#N/A,TRUE,"Cover";#N/A,#N/A,TRUE,"Conts";#N/A,#N/A,TRUE,"VOS";#N/A,#N/A,TRUE,"Warrington";#N/A,#N/A,TRUE,"Widnes"}</definedName>
    <definedName name="_ccr2" hidden="1">{#N/A,#N/A,TRUE,"Cover";#N/A,#N/A,TRUE,"Conts";#N/A,#N/A,TRUE,"VOS";#N/A,#N/A,TRUE,"Warrington";#N/A,#N/A,TRUE,"Widnes"}</definedName>
    <definedName name="_COL1">#REF!</definedName>
    <definedName name="_com2" hidden="1">{"'Break down'!$A$4"}</definedName>
    <definedName name="_D">[9]Sheet1!#REF!</definedName>
    <definedName name="_D250000">#REF!</definedName>
    <definedName name="_DAT1">#REF!</definedName>
    <definedName name="_dbs1">#REF!</definedName>
    <definedName name="_dbs11">#REF!</definedName>
    <definedName name="_dbs76">#REF!</definedName>
    <definedName name="_dec05" hidden="1">{"'Sheet1'!$A$4386:$N$4591"}</definedName>
    <definedName name="_dep2">#REF!</definedName>
    <definedName name="_dep3">#REF!</definedName>
    <definedName name="_DIN217">#REF!</definedName>
    <definedName name="_DWR001">#REF!</definedName>
    <definedName name="_DWR002">#REF!</definedName>
    <definedName name="_DWR003">#REF!</definedName>
    <definedName name="_DWR004">#REF!</definedName>
    <definedName name="_DWR005">#REF!</definedName>
    <definedName name="_E">[9]Sheet1!#REF!</definedName>
    <definedName name="_E2">#REF!</definedName>
    <definedName name="_e20000">#REF!</definedName>
    <definedName name="_e99991">#REF!</definedName>
    <definedName name="_ELL45">#REF!</definedName>
    <definedName name="_ELL90">#REF!</definedName>
    <definedName name="_est1">#REF!</definedName>
    <definedName name="_ewk4" localSheetId="5">#REF!</definedName>
    <definedName name="_ewk4">#REF!</definedName>
    <definedName name="_exc1" localSheetId="5">#REF!</definedName>
    <definedName name="_exc1">#REF!</definedName>
    <definedName name="_exc11" localSheetId="5">#REF!</definedName>
    <definedName name="_exc11">#REF!</definedName>
    <definedName name="_exc2" localSheetId="5">#REF!</definedName>
    <definedName name="_exc2">#REF!</definedName>
    <definedName name="_EXC3" localSheetId="5">#REF!</definedName>
    <definedName name="_EXC3">#REF!</definedName>
    <definedName name="_EXC4" localSheetId="5">#REF!</definedName>
    <definedName name="_EXC4">#REF!</definedName>
    <definedName name="_ext2">#REF!</definedName>
    <definedName name="_ext3">#REF!</definedName>
    <definedName name="_F">[9]Sheet1!#REF!</definedName>
    <definedName name="_f1">#REF!</definedName>
    <definedName name="_F3">#REF!</definedName>
    <definedName name="_f329080">#REF!</definedName>
    <definedName name="_FF3">#REF!</definedName>
    <definedName name="_Fill" localSheetId="5" hidden="1">#REF!</definedName>
    <definedName name="_Fill" hidden="1">#REF!</definedName>
    <definedName name="_xlnm._FilterDatabase" localSheetId="5" hidden="1">VARIATION!$A$3:$I$3</definedName>
    <definedName name="_xlnm._FilterDatabase" hidden="1">#REF!</definedName>
    <definedName name="_foo1" localSheetId="5">#REF!</definedName>
    <definedName name="_foo1">#REF!</definedName>
    <definedName name="_foo2" localSheetId="5">#REF!</definedName>
    <definedName name="_foo2">#REF!</definedName>
    <definedName name="_foo3" localSheetId="5">#REF!</definedName>
    <definedName name="_foo3">#REF!</definedName>
    <definedName name="_FOO4" localSheetId="5">#REF!</definedName>
    <definedName name="_FOO4">#REF!</definedName>
    <definedName name="_fos1">#REF!</definedName>
    <definedName name="_FR_?__" localSheetId="5">#REF!</definedName>
    <definedName name="_FR_?__">#REF!</definedName>
    <definedName name="_FRT\_.WK3__">[1]PRL!#REF!</definedName>
    <definedName name="_FRT__.WK3__">[6]PRL!#REF!</definedName>
    <definedName name="_FS_R_">[1]PRL!#REF!</definedName>
    <definedName name="_FTG2">#REF!</definedName>
    <definedName name="_G">[9]Sheet1!#REF!</definedName>
    <definedName name="_G12">#REF!</definedName>
    <definedName name="_H" localSheetId="5">[9]Sheet1!#REF!</definedName>
    <definedName name="_H">#REF!</definedName>
    <definedName name="_H_1">#REF!</definedName>
    <definedName name="_H_10">#REF!</definedName>
    <definedName name="_H_11">#REF!</definedName>
    <definedName name="_H_12">#REF!</definedName>
    <definedName name="_H_13">#REF!</definedName>
    <definedName name="_H_14">#REF!</definedName>
    <definedName name="_H_15">#REF!</definedName>
    <definedName name="_H_16">#REF!</definedName>
    <definedName name="_H_17">#REF!</definedName>
    <definedName name="_H_18">#REF!</definedName>
    <definedName name="_H_19">#REF!</definedName>
    <definedName name="_H_2">#REF!</definedName>
    <definedName name="_H_20">#REF!</definedName>
    <definedName name="_H_21">#REF!</definedName>
    <definedName name="_H_22">#REF!</definedName>
    <definedName name="_H_23">#REF!</definedName>
    <definedName name="_H_24">#REF!</definedName>
    <definedName name="_H_25">#REF!</definedName>
    <definedName name="_H_26">#REF!</definedName>
    <definedName name="_H_28">#REF!</definedName>
    <definedName name="_H_29">#REF!</definedName>
    <definedName name="_H_3">#REF!</definedName>
    <definedName name="_H_31">#REF!</definedName>
    <definedName name="_H_5">#REF!</definedName>
    <definedName name="_H_6">#REF!</definedName>
    <definedName name="_H_7">#REF!</definedName>
    <definedName name="_H_9">#REF!</definedName>
    <definedName name="_HAB1">#REF!</definedName>
    <definedName name="_HAB2">#REF!</definedName>
    <definedName name="_har12">#REF!</definedName>
    <definedName name="_har13">#REF!</definedName>
    <definedName name="_har14">#REF!</definedName>
    <definedName name="_har15">#REF!</definedName>
    <definedName name="_har16">#REF!</definedName>
    <definedName name="_HEL1">#REF!</definedName>
    <definedName name="_HEL10">#REF!</definedName>
    <definedName name="_HEL11">#REF!</definedName>
    <definedName name="_HEL12">#REF!</definedName>
    <definedName name="_HEL13">#REF!</definedName>
    <definedName name="_HEL14">#REF!</definedName>
    <definedName name="_HEL15">#REF!</definedName>
    <definedName name="_HEL16">#REF!</definedName>
    <definedName name="_HEL2">#REF!</definedName>
    <definedName name="_HEL3">#REF!</definedName>
    <definedName name="_HEL4">#REF!</definedName>
    <definedName name="_HEL5">#REF!</definedName>
    <definedName name="_HEL6">#REF!</definedName>
    <definedName name="_HEL7">#REF!</definedName>
    <definedName name="_HEL8">#REF!</definedName>
    <definedName name="_HEL9">#REF!</definedName>
    <definedName name="_hp10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I">[9]Sheet1!#REF!</definedName>
    <definedName name="_ice4" localSheetId="5">#REF!</definedName>
    <definedName name="_ice4">#REF!</definedName>
    <definedName name="_ig541">#REF!</definedName>
    <definedName name="_IV100000">#REF!</definedName>
    <definedName name="_iv66666">#REF!</definedName>
    <definedName name="_J">[9]Sheet1!#REF!</definedName>
    <definedName name="_jj300">#REF!</definedName>
    <definedName name="_K">[9]Sheet1!#REF!</definedName>
    <definedName name="_K85167">#REF!</definedName>
    <definedName name="_Key1" localSheetId="5" hidden="1">#REF!</definedName>
    <definedName name="_Key1" hidden="1">#REF!</definedName>
    <definedName name="_Key2" hidden="1">#REF!</definedName>
    <definedName name="_Ki1">#REF!</definedName>
    <definedName name="_Ki2">#REF!</definedName>
    <definedName name="_ki501">#REF!</definedName>
    <definedName name="_KI9">#REF!</definedName>
    <definedName name="_L">[9]Sheet1!#REF!</definedName>
    <definedName name="_L1">#REF!</definedName>
    <definedName name="_lb1">#REF!</definedName>
    <definedName name="_lb2">#REF!</definedName>
    <definedName name="_le3">{"'Break down'!$A$4"}</definedName>
    <definedName name="_len2">#REF!</definedName>
    <definedName name="_len3">#REF!</definedName>
    <definedName name="_LHS700">#REF!</definedName>
    <definedName name="_ll17">#REF!</definedName>
    <definedName name="_loc1">#N/A</definedName>
    <definedName name="_M" localSheetId="5">[9]Sheet1!#REF!</definedName>
    <definedName name="_M">#REF!</definedName>
    <definedName name="_M_?__">[1]PRL!#REF!</definedName>
    <definedName name="_M_1">#REF!</definedName>
    <definedName name="_M_10">#REF!</definedName>
    <definedName name="_M_11">#REF!</definedName>
    <definedName name="_M_12">#REF!</definedName>
    <definedName name="_M_13">#REF!</definedName>
    <definedName name="_M_14">#REF!</definedName>
    <definedName name="_M_15">#REF!</definedName>
    <definedName name="_M_16">#REF!</definedName>
    <definedName name="_M_17">#REF!</definedName>
    <definedName name="_M_18">#REF!</definedName>
    <definedName name="_M_19">#REF!</definedName>
    <definedName name="_M_2">#REF!</definedName>
    <definedName name="_M_20">#REF!</definedName>
    <definedName name="_M_21">#REF!</definedName>
    <definedName name="_M_22">#REF!</definedName>
    <definedName name="_M_23">#REF!</definedName>
    <definedName name="_M_24">#REF!</definedName>
    <definedName name="_M_25">#REF!</definedName>
    <definedName name="_M_26">#REF!</definedName>
    <definedName name="_M_28">#REF!</definedName>
    <definedName name="_M_29">#REF!</definedName>
    <definedName name="_M_3">#REF!</definedName>
    <definedName name="_M_31">#REF!</definedName>
    <definedName name="_M_5">#REF!</definedName>
    <definedName name="_M_6">#REF!</definedName>
    <definedName name="_M_7">#REF!</definedName>
    <definedName name="_M_9">#REF!</definedName>
    <definedName name="_m1">#REF!</definedName>
    <definedName name="_m20">#REF!</definedName>
    <definedName name="_m35">#REF!</definedName>
    <definedName name="_mac2">200</definedName>
    <definedName name="_MAN1">#REF!</definedName>
    <definedName name="_MAS1">#REF!</definedName>
    <definedName name="_MAS10">#REF!</definedName>
    <definedName name="_MAS11">#REF!</definedName>
    <definedName name="_MAS12">#REF!</definedName>
    <definedName name="_MAS13">#REF!</definedName>
    <definedName name="_MAS14">#REF!</definedName>
    <definedName name="_MAS15">#REF!</definedName>
    <definedName name="_MAS16">#REF!</definedName>
    <definedName name="_MAS17">#REF!</definedName>
    <definedName name="_MAS18">#REF!</definedName>
    <definedName name="_MAS19">#REF!</definedName>
    <definedName name="_MAS2">#REF!</definedName>
    <definedName name="_MAS20">#REF!</definedName>
    <definedName name="_MAS3">#REF!</definedName>
    <definedName name="_MAS4">#REF!</definedName>
    <definedName name="_MAS5">#REF!</definedName>
    <definedName name="_MAS6">#REF!</definedName>
    <definedName name="_MAS7">#REF!</definedName>
    <definedName name="_MAS8">#REF!</definedName>
    <definedName name="_MAS9">#REF!</definedName>
    <definedName name="_Mat2">#REF!</definedName>
    <definedName name="_may1" hidden="1">{#N/A,#N/A,FALSE,"MARCH"}</definedName>
    <definedName name="_mix10">4.5</definedName>
    <definedName name="_mix15">264/50</definedName>
    <definedName name="_mix20">330/50</definedName>
    <definedName name="_mix30">360/50</definedName>
    <definedName name="_mix40">450/50</definedName>
    <definedName name="_mm1">#REF!</definedName>
    <definedName name="_mm2">#REF!</definedName>
    <definedName name="_mm3">#REF!</definedName>
    <definedName name="_N">[9]Sheet1!#REF!</definedName>
    <definedName name="_new10">#REF!</definedName>
    <definedName name="_new11">#REF!</definedName>
    <definedName name="_new12">#REF!</definedName>
    <definedName name="_new13">#REF!</definedName>
    <definedName name="_new14">#REF!</definedName>
    <definedName name="_new15">#REF!</definedName>
    <definedName name="_new16">#REF!</definedName>
    <definedName name="_new17">#REF!</definedName>
    <definedName name="_new2">#REF!</definedName>
    <definedName name="_new3">#REF!</definedName>
    <definedName name="_new4">#REF!</definedName>
    <definedName name="_new5">#REF!</definedName>
    <definedName name="_new6">#REF!</definedName>
    <definedName name="_new7">#REF!</definedName>
    <definedName name="_new8" hidden="1">#REF!</definedName>
    <definedName name="_new9">#REF!</definedName>
    <definedName name="_nm1">#REF!</definedName>
    <definedName name="_No1">#REF!</definedName>
    <definedName name="_No2">#REF!</definedName>
    <definedName name="_No3">#REF!</definedName>
    <definedName name="_nr83">#REF!</definedName>
    <definedName name="_old2">#REF!</definedName>
    <definedName name="_old3" hidden="1">{#N/A,#N/A,FALSE,"Summary";#N/A,#N/A,FALSE,"3TJ";#N/A,#N/A,FALSE,"3TN";#N/A,#N/A,FALSE,"3TP";#N/A,#N/A,FALSE,"3SJ";#N/A,#N/A,FALSE,"3CJ";#N/A,#N/A,FALSE,"3CN";#N/A,#N/A,FALSE,"3CP";#N/A,#N/A,FALSE,"3A"}</definedName>
    <definedName name="_old4">#REF!</definedName>
    <definedName name="_old5" hidden="1">{#N/A,#N/A,FALSE,"Summary";#N/A,#N/A,FALSE,"3TJ";#N/A,#N/A,FALSE,"3TN";#N/A,#N/A,FALSE,"3TP";#N/A,#N/A,FALSE,"3SJ";#N/A,#N/A,FALSE,"3CJ";#N/A,#N/A,FALSE,"3CN";#N/A,#N/A,FALSE,"3CP";#N/A,#N/A,FALSE,"3A"}</definedName>
    <definedName name="_old6">#REF!</definedName>
    <definedName name="_old7" hidden="1">{#N/A,#N/A,FALSE,"Summary";#N/A,#N/A,FALSE,"3TJ";#N/A,#N/A,FALSE,"3TN";#N/A,#N/A,FALSE,"3TP";#N/A,#N/A,FALSE,"3SJ";#N/A,#N/A,FALSE,"3CJ";#N/A,#N/A,FALSE,"3CN";#N/A,#N/A,FALSE,"3CP";#N/A,#N/A,FALSE,"3A"}</definedName>
    <definedName name="_old88" hidden="1">{#N/A,#N/A,FALSE,"Summary";#N/A,#N/A,FALSE,"3TJ";#N/A,#N/A,FALSE,"3TN";#N/A,#N/A,FALSE,"3TP";#N/A,#N/A,FALSE,"3SJ";#N/A,#N/A,FALSE,"3CJ";#N/A,#N/A,FALSE,"3CN";#N/A,#N/A,FALSE,"3CP";#N/A,#N/A,FALSE,"3A"}</definedName>
    <definedName name="_Order1" hidden="1">255</definedName>
    <definedName name="_Order2" hidden="1">0</definedName>
    <definedName name="_P">[9]Sheet1!#REF!</definedName>
    <definedName name="_PAG1">#REF!</definedName>
    <definedName name="_PAG2">#REF!</definedName>
    <definedName name="_PAG3">#REF!</definedName>
    <definedName name="_Parse_In" hidden="1">#REF!</definedName>
    <definedName name="_Parse_Out" hidden="1">#REF!</definedName>
    <definedName name="_PB1">#REF!</definedName>
    <definedName name="_pc1">#REF!</definedName>
    <definedName name="_pc2">#REF!</definedName>
    <definedName name="_pc3">#REF!</definedName>
    <definedName name="_pcc1" localSheetId="5">#REF!</definedName>
    <definedName name="_pcc1">#REF!</definedName>
    <definedName name="_pcc2" localSheetId="5">#REF!</definedName>
    <definedName name="_pcc2">#REF!</definedName>
    <definedName name="_pcc3" localSheetId="5">#REF!</definedName>
    <definedName name="_pcc3">#REF!</definedName>
    <definedName name="_PCC4" localSheetId="5">#REF!</definedName>
    <definedName name="_PCC4">#REF!</definedName>
    <definedName name="_ph1">#REF!</definedName>
    <definedName name="_pl1">#REF!</definedName>
    <definedName name="_pl4" localSheetId="5">#REF!</definedName>
    <definedName name="_pl4">#REF!</definedName>
    <definedName name="_plb1" localSheetId="5">#REF!</definedName>
    <definedName name="_plb1">#REF!</definedName>
    <definedName name="_plb2" localSheetId="5">#REF!</definedName>
    <definedName name="_plb2">#REF!</definedName>
    <definedName name="_plb3" localSheetId="5">#REF!</definedName>
    <definedName name="_plb3">#REF!</definedName>
    <definedName name="_plb4" localSheetId="5">#REF!</definedName>
    <definedName name="_plb4">#REF!</definedName>
    <definedName name="_pls4" localSheetId="5">#REF!</definedName>
    <definedName name="_pls4">#REF!</definedName>
    <definedName name="_PNT1">#REF!</definedName>
    <definedName name="_PNT2">#REF!</definedName>
    <definedName name="_PNT3">#REF!</definedName>
    <definedName name="_PNT4">#REF!</definedName>
    <definedName name="_PNT5">#REF!</definedName>
    <definedName name="_PNT6">#REF!</definedName>
    <definedName name="_PO7">#REF!</definedName>
    <definedName name="_PO8">#REF!</definedName>
    <definedName name="_PO9">#REF!</definedName>
    <definedName name="_POP3">#REF!</definedName>
    <definedName name="_PPR_?__">[1]PRL!#REF!</definedName>
    <definedName name="_PR1">#N/A</definedName>
    <definedName name="_PR2">#REF!</definedName>
    <definedName name="_ps4" localSheetId="5">#REF!</definedName>
    <definedName name="_ps4">#REF!</definedName>
    <definedName name="_PVC1">#REF!</definedName>
    <definedName name="_PVC2">#REF!</definedName>
    <definedName name="_Q">[9]Sheet1!#REF!</definedName>
    <definedName name="_QTY1">#N/A</definedName>
    <definedName name="_R">[9]Sheet1!#REF!</definedName>
    <definedName name="_RAB00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RBS1">#REF!</definedName>
    <definedName name="_RE_?__">[1]PRL!#REF!</definedName>
    <definedName name="_RE100">#REF!</definedName>
    <definedName name="_RE104">#REF!</definedName>
    <definedName name="_RE112">#REF!</definedName>
    <definedName name="_RE26">#REF!</definedName>
    <definedName name="_RE28">#REF!</definedName>
    <definedName name="_RE30">#REF!</definedName>
    <definedName name="_RE32">#REF!</definedName>
    <definedName name="_RE34">#REF!</definedName>
    <definedName name="_RE36">#REF!</definedName>
    <definedName name="_RE38">#REF!</definedName>
    <definedName name="_RE40">#REF!</definedName>
    <definedName name="_RE42">#REF!</definedName>
    <definedName name="_RE44">#REF!</definedName>
    <definedName name="_RE48">#REF!</definedName>
    <definedName name="_RE52">#REF!</definedName>
    <definedName name="_RE56">#REF!</definedName>
    <definedName name="_RE60">#REF!</definedName>
    <definedName name="_RE64">#REF!</definedName>
    <definedName name="_RE68">#REF!</definedName>
    <definedName name="_RE72">#REF!</definedName>
    <definedName name="_RE76">#REF!</definedName>
    <definedName name="_RE80">#REF!</definedName>
    <definedName name="_RE88">#REF!</definedName>
    <definedName name="_RE92">#REF!</definedName>
    <definedName name="_RE96">#REF!</definedName>
    <definedName name="_REF1">#REF!</definedName>
    <definedName name="_REF2">#REF!</definedName>
    <definedName name="_REF3">#REF!</definedName>
    <definedName name="_REF4">#REF!</definedName>
    <definedName name="_REF5">#REF!</definedName>
    <definedName name="_REF6">#REF!</definedName>
    <definedName name="_REF7">#REF!</definedName>
    <definedName name="_REF8">#REF!</definedName>
    <definedName name="_Regression_Int" hidden="1">1</definedName>
    <definedName name="_REM1">#REF!</definedName>
    <definedName name="_REM1_1">#REF!</definedName>
    <definedName name="_REM1_10">#REF!</definedName>
    <definedName name="_REM1_11">#REF!</definedName>
    <definedName name="_REM1_12">#REF!</definedName>
    <definedName name="_REM1_13">#REF!</definedName>
    <definedName name="_REM1_14">#REF!</definedName>
    <definedName name="_REM1_15">#REF!</definedName>
    <definedName name="_REM1_16">#REF!</definedName>
    <definedName name="_REM1_17">#REF!</definedName>
    <definedName name="_REM1_18">#REF!</definedName>
    <definedName name="_REM1_19">#REF!</definedName>
    <definedName name="_REM1_2">#REF!</definedName>
    <definedName name="_REM1_20">#REF!</definedName>
    <definedName name="_REM1_21">#REF!</definedName>
    <definedName name="_REM1_22">#REF!</definedName>
    <definedName name="_REM1_23">#REF!</definedName>
    <definedName name="_REM1_24">#REF!</definedName>
    <definedName name="_REM1_25">#REF!</definedName>
    <definedName name="_REM1_26">#REF!</definedName>
    <definedName name="_REM1_28">#REF!</definedName>
    <definedName name="_REM1_29">#REF!</definedName>
    <definedName name="_REM1_3">#REF!</definedName>
    <definedName name="_REM1_31">#REF!</definedName>
    <definedName name="_REM1_5">#REF!</definedName>
    <definedName name="_REM1_6">#REF!</definedName>
    <definedName name="_REM1_7">#REF!</definedName>
    <definedName name="_REM1_9">#REF!</definedName>
    <definedName name="_REM2">#REF!</definedName>
    <definedName name="_REM2_1">#REF!</definedName>
    <definedName name="_REM2_10">#REF!</definedName>
    <definedName name="_REM2_11">#REF!</definedName>
    <definedName name="_REM2_12">#REF!</definedName>
    <definedName name="_REM2_13">#REF!</definedName>
    <definedName name="_REM2_14">#REF!</definedName>
    <definedName name="_REM2_15">#REF!</definedName>
    <definedName name="_REM2_16">#REF!</definedName>
    <definedName name="_REM2_17">#REF!</definedName>
    <definedName name="_REM2_18">#REF!</definedName>
    <definedName name="_REM2_19">#REF!</definedName>
    <definedName name="_REM2_2">#REF!</definedName>
    <definedName name="_REM2_20">#REF!</definedName>
    <definedName name="_REM2_21">#REF!</definedName>
    <definedName name="_REM2_22">#REF!</definedName>
    <definedName name="_REM2_23">#REF!</definedName>
    <definedName name="_REM2_24">#REF!</definedName>
    <definedName name="_REM2_25">#REF!</definedName>
    <definedName name="_REM2_26">#REF!</definedName>
    <definedName name="_REM2_28">#REF!</definedName>
    <definedName name="_REM2_29">#REF!</definedName>
    <definedName name="_REM2_3">#REF!</definedName>
    <definedName name="_REM2_31">#REF!</definedName>
    <definedName name="_REM2_5">#REF!</definedName>
    <definedName name="_REM2_6">#REF!</definedName>
    <definedName name="_REM2_7">#REF!</definedName>
    <definedName name="_REM2_9">#REF!</definedName>
    <definedName name="_RNLR_?__">[1]PRL!#REF!</definedName>
    <definedName name="_S">[9]Sheet1!#REF!</definedName>
    <definedName name="_saj2">[5]Loading!$C$7</definedName>
    <definedName name="_SC1">#N/A</definedName>
    <definedName name="_SCH10">#REF!</definedName>
    <definedName name="_SCH40">#REF!</definedName>
    <definedName name="_sdb2">#REF!</definedName>
    <definedName name="_SEC1200">#REF!</definedName>
    <definedName name="_SF1" localSheetId="5">#REF!</definedName>
    <definedName name="_SF1">#REF!</definedName>
    <definedName name="_SF2">#REF!</definedName>
    <definedName name="_SF3">#REF!</definedName>
    <definedName name="_SF4">#REF!</definedName>
    <definedName name="_SF5">#REF!</definedName>
    <definedName name="_SH001">#REF!</definedName>
    <definedName name="_SH002">#REF!</definedName>
    <definedName name="_SH003">#REF!</definedName>
    <definedName name="_SH004">#REF!</definedName>
    <definedName name="_SH005">#REF!</definedName>
    <definedName name="_SH006">#REF!</definedName>
    <definedName name="_SH007">#REF!</definedName>
    <definedName name="_SH008">#REF!</definedName>
    <definedName name="_SH009">#REF!</definedName>
    <definedName name="_SH010">#REF!</definedName>
    <definedName name="_SH011">#REF!</definedName>
    <definedName name="_SH012">#REF!</definedName>
    <definedName name="_SH013">#REF!</definedName>
    <definedName name="_SH014">#REF!</definedName>
    <definedName name="_SH015">#REF!</definedName>
    <definedName name="_SH016">#REF!</definedName>
    <definedName name="_SH017">#REF!</definedName>
    <definedName name="_SH018">#REF!</definedName>
    <definedName name="_SH019">#REF!</definedName>
    <definedName name="_SH020">#REF!</definedName>
    <definedName name="_SH021">#REF!</definedName>
    <definedName name="_SH022">#REF!</definedName>
    <definedName name="_SH023">#REF!</definedName>
    <definedName name="_SH024">#REF!</definedName>
    <definedName name="_SH025">#REF!</definedName>
    <definedName name="_SH026">#REF!</definedName>
    <definedName name="_SH027">#REF!</definedName>
    <definedName name="_SH028">#REF!</definedName>
    <definedName name="_SH029">#REF!</definedName>
    <definedName name="_SH030">#REF!</definedName>
    <definedName name="_SH031">#REF!</definedName>
    <definedName name="_SH032">#REF!</definedName>
    <definedName name="_SH033">#REF!</definedName>
    <definedName name="_SH034">#REF!</definedName>
    <definedName name="_SH035">#REF!</definedName>
    <definedName name="_SH036">#REF!</definedName>
    <definedName name="_SH037">#REF!</definedName>
    <definedName name="_SH038">#REF!</definedName>
    <definedName name="_SH039">#REF!</definedName>
    <definedName name="_SH040">#REF!</definedName>
    <definedName name="_SH041">#REF!</definedName>
    <definedName name="_SH042">#REF!</definedName>
    <definedName name="_SH043">#REF!</definedName>
    <definedName name="_SH044">#REF!</definedName>
    <definedName name="_SH045">#REF!</definedName>
    <definedName name="_SH046">#REF!</definedName>
    <definedName name="_SH047">#REF!</definedName>
    <definedName name="_SH048">#REF!</definedName>
    <definedName name="_SH049">#REF!</definedName>
    <definedName name="_SH050">#REF!</definedName>
    <definedName name="_SH051">#REF!</definedName>
    <definedName name="_SH052">#REF!</definedName>
    <definedName name="_SH053">#REF!</definedName>
    <definedName name="_SH054">#REF!</definedName>
    <definedName name="_SH055">#REF!</definedName>
    <definedName name="_SH056">#REF!</definedName>
    <definedName name="_SH057">#REF!</definedName>
    <definedName name="_SH058">#REF!</definedName>
    <definedName name="_SH059">#REF!</definedName>
    <definedName name="_SH060">#REF!</definedName>
    <definedName name="_SH061">#REF!</definedName>
    <definedName name="_SH062">#REF!</definedName>
    <definedName name="_SH063">#REF!</definedName>
    <definedName name="_SH064">#REF!</definedName>
    <definedName name="_SH065">#REF!</definedName>
    <definedName name="_SH066">#REF!</definedName>
    <definedName name="_SH067">#REF!</definedName>
    <definedName name="_SH068">#REF!</definedName>
    <definedName name="_SH069">#REF!</definedName>
    <definedName name="_SH070">#REF!</definedName>
    <definedName name="_SH071">#REF!</definedName>
    <definedName name="_SH072">#REF!</definedName>
    <definedName name="_SH073">#REF!</definedName>
    <definedName name="_SH074">#REF!</definedName>
    <definedName name="_SH075">#REF!</definedName>
    <definedName name="_SH076">#REF!</definedName>
    <definedName name="_SH077">#REF!</definedName>
    <definedName name="_SH078">#REF!</definedName>
    <definedName name="_SH079">#REF!</definedName>
    <definedName name="_SH080">#REF!</definedName>
    <definedName name="_SH081">#REF!</definedName>
    <definedName name="_SH082">#REF!</definedName>
    <definedName name="_SH083">#REF!</definedName>
    <definedName name="_sh1">90</definedName>
    <definedName name="_sh2">120</definedName>
    <definedName name="_SH26">#REF!</definedName>
    <definedName name="_sh3">150</definedName>
    <definedName name="_sh4">180</definedName>
    <definedName name="_Soilwall">#REF!</definedName>
    <definedName name="_Sort" localSheetId="5" hidden="1">#REF!</definedName>
    <definedName name="_Sort" hidden="1">#REF!</definedName>
    <definedName name="_ST2">#REF!</definedName>
    <definedName name="_ST3">#REF!</definedName>
    <definedName name="_ST5">#REF!</definedName>
    <definedName name="_ST6">#REF!</definedName>
    <definedName name="_ST7">#REF!</definedName>
    <definedName name="_ST8">#REF!</definedName>
    <definedName name="_SUM__?_._?___">[1]PRL!#REF!</definedName>
    <definedName name="_SUM1">#REF!</definedName>
    <definedName name="_SUMMARY_OF_COS">#REF!</definedName>
    <definedName name="_sw4" localSheetId="5">#REF!</definedName>
    <definedName name="_sw4">#REF!</definedName>
    <definedName name="_T">[9]Sheet1!#REF!</definedName>
    <definedName name="_tab1">#REF!</definedName>
    <definedName name="_tab2">#REF!</definedName>
    <definedName name="_tab3">#REF!</definedName>
    <definedName name="_Table2_In1" hidden="1">#REF!</definedName>
    <definedName name="_Table2_In2" hidden="1">#REF!</definedName>
    <definedName name="_Table2_Out" hidden="1">#REF!</definedName>
    <definedName name="_tas2">#REF!</definedName>
    <definedName name="_tas3">#REF!</definedName>
    <definedName name="_tax1">#REF!</definedName>
    <definedName name="_tax2">#REF!</definedName>
    <definedName name="_tax3">#REF!</definedName>
    <definedName name="_tax4">#REF!</definedName>
    <definedName name="_TB2" localSheetId="5">'[10]SPT vs PHI'!$B$2:$C$65</definedName>
    <definedName name="_TB2">#REF!</definedName>
    <definedName name="_tbc2">#REF!</definedName>
    <definedName name="_tbc3">#REF!</definedName>
    <definedName name="_TDS2" hidden="1">{"'Sheet1'!$A$4386:$N$4591"}</definedName>
    <definedName name="_TIL1">#REF!</definedName>
    <definedName name="_TIL2">#REF!</definedName>
    <definedName name="_TIL3">#REF!</definedName>
    <definedName name="_TIL4">#REF!</definedName>
    <definedName name="_TIL5">#REF!</definedName>
    <definedName name="_TIL6">#REF!</definedName>
    <definedName name="_TIL7">#REF!</definedName>
    <definedName name="_U">[9]Sheet1!#REF!</definedName>
    <definedName name="_U14">#REF!</definedName>
    <definedName name="_U60">#REF!</definedName>
    <definedName name="_uu6">[0]!_uu6</definedName>
    <definedName name="_V">[9]Sheet1!#REF!</definedName>
    <definedName name="_Val101">#REF!</definedName>
    <definedName name="_Val102">#REF!</definedName>
    <definedName name="_Val201">#REF!</definedName>
    <definedName name="_Val202">#REF!</definedName>
    <definedName name="_Val301">#REF!</definedName>
    <definedName name="_Val302">#REF!</definedName>
    <definedName name="_VO1" hidden="1">{"'VO'!$P$64:$S$69"}</definedName>
    <definedName name="_VO2" hidden="1">{"'VO'!$P$64:$S$69"}</definedName>
    <definedName name="_WCD_?__">[1]PRL!#REF!</definedName>
    <definedName name="_WCH_?__">[1]PRL!#REF!</definedName>
    <definedName name="_WCS_?__">[1]PRL!#REF!</definedName>
    <definedName name="_WDC_?__">[1]PRL!#REF!</definedName>
    <definedName name="_WDR_?__">[1]PRL!#REF!</definedName>
    <definedName name="_WGF__?__">[1]PRL!#REF!</definedName>
    <definedName name="_WGZY_">[1]PRL!#REF!</definedName>
    <definedName name="_WIC_?__">[1]PRL!#REF!</definedName>
    <definedName name="_wid2">#REF!</definedName>
    <definedName name="_wid3">#REF!</definedName>
    <definedName name="_WIR_?__">[1]PRL!#REF!</definedName>
    <definedName name="_WP1">#REF!</definedName>
    <definedName name="_WTB_">[1]PRL!#REF!</definedName>
    <definedName name="_X">[9]Sheet1!#REF!</definedName>
    <definedName name="_x1">#REF!</definedName>
    <definedName name="_x2">#REF!</definedName>
    <definedName name="_Y">[9]Sheet1!#REF!</definedName>
    <definedName name="_Z" localSheetId="5">[9]Sheet1!#REF!</definedName>
    <definedName name="_z">#REF!</definedName>
    <definedName name="_ZZ100">#REF!</definedName>
    <definedName name="_zz93">#REF!</definedName>
    <definedName name="A" localSheetId="5" hidden="1">'[11]SCHEDULE (3)'!$J1=51</definedName>
    <definedName name="A">#REF!</definedName>
    <definedName name="A.NOS">#REF!</definedName>
    <definedName name="a.pp">#REF!</definedName>
    <definedName name="a\FGg" hidden="1">{#N/A,#N/A,TRUE,"Cover";#N/A,#N/A,TRUE,"Conts";#N/A,#N/A,TRUE,"VOS";#N/A,#N/A,TRUE,"Warrington";#N/A,#N/A,TRUE,"Widnes"}</definedName>
    <definedName name="a\sdasdf" hidden="1">{#N/A,#N/A,TRUE,"Cover";#N/A,#N/A,TRUE,"Conts";#N/A,#N/A,TRUE,"VOS";#N/A,#N/A,TRUE,"Warrington";#N/A,#N/A,TRUE,"Widnes"}</definedName>
    <definedName name="a___0">#REF!</definedName>
    <definedName name="A___0___0">"$#REF!.$#REF!$#REF!:$#REF!$#REF!"</definedName>
    <definedName name="A___0___3">"$#REF!.$#REF!$#REF!:$#REF!$#REF!"</definedName>
    <definedName name="A___0___4">"$#REF!.$#REF!$#REF!:$#REF!$#REF!"</definedName>
    <definedName name="A___0_1">#REF!</definedName>
    <definedName name="A___0_10">#REF!</definedName>
    <definedName name="A___0_11">#REF!</definedName>
    <definedName name="A___0_12">#REF!</definedName>
    <definedName name="A___0_13">#REF!</definedName>
    <definedName name="A___0_14">#REF!</definedName>
    <definedName name="A___0_15">#REF!</definedName>
    <definedName name="A___0_16">#REF!</definedName>
    <definedName name="A___0_17">#REF!</definedName>
    <definedName name="A___0_18">#REF!</definedName>
    <definedName name="A___0_19">#REF!</definedName>
    <definedName name="A___0_2">#REF!</definedName>
    <definedName name="A___0_20">#REF!</definedName>
    <definedName name="A___0_21">#REF!</definedName>
    <definedName name="A___0_22">#REF!</definedName>
    <definedName name="A___0_23">#REF!</definedName>
    <definedName name="A___0_24">#REF!</definedName>
    <definedName name="A___0_25">#REF!</definedName>
    <definedName name="A___0_26">#REF!</definedName>
    <definedName name="A___0_28">#REF!</definedName>
    <definedName name="A___0_29">#REF!</definedName>
    <definedName name="A___0_3">#REF!</definedName>
    <definedName name="A___0_31">#REF!</definedName>
    <definedName name="A___0_5">#REF!</definedName>
    <definedName name="A___0_6">#REF!</definedName>
    <definedName name="A___0_7">#REF!</definedName>
    <definedName name="A___0_9">#REF!</definedName>
    <definedName name="a___13">#REF!</definedName>
    <definedName name="A___18">#REF!</definedName>
    <definedName name="A___2">#REF!</definedName>
    <definedName name="A___2___0">"$#REF!.$#REF!$#REF!:$#REF!$#REF!"</definedName>
    <definedName name="A___2___3">"$#REF!.$#REF!$#REF!:$#REF!$#REF!"</definedName>
    <definedName name="A___2_1">#REF!</definedName>
    <definedName name="A___2_10">#REF!</definedName>
    <definedName name="A___2_11">#REF!</definedName>
    <definedName name="A___2_12">#REF!</definedName>
    <definedName name="A___2_13">#REF!</definedName>
    <definedName name="A___2_14">#REF!</definedName>
    <definedName name="A___2_15">#REF!</definedName>
    <definedName name="A___2_16">#REF!</definedName>
    <definedName name="A___2_17">#REF!</definedName>
    <definedName name="A___2_18">#REF!</definedName>
    <definedName name="A___2_19">#REF!</definedName>
    <definedName name="A___2_2">#REF!</definedName>
    <definedName name="A___2_20">#REF!</definedName>
    <definedName name="A___2_21">#REF!</definedName>
    <definedName name="A___2_22">#REF!</definedName>
    <definedName name="A___2_23">#REF!</definedName>
    <definedName name="A___2_24">#REF!</definedName>
    <definedName name="A___2_25">#REF!</definedName>
    <definedName name="A___2_26">#REF!</definedName>
    <definedName name="A___2_28">#REF!</definedName>
    <definedName name="A___2_29">#REF!</definedName>
    <definedName name="A___2_3">#REF!</definedName>
    <definedName name="A___2_31">#REF!</definedName>
    <definedName name="A___2_4">#REF!</definedName>
    <definedName name="A___2_5">#REF!</definedName>
    <definedName name="A___2_6">#REF!</definedName>
    <definedName name="A___2_7">#REF!</definedName>
    <definedName name="A___2_9">#REF!</definedName>
    <definedName name="A___3">#REF!</definedName>
    <definedName name="A___3___0">"$#REF!.$#REF!$#REF!:$#REF!$#REF!"</definedName>
    <definedName name="A___3___3">"$#REF!.$#REF!$#REF!:$#REF!$#REF!"</definedName>
    <definedName name="A___3___4">"$#REF!.$#REF!$#REF!:$#REF!$#REF!"</definedName>
    <definedName name="A___3_1">#REF!</definedName>
    <definedName name="A___3_10">#REF!</definedName>
    <definedName name="A___3_11">#REF!</definedName>
    <definedName name="A___3_12">#REF!</definedName>
    <definedName name="A___3_13">#REF!</definedName>
    <definedName name="A___3_14">#REF!</definedName>
    <definedName name="A___3_15">#REF!</definedName>
    <definedName name="A___3_16">#REF!</definedName>
    <definedName name="A___3_17">#REF!</definedName>
    <definedName name="A___3_18">#REF!</definedName>
    <definedName name="A___3_19">#REF!</definedName>
    <definedName name="A___3_2">#REF!</definedName>
    <definedName name="A___3_20">#REF!</definedName>
    <definedName name="A___3_21">#REF!</definedName>
    <definedName name="A___3_22">#REF!</definedName>
    <definedName name="A___3_23">#REF!</definedName>
    <definedName name="A___3_24">#REF!</definedName>
    <definedName name="A___3_25">#REF!</definedName>
    <definedName name="A___3_26">#REF!</definedName>
    <definedName name="A___3_28">#REF!</definedName>
    <definedName name="A___3_29">#REF!</definedName>
    <definedName name="A___3_3">#REF!</definedName>
    <definedName name="A___3_31">#REF!</definedName>
    <definedName name="A___3_4">#REF!</definedName>
    <definedName name="A___3_5">#REF!</definedName>
    <definedName name="A___3_6">#REF!</definedName>
    <definedName name="A___3_7">#REF!</definedName>
    <definedName name="A___3_9">#REF!</definedName>
    <definedName name="A___4">#REF!</definedName>
    <definedName name="A___4___0">"$#REF!.$#REF!$#REF!:$#REF!$#REF!"</definedName>
    <definedName name="A___4___3">"$#REF!.$#REF!$#REF!:$#REF!$#REF!"</definedName>
    <definedName name="A___4_1">#REF!</definedName>
    <definedName name="A___4_10">#REF!</definedName>
    <definedName name="A___4_11">#REF!</definedName>
    <definedName name="A___4_12">#REF!</definedName>
    <definedName name="A___4_13">#REF!</definedName>
    <definedName name="A___4_14">#REF!</definedName>
    <definedName name="A___4_15">#REF!</definedName>
    <definedName name="A___4_16">#REF!</definedName>
    <definedName name="A___4_17">#REF!</definedName>
    <definedName name="A___4_18">#REF!</definedName>
    <definedName name="A___4_19">#REF!</definedName>
    <definedName name="A___4_2">#REF!</definedName>
    <definedName name="A___4_20">#REF!</definedName>
    <definedName name="A___4_21">#REF!</definedName>
    <definedName name="A___4_22">#REF!</definedName>
    <definedName name="A___4_23">#REF!</definedName>
    <definedName name="A___4_24">#REF!</definedName>
    <definedName name="A___4_25">#REF!</definedName>
    <definedName name="A___4_26">#REF!</definedName>
    <definedName name="A___4_28">#REF!</definedName>
    <definedName name="A___4_29">#REF!</definedName>
    <definedName name="A___4_3">#REF!</definedName>
    <definedName name="A___4_31">#REF!</definedName>
    <definedName name="A___4_4">#REF!</definedName>
    <definedName name="A___4_5">#REF!</definedName>
    <definedName name="A___4_6">#REF!</definedName>
    <definedName name="A___4_7">#REF!</definedName>
    <definedName name="A___4_9">#REF!</definedName>
    <definedName name="A___7">"$#REF!.$#REF!$#REF!:$#REF!$#REF!"</definedName>
    <definedName name="A__360">#REF!</definedName>
    <definedName name="A__Formwork">#REF!</definedName>
    <definedName name="A_1">#REF!</definedName>
    <definedName name="A_10">#REF!</definedName>
    <definedName name="a_100">#REF!</definedName>
    <definedName name="A_11">#REF!</definedName>
    <definedName name="A_12">#REF!</definedName>
    <definedName name="A_13">#REF!</definedName>
    <definedName name="A_14">#REF!</definedName>
    <definedName name="A_15">#REF!</definedName>
    <definedName name="a_150">#REF!</definedName>
    <definedName name="A_16">#REF!</definedName>
    <definedName name="A_17">#REF!</definedName>
    <definedName name="A_18">#REF!</definedName>
    <definedName name="A_19">#REF!</definedName>
    <definedName name="A_2">#REF!</definedName>
    <definedName name="A_20">#REF!</definedName>
    <definedName name="A_2000_Concrete">#REF!</definedName>
    <definedName name="A_21">#REF!</definedName>
    <definedName name="A_22">#REF!</definedName>
    <definedName name="A_23">#REF!</definedName>
    <definedName name="A_24">#REF!</definedName>
    <definedName name="A_25">#REF!</definedName>
    <definedName name="A_2500_Concrete">#REF!</definedName>
    <definedName name="A_26">#REF!</definedName>
    <definedName name="A_28">#REF!</definedName>
    <definedName name="A_29">#REF!</definedName>
    <definedName name="A_3">#REF!</definedName>
    <definedName name="A_31">#REF!</definedName>
    <definedName name="A_4">#REF!</definedName>
    <definedName name="A_5">#REF!</definedName>
    <definedName name="a_50">#REF!</definedName>
    <definedName name="A_6">#REF!</definedName>
    <definedName name="A_7">#REF!</definedName>
    <definedName name="A_9">#REF!</definedName>
    <definedName name="A_AGENDA">#REF!</definedName>
    <definedName name="A_Angle_Screed">#REF!</definedName>
    <definedName name="A_Concrete_Ang.Connection">#REF!</definedName>
    <definedName name="A_Drain_Length">#REF!</definedName>
    <definedName name="A_Hor.Screed">#REF!</definedName>
    <definedName name="A_Prelims">#REF!</definedName>
    <definedName name="A_Raft_Edge_Length">#REF!</definedName>
    <definedName name="A_raft_ver.Concrete">#REF!</definedName>
    <definedName name="A_Side_FW">#REF!</definedName>
    <definedName name="A_SStrip_L">#REF!</definedName>
    <definedName name="A_Sstrip_Side_Area">#REF!</definedName>
    <definedName name="A_STATUS_DRGS">#REF!</definedName>
    <definedName name="A_STATUS_NUMBER">#REF!</definedName>
    <definedName name="A_T12RF">#REF!</definedName>
    <definedName name="A_T16RF">#REF!</definedName>
    <definedName name="A_T25RF">#REF!</definedName>
    <definedName name="A_T32RF">#REF!</definedName>
    <definedName name="A_Waterproofing_Ver">#REF!</definedName>
    <definedName name="a0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_">#REF!</definedName>
    <definedName name="A1____0">#REF!</definedName>
    <definedName name="A1____13">#REF!</definedName>
    <definedName name="A10_">#REF!</definedName>
    <definedName name="A10____0">#REF!</definedName>
    <definedName name="A10____13">#REF!</definedName>
    <definedName name="A13_">#REF!</definedName>
    <definedName name="A13____0">#REF!</definedName>
    <definedName name="A13____13">#REF!</definedName>
    <definedName name="A1BON">#REF!</definedName>
    <definedName name="A1M170">#REF!</definedName>
    <definedName name="A1SAL">#REF!</definedName>
    <definedName name="A2.2.1">#REF!</definedName>
    <definedName name="A2.2.2">#REF!</definedName>
    <definedName name="A2.2.3">#REF!</definedName>
    <definedName name="A2.3.1">#REF!</definedName>
    <definedName name="A2.3.2">#REF!</definedName>
    <definedName name="A2.3.3">#REF!</definedName>
    <definedName name="A2.3.4">#REF!</definedName>
    <definedName name="A2.3.5">#REF!</definedName>
    <definedName name="A2.3.6">#REF!</definedName>
    <definedName name="A2.5.1">#REF!</definedName>
    <definedName name="A2.6.1">#REF!</definedName>
    <definedName name="A2.6.10">#REF!</definedName>
    <definedName name="A2.6.11">#REF!</definedName>
    <definedName name="A2.6.12">#REF!</definedName>
    <definedName name="A2.6.13">#REF!</definedName>
    <definedName name="A2.6.2">#REF!</definedName>
    <definedName name="A2.6.3">#REF!</definedName>
    <definedName name="A2.6.4">#REF!</definedName>
    <definedName name="A2.6.5">#REF!</definedName>
    <definedName name="A2.6.6">#REF!</definedName>
    <definedName name="A2.6.7">#REF!</definedName>
    <definedName name="A2.6.8">#REF!</definedName>
    <definedName name="A2.6.9">#REF!</definedName>
    <definedName name="A2_">#REF!</definedName>
    <definedName name="A2____0">#REF!</definedName>
    <definedName name="A2____13">#REF!</definedName>
    <definedName name="A2LA">#REF!</definedName>
    <definedName name="A3.2.1">#REF!</definedName>
    <definedName name="A3.4.1">#REF!</definedName>
    <definedName name="A3.4.2">#REF!</definedName>
    <definedName name="A3.4.3">#REF!</definedName>
    <definedName name="A3.4.4">#REF!</definedName>
    <definedName name="A3.4.5">#REF!</definedName>
    <definedName name="A3.4.6">#REF!</definedName>
    <definedName name="A3.5.1">#REF!</definedName>
    <definedName name="A3.5.2">#REF!</definedName>
    <definedName name="A3_">#REF!</definedName>
    <definedName name="A3____0">#REF!</definedName>
    <definedName name="A3____13">#REF!</definedName>
    <definedName name="A3INIT">#REF!</definedName>
    <definedName name="A4.10.1">#REF!</definedName>
    <definedName name="A4.11.1">#REF!</definedName>
    <definedName name="A4.3.1">#REF!</definedName>
    <definedName name="A4.3.2">#REF!</definedName>
    <definedName name="A4.3.3">#REF!</definedName>
    <definedName name="A4.3.4">#REF!</definedName>
    <definedName name="A4.3.5">#REF!</definedName>
    <definedName name="A4.3.6">#REF!</definedName>
    <definedName name="A4.4.1">#REF!</definedName>
    <definedName name="A4.5.1">#REF!</definedName>
    <definedName name="A4.5.2">#REF!</definedName>
    <definedName name="A4.6.1">#REF!</definedName>
    <definedName name="A4.7.1">#REF!</definedName>
    <definedName name="A4.8.1">#REF!</definedName>
    <definedName name="A4.9.1">#REF!</definedName>
    <definedName name="A4_">#REF!</definedName>
    <definedName name="A4____0">#REF!</definedName>
    <definedName name="A4____13">#REF!</definedName>
    <definedName name="A4RECUR">#REF!</definedName>
    <definedName name="A5.1.1">#REF!</definedName>
    <definedName name="A5.1.2">#REF!</definedName>
    <definedName name="A5.1.3">#REF!</definedName>
    <definedName name="A5.1.4">#REF!</definedName>
    <definedName name="A5.1.5">#REF!</definedName>
    <definedName name="A5.1.6">#REF!</definedName>
    <definedName name="A5.10.1">#REF!</definedName>
    <definedName name="A5.10.2">#REF!</definedName>
    <definedName name="A5.11.1">#REF!</definedName>
    <definedName name="A5.11.10">#REF!</definedName>
    <definedName name="A5.11.11">#REF!</definedName>
    <definedName name="A5.11.12">#REF!</definedName>
    <definedName name="A5.11.13">#REF!</definedName>
    <definedName name="A5.11.14">#REF!</definedName>
    <definedName name="A5.11.15">#REF!</definedName>
    <definedName name="A5.11.16">#REF!</definedName>
    <definedName name="A5.11.17">#REF!</definedName>
    <definedName name="A5.11.18">#REF!</definedName>
    <definedName name="A5.11.19">#REF!</definedName>
    <definedName name="A5.11.2">#REF!</definedName>
    <definedName name="A5.11.20">#REF!</definedName>
    <definedName name="A5.11.21">#REF!</definedName>
    <definedName name="A5.11.22">#REF!</definedName>
    <definedName name="A5.11.23">#REF!</definedName>
    <definedName name="A5.11.24">#REF!</definedName>
    <definedName name="A5.11.25">#REF!</definedName>
    <definedName name="A5.11.26">#REF!</definedName>
    <definedName name="A5.11.27">#REF!</definedName>
    <definedName name="A5.11.28">#REF!</definedName>
    <definedName name="A5.11.29">#REF!</definedName>
    <definedName name="A5.11.3">#REF!</definedName>
    <definedName name="A5.11.30">#REF!</definedName>
    <definedName name="A5.11.31">#REF!</definedName>
    <definedName name="A5.11.32">#REF!</definedName>
    <definedName name="A5.11.33">#REF!</definedName>
    <definedName name="A5.11.34">#REF!</definedName>
    <definedName name="A5.11.35">#REF!</definedName>
    <definedName name="A5.11.36">#REF!</definedName>
    <definedName name="A5.11.37">#REF!</definedName>
    <definedName name="A5.11.38">#REF!</definedName>
    <definedName name="A5.11.39">#REF!</definedName>
    <definedName name="A5.11.4">#REF!</definedName>
    <definedName name="A5.11.40">#REF!</definedName>
    <definedName name="A5.11.41">#REF!</definedName>
    <definedName name="A5.11.42">#REF!</definedName>
    <definedName name="A5.11.43">#REF!</definedName>
    <definedName name="A5.11.44">#REF!</definedName>
    <definedName name="A5.11.45">#REF!</definedName>
    <definedName name="A5.11.46">#REF!</definedName>
    <definedName name="A5.11.47">#REF!</definedName>
    <definedName name="A5.11.48">#REF!</definedName>
    <definedName name="A5.11.49">#REF!</definedName>
    <definedName name="A5.11.5">#REF!</definedName>
    <definedName name="A5.11.50">#REF!</definedName>
    <definedName name="A5.11.51">#REF!</definedName>
    <definedName name="A5.11.52">#REF!</definedName>
    <definedName name="A5.11.53">#REF!</definedName>
    <definedName name="A5.11.54">#REF!</definedName>
    <definedName name="A5.11.55">#REF!</definedName>
    <definedName name="A5.11.56">#REF!</definedName>
    <definedName name="A5.11.57">#REF!</definedName>
    <definedName name="A5.11.58">#REF!</definedName>
    <definedName name="A5.11.59">#REF!</definedName>
    <definedName name="A5.11.6">#REF!</definedName>
    <definedName name="A5.11.60">#REF!</definedName>
    <definedName name="A5.11.61">#REF!</definedName>
    <definedName name="A5.11.62">#REF!</definedName>
    <definedName name="A5.11.63">#REF!</definedName>
    <definedName name="A5.11.64">#REF!</definedName>
    <definedName name="A5.11.65">#REF!</definedName>
    <definedName name="A5.11.66">#REF!</definedName>
    <definedName name="A5.11.67">#REF!</definedName>
    <definedName name="A5.11.68">#REF!</definedName>
    <definedName name="A5.11.69">#REF!</definedName>
    <definedName name="A5.11.7">#REF!</definedName>
    <definedName name="A5.11.70">#REF!</definedName>
    <definedName name="A5.11.71">#REF!</definedName>
    <definedName name="A5.11.72">#REF!</definedName>
    <definedName name="A5.11.73">#REF!</definedName>
    <definedName name="A5.11.74">#REF!</definedName>
    <definedName name="A5.11.75">#REF!</definedName>
    <definedName name="A5.11.76">#REF!</definedName>
    <definedName name="A5.11.77">#REF!</definedName>
    <definedName name="A5.11.78">#REF!</definedName>
    <definedName name="A5.11.79">#REF!</definedName>
    <definedName name="A5.11.8">#REF!</definedName>
    <definedName name="A5.11.80">#REF!</definedName>
    <definedName name="A5.11.81">#REF!</definedName>
    <definedName name="A5.11.82">#REF!</definedName>
    <definedName name="A5.11.83">#REF!</definedName>
    <definedName name="A5.11.84">#REF!</definedName>
    <definedName name="A5.11.85">#REF!</definedName>
    <definedName name="A5.11.86">#REF!</definedName>
    <definedName name="A5.11.87">#REF!</definedName>
    <definedName name="A5.11.88">#REF!</definedName>
    <definedName name="A5.11.89">#REF!</definedName>
    <definedName name="A5.11.9">#REF!</definedName>
    <definedName name="A5.12.1">#REF!</definedName>
    <definedName name="A5.12.2">#REF!</definedName>
    <definedName name="A5.12.3">#REF!</definedName>
    <definedName name="A5.12.4">#REF!</definedName>
    <definedName name="A5.13.1">#REF!</definedName>
    <definedName name="A5.13.10">#REF!</definedName>
    <definedName name="A5.13.11">#REF!</definedName>
    <definedName name="A5.13.12">#REF!</definedName>
    <definedName name="A5.13.13">#REF!</definedName>
    <definedName name="A5.13.14">#REF!</definedName>
    <definedName name="A5.13.15">#REF!</definedName>
    <definedName name="A5.13.16">#REF!</definedName>
    <definedName name="A5.13.17">#REF!</definedName>
    <definedName name="A5.13.18">#REF!</definedName>
    <definedName name="A5.13.19">#REF!</definedName>
    <definedName name="A5.13.2">#REF!</definedName>
    <definedName name="A5.13.20">#REF!</definedName>
    <definedName name="A5.13.3">#REF!</definedName>
    <definedName name="A5.13.4">#REF!</definedName>
    <definedName name="A5.13.5">#REF!</definedName>
    <definedName name="A5.13.6">#REF!</definedName>
    <definedName name="A5.13.7">#REF!</definedName>
    <definedName name="A5.13.8">#REF!</definedName>
    <definedName name="A5.13.9">#REF!</definedName>
    <definedName name="A5.14.1">#REF!</definedName>
    <definedName name="A5.14.10">#REF!</definedName>
    <definedName name="A5.14.11">#REF!</definedName>
    <definedName name="A5.14.12">#REF!</definedName>
    <definedName name="A5.14.13">#REF!</definedName>
    <definedName name="A5.14.2">#REF!</definedName>
    <definedName name="A5.14.3">#REF!</definedName>
    <definedName name="A5.14.4">#REF!</definedName>
    <definedName name="A5.14.5">#REF!</definedName>
    <definedName name="A5.14.6">#REF!</definedName>
    <definedName name="A5.14.7">#REF!</definedName>
    <definedName name="A5.14.8">#REF!</definedName>
    <definedName name="A5.14.9">#REF!</definedName>
    <definedName name="A5.16.1">#REF!</definedName>
    <definedName name="A5.16.2">#REF!</definedName>
    <definedName name="A5.17.1">#REF!</definedName>
    <definedName name="A5.17.2A">#REF!</definedName>
    <definedName name="A5.17.2B">#REF!</definedName>
    <definedName name="A5.17.2C">#REF!</definedName>
    <definedName name="A5.17.3A">#REF!</definedName>
    <definedName name="A5.17.3B">#REF!</definedName>
    <definedName name="A5.17.4A">#REF!</definedName>
    <definedName name="A5.17.4B">#REF!</definedName>
    <definedName name="A5.17.4C">#REF!</definedName>
    <definedName name="A5.18.1">#REF!</definedName>
    <definedName name="A5.18.10">#REF!</definedName>
    <definedName name="A5.18.2">#REF!</definedName>
    <definedName name="A5.18.3">#REF!</definedName>
    <definedName name="A5.18.4">#REF!</definedName>
    <definedName name="A5.18.5">#REF!</definedName>
    <definedName name="A5.18.6">#REF!</definedName>
    <definedName name="A5.18.7">#REF!</definedName>
    <definedName name="A5.18.8">#REF!</definedName>
    <definedName name="A5.18.9">#REF!</definedName>
    <definedName name="A5.2.1">#REF!</definedName>
    <definedName name="A5.2.2">#REF!</definedName>
    <definedName name="A5.2.3">#REF!</definedName>
    <definedName name="A5.2.4">#REF!</definedName>
    <definedName name="A5.21.1">#REF!</definedName>
    <definedName name="A5.21.2">#REF!</definedName>
    <definedName name="A5.21.3">#REF!</definedName>
    <definedName name="A5.3.1">#REF!</definedName>
    <definedName name="A5.3.10">#REF!</definedName>
    <definedName name="A5.3.11">#REF!</definedName>
    <definedName name="A5.3.12">#REF!</definedName>
    <definedName name="A5.3.2">#REF!</definedName>
    <definedName name="A5.3.3">#REF!</definedName>
    <definedName name="A5.3.4">#REF!</definedName>
    <definedName name="A5.3.5">#REF!</definedName>
    <definedName name="A5.3.6">#REF!</definedName>
    <definedName name="A5.3.7">#REF!</definedName>
    <definedName name="A5.3.8">#REF!</definedName>
    <definedName name="A5.3.9">#REF!</definedName>
    <definedName name="A5.4.1">#REF!</definedName>
    <definedName name="A5.4.2">#REF!</definedName>
    <definedName name="A5.4.3">#REF!</definedName>
    <definedName name="A5.5.1">#REF!</definedName>
    <definedName name="A5.5.10">#REF!</definedName>
    <definedName name="A5.5.11">#REF!</definedName>
    <definedName name="A5.5.12">#REF!</definedName>
    <definedName name="A5.5.13">#REF!</definedName>
    <definedName name="A5.5.14">#REF!</definedName>
    <definedName name="A5.5.15">#REF!</definedName>
    <definedName name="A5.5.16">#REF!</definedName>
    <definedName name="A5.5.17">#REF!</definedName>
    <definedName name="A5.5.2">#REF!</definedName>
    <definedName name="A5.5.3">#REF!</definedName>
    <definedName name="A5.5.4">#REF!</definedName>
    <definedName name="A5.5.5">#REF!</definedName>
    <definedName name="A5.5.6">#REF!</definedName>
    <definedName name="A5.5.7">#REF!</definedName>
    <definedName name="A5.5.8">#REF!</definedName>
    <definedName name="A5.5.9">#REF!</definedName>
    <definedName name="A5.6.1">#REF!</definedName>
    <definedName name="A5.6.2">#REF!</definedName>
    <definedName name="A5.6.3">#REF!</definedName>
    <definedName name="A5.6.4">#REF!</definedName>
    <definedName name="A5.6.5">#REF!</definedName>
    <definedName name="A5.6.6">#REF!</definedName>
    <definedName name="A5.8.1">#REF!</definedName>
    <definedName name="A5.8.10A">#REF!</definedName>
    <definedName name="A5.8.10B">#REF!</definedName>
    <definedName name="A5.8.10C">#REF!</definedName>
    <definedName name="A5.8.10D">#REF!</definedName>
    <definedName name="A5.8.10E">#REF!</definedName>
    <definedName name="A5.8.11">#REF!</definedName>
    <definedName name="A5.8.12">#REF!</definedName>
    <definedName name="A5.8.13">#REF!</definedName>
    <definedName name="A5.8.14">#REF!</definedName>
    <definedName name="A5.8.2">#REF!</definedName>
    <definedName name="A5.8.3">#REF!</definedName>
    <definedName name="A5.8.4">#REF!</definedName>
    <definedName name="A5.8.5">#REF!</definedName>
    <definedName name="A5.8.6">#REF!</definedName>
    <definedName name="A5.8.7">#REF!</definedName>
    <definedName name="A5.8.8">#REF!</definedName>
    <definedName name="A5.8.9">#REF!</definedName>
    <definedName name="A5.9.1">#REF!</definedName>
    <definedName name="A5_">#REF!</definedName>
    <definedName name="A5____0">#REF!</definedName>
    <definedName name="A5____13">#REF!</definedName>
    <definedName name="A5FARES">#REF!</definedName>
    <definedName name="A5LEAVE">#REF!</definedName>
    <definedName name="A5RETURN">#REF!</definedName>
    <definedName name="A6.1">#REF!</definedName>
    <definedName name="A6.2">#REF!</definedName>
    <definedName name="A6_">#REF!</definedName>
    <definedName name="A6____0">#REF!</definedName>
    <definedName name="A6____13">#REF!</definedName>
    <definedName name="A6SUND">#REF!</definedName>
    <definedName name="A7_">#REF!</definedName>
    <definedName name="A7____0">#REF!</definedName>
    <definedName name="A7____13">#REF!</definedName>
    <definedName name="A7_TAX">#REF!</definedName>
    <definedName name="A7HTAX">#REF!</definedName>
    <definedName name="A7NINS">#REF!</definedName>
    <definedName name="A7TAX">#REF!</definedName>
    <definedName name="A8_">#REF!</definedName>
    <definedName name="A8____0">#REF!</definedName>
    <definedName name="A8____13">#REF!</definedName>
    <definedName name="A9_">#REF!</definedName>
    <definedName name="A9____0">#REF!</definedName>
    <definedName name="A9____13">#REF!</definedName>
    <definedName name="AA" localSheetId="5" hidden="1">'[11]SCHEDULE (3)'!$AU$9:$BV$9</definedName>
    <definedName name="AA">#REF!</definedName>
    <definedName name="AA_1">#REF!</definedName>
    <definedName name="AA_10">#REF!</definedName>
    <definedName name="AA_11">#REF!</definedName>
    <definedName name="aa_12">#REF!</definedName>
    <definedName name="AA_13">#REF!</definedName>
    <definedName name="AA_14">#REF!</definedName>
    <definedName name="AA_15">#REF!</definedName>
    <definedName name="AA_16">#REF!</definedName>
    <definedName name="AA_17">#REF!</definedName>
    <definedName name="AA_18">#REF!</definedName>
    <definedName name="AA_19">#REF!</definedName>
    <definedName name="AA_2">#REF!</definedName>
    <definedName name="AA_20">#REF!</definedName>
    <definedName name="AA_21">#REF!</definedName>
    <definedName name="AA_22">#REF!</definedName>
    <definedName name="AA_23">#REF!</definedName>
    <definedName name="AA_24">#REF!</definedName>
    <definedName name="AA_25">#REF!</definedName>
    <definedName name="AA_26">#REF!</definedName>
    <definedName name="AA_28">#REF!</definedName>
    <definedName name="AA_29">#REF!</definedName>
    <definedName name="AA_3">#REF!</definedName>
    <definedName name="AA_31">#REF!</definedName>
    <definedName name="AA_4">#REF!</definedName>
    <definedName name="AA_5">#REF!</definedName>
    <definedName name="AA_6">#REF!</definedName>
    <definedName name="AA_7">#REF!</definedName>
    <definedName name="AA_9">#REF!</definedName>
    <definedName name="AAA" localSheetId="5">#REF!</definedName>
    <definedName name="AAA">#REF!</definedName>
    <definedName name="AAA_1">#REF!</definedName>
    <definedName name="AAA_10">#REF!</definedName>
    <definedName name="AAA_11">#REF!</definedName>
    <definedName name="AAA_12">#REF!</definedName>
    <definedName name="AAA_13">#REF!</definedName>
    <definedName name="AAA_14">#REF!</definedName>
    <definedName name="AAA_15">#REF!</definedName>
    <definedName name="AAA_16">#REF!</definedName>
    <definedName name="AAA_17">#REF!</definedName>
    <definedName name="AAA_18">#REF!</definedName>
    <definedName name="AAA_19">#REF!</definedName>
    <definedName name="AAA_2">#REF!</definedName>
    <definedName name="AAA_20">#REF!</definedName>
    <definedName name="AAA_21">#REF!</definedName>
    <definedName name="AAA_22">#REF!</definedName>
    <definedName name="AAA_23">#REF!</definedName>
    <definedName name="AAA_24">#REF!</definedName>
    <definedName name="AAA_25">#REF!</definedName>
    <definedName name="AAA_26">#REF!</definedName>
    <definedName name="AAA_28">#REF!</definedName>
    <definedName name="AAA_29">#REF!</definedName>
    <definedName name="AAA_3">#REF!</definedName>
    <definedName name="AAA_31">#REF!</definedName>
    <definedName name="AAA_5">#REF!</definedName>
    <definedName name="AAA_6">#REF!</definedName>
    <definedName name="AAA_7">#REF!</definedName>
    <definedName name="AAA_9">#REF!</definedName>
    <definedName name="aaaa">#REF!</definedName>
    <definedName name="aaaaa" localSheetId="5">#REF!</definedName>
    <definedName name="AAAAA">#REF!</definedName>
    <definedName name="aaaaaa">#REF!</definedName>
    <definedName name="aaaaaaaa" hidden="1">{#N/A,#N/A,TRUE,"Cover";#N/A,#N/A,TRUE,"Conts";#N/A,#N/A,TRUE,"VOS";#N/A,#N/A,TRUE,"Warrington";#N/A,#N/A,TRUE,"Widnes"}</definedName>
    <definedName name="aaaaaaaaa">#REF!</definedName>
    <definedName name="AAAAAAAAAAAAAAAAA" hidden="1">#REF!</definedName>
    <definedName name="aab">#REF!</definedName>
    <definedName name="aab_1">#REF!</definedName>
    <definedName name="aab_10">#REF!</definedName>
    <definedName name="aab_11">#REF!</definedName>
    <definedName name="aab_12">#REF!</definedName>
    <definedName name="aab_13">#REF!</definedName>
    <definedName name="aab_14">#REF!</definedName>
    <definedName name="aab_15">#REF!</definedName>
    <definedName name="aab_16">#REF!</definedName>
    <definedName name="aab_17">#REF!</definedName>
    <definedName name="aab_18">#REF!</definedName>
    <definedName name="aab_19">#REF!</definedName>
    <definedName name="aab_2">#REF!</definedName>
    <definedName name="aab_20">#REF!</definedName>
    <definedName name="aab_21">#REF!</definedName>
    <definedName name="aab_22">#REF!</definedName>
    <definedName name="aab_23">#REF!</definedName>
    <definedName name="aab_24">#REF!</definedName>
    <definedName name="aab_25">#REF!</definedName>
    <definedName name="aab_26">#REF!</definedName>
    <definedName name="aab_28">#REF!</definedName>
    <definedName name="aab_29">#REF!</definedName>
    <definedName name="aab_3">#REF!</definedName>
    <definedName name="aab_31">#REF!</definedName>
    <definedName name="aab_5">#REF!</definedName>
    <definedName name="aab_6">#REF!</definedName>
    <definedName name="aab_7">#REF!</definedName>
    <definedName name="aab_9">#REF!</definedName>
    <definedName name="aabc">#REF!</definedName>
    <definedName name="AAC">#REF!</definedName>
    <definedName name="aad">#REF!</definedName>
    <definedName name="aadawawdaW">#REF!</definedName>
    <definedName name="Aadia">#REF!</definedName>
    <definedName name="AAE">#REF!</definedName>
    <definedName name="AAF">#REF!</definedName>
    <definedName name="aag">#REF!</definedName>
    <definedName name="aag_1">#REF!</definedName>
    <definedName name="aag_10">#REF!</definedName>
    <definedName name="aag_11">#REF!</definedName>
    <definedName name="aag_12">#REF!</definedName>
    <definedName name="aag_13">#REF!</definedName>
    <definedName name="aag_14">#REF!</definedName>
    <definedName name="aag_15">#REF!</definedName>
    <definedName name="aag_16">#REF!</definedName>
    <definedName name="aag_17">#REF!</definedName>
    <definedName name="aag_18">#REF!</definedName>
    <definedName name="aag_19">#REF!</definedName>
    <definedName name="aag_2">#REF!</definedName>
    <definedName name="aag_20">#REF!</definedName>
    <definedName name="aag_21">#REF!</definedName>
    <definedName name="aag_22">#REF!</definedName>
    <definedName name="aag_23">#REF!</definedName>
    <definedName name="aag_24">#REF!</definedName>
    <definedName name="aag_25">#REF!</definedName>
    <definedName name="aag_26">#REF!</definedName>
    <definedName name="aag_28">#REF!</definedName>
    <definedName name="aag_29">#REF!</definedName>
    <definedName name="aag_3">#REF!</definedName>
    <definedName name="aag_31">#REF!</definedName>
    <definedName name="aag_5">#REF!</definedName>
    <definedName name="aag_6">#REF!</definedName>
    <definedName name="aag_7">#REF!</definedName>
    <definedName name="aag_9">#REF!</definedName>
    <definedName name="Aapp">#REF!</definedName>
    <definedName name="Aaspace">#REF!</definedName>
    <definedName name="aasss">#REF!</definedName>
    <definedName name="ab">#REF!</definedName>
    <definedName name="Ab_Occ_Pay_Term">#REF!</definedName>
    <definedName name="AB0318___807.33">#REF!</definedName>
    <definedName name="AB2771___266.48">#REF!</definedName>
    <definedName name="AB2773___142.08">#REF!</definedName>
    <definedName name="AB3051___44.04">#REF!</definedName>
    <definedName name="AB3457___325.22">#REF!</definedName>
    <definedName name="AB3457A___429.44">#REF!</definedName>
    <definedName name="AB9078___790.26">#REF!</definedName>
    <definedName name="AB9079___449.11">#REF!</definedName>
    <definedName name="AB9105___25.62">#REF!</definedName>
    <definedName name="AB9123___188.36">#REF!</definedName>
    <definedName name="AB9130___91.42">#REF!</definedName>
    <definedName name="abb">#REF!</definedName>
    <definedName name="abc" localSheetId="5">#REF!</definedName>
    <definedName name="abc">#REF!</definedName>
    <definedName name="abc_1">#REF!</definedName>
    <definedName name="abc_10">#REF!</definedName>
    <definedName name="abc_11">#REF!</definedName>
    <definedName name="abc_12">#REF!</definedName>
    <definedName name="abc_13">#REF!</definedName>
    <definedName name="abc_14">#REF!</definedName>
    <definedName name="abc_15">#REF!</definedName>
    <definedName name="abc_16">#REF!</definedName>
    <definedName name="abc_17">#REF!</definedName>
    <definedName name="abc_18">#REF!</definedName>
    <definedName name="abc_19">#REF!</definedName>
    <definedName name="abc_2">#REF!</definedName>
    <definedName name="abc_20">#REF!</definedName>
    <definedName name="abc_21">#REF!</definedName>
    <definedName name="abc_22">#REF!</definedName>
    <definedName name="abc_23">#REF!</definedName>
    <definedName name="abc_24">#REF!</definedName>
    <definedName name="abc_25">#REF!</definedName>
    <definedName name="abc_26">#REF!</definedName>
    <definedName name="abc_28">#REF!</definedName>
    <definedName name="abc_29">#REF!</definedName>
    <definedName name="abc_3">#REF!</definedName>
    <definedName name="abc_31">#REF!</definedName>
    <definedName name="abc_4">#REF!</definedName>
    <definedName name="abc_5">#REF!</definedName>
    <definedName name="abc_6">#REF!</definedName>
    <definedName name="abc_7">#REF!</definedName>
    <definedName name="abc_9">#REF!</definedName>
    <definedName name="ABCD" hidden="1">#REF!</definedName>
    <definedName name="abcdef" hidden="1">#REF!</definedName>
    <definedName name="abcs" hidden="1">{"'Break down'!$A$4"}</definedName>
    <definedName name="Abdia">#REF!</definedName>
    <definedName name="abel" hidden="1">#REF!</definedName>
    <definedName name="ABS">#REF!</definedName>
    <definedName name="Abspace">#REF!</definedName>
    <definedName name="Abst">#REF!</definedName>
    <definedName name="ABSTRACT">#REF!</definedName>
    <definedName name="abstractEB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btarea">#REF!</definedName>
    <definedName name="abtends">#REF!</definedName>
    <definedName name="abtpi">#REF!</definedName>
    <definedName name="abtpiledia">#REF!</definedName>
    <definedName name="abutpiles">#REF!</definedName>
    <definedName name="ac" hidden="1">{#N/A,#N/A,FALSE,"SumD";#N/A,#N/A,FALSE,"ElecD";#N/A,#N/A,FALSE,"MechD";#N/A,#N/A,FALSE,"GeotD";#N/A,#N/A,FALSE,"PrcsD";#N/A,#N/A,FALSE,"TunnD";#N/A,#N/A,FALSE,"CivlD";#N/A,#N/A,FALSE,"NtwkD";#N/A,#N/A,FALSE,"EstgD";#N/A,#N/A,FALSE,"PEngD"}</definedName>
    <definedName name="ACA">#REF!</definedName>
    <definedName name="acac">[12]PRL!#REF!</definedName>
    <definedName name="Acap">#REF!</definedName>
    <definedName name="acBridge">#REF!</definedName>
    <definedName name="ACC" hidden="1">{#N/A,#N/A,TRUE,"Cover";#N/A,#N/A,TRUE,"Conts";#N/A,#N/A,TRUE,"VOS";#N/A,#N/A,TRUE,"Warrington";#N/A,#N/A,TRUE,"Widnes"}</definedName>
    <definedName name="accc" hidden="1">{"'Break down'!$A$4"}</definedName>
    <definedName name="AccessDatabase" hidden="1">"C:\AA-MEDIUM PROJECTS\Khaleej Times - GO 14017\Submittals Status.mdb"</definedName>
    <definedName name="ACCNT_10">#REF!</definedName>
    <definedName name="ACCNT_10THRU95">#REF!</definedName>
    <definedName name="ACCNT_11">#REF!</definedName>
    <definedName name="ACCNT_12">#REF!</definedName>
    <definedName name="ACCNT_13">#REF!</definedName>
    <definedName name="ACCNT_14">#REF!</definedName>
    <definedName name="ACCNT_15">#REF!</definedName>
    <definedName name="ACCNT_15.11">#REF!</definedName>
    <definedName name="ACCNT_15.12">#REF!</definedName>
    <definedName name="ACCNT_15.14">#REF!</definedName>
    <definedName name="ACCNT_15.22">#REF!</definedName>
    <definedName name="ACCNT_16">#REF!</definedName>
    <definedName name="ACCNT_20">#REF!</definedName>
    <definedName name="ACCNT_21">#REF!</definedName>
    <definedName name="accnt_21.01">#REF!</definedName>
    <definedName name="accnt_21.02">#REF!</definedName>
    <definedName name="ACCNT_22">#REF!</definedName>
    <definedName name="ACCNT_22.9">#REF!</definedName>
    <definedName name="ACCNT_23">#REF!</definedName>
    <definedName name="ACCNT_25">#REF!</definedName>
    <definedName name="ACCNT_25.4">#REF!</definedName>
    <definedName name="ACCNT_25.6">#REF!</definedName>
    <definedName name="ACCNT_26">#REF!</definedName>
    <definedName name="ACCNT_26.2">#REF!</definedName>
    <definedName name="ACCNT_26.3">#REF!</definedName>
    <definedName name="ACCNT_27.1">#REF!</definedName>
    <definedName name="ACCNT_27.2">#REF!</definedName>
    <definedName name="ACCNT_28">#REF!</definedName>
    <definedName name="ACCNT_28.6">#REF!</definedName>
    <definedName name="ACCNT_29">#REF!</definedName>
    <definedName name="ACCNT_30">#REF!</definedName>
    <definedName name="ACCNT_40">#REF!</definedName>
    <definedName name="ACCNT_41">#REF!</definedName>
    <definedName name="ACCNT_41.1">#REF!</definedName>
    <definedName name="ACCNT_42">#REF!</definedName>
    <definedName name="ACCNT_43">#REF!</definedName>
    <definedName name="ACCNT_44">#REF!</definedName>
    <definedName name="ACCNT_45">#REF!</definedName>
    <definedName name="ACCNT_46">#REF!</definedName>
    <definedName name="ACCNT_47">#REF!</definedName>
    <definedName name="ACCNT_47.1">#REF!</definedName>
    <definedName name="ACCNT_47.3">#REF!</definedName>
    <definedName name="ACCNT_47.4">#REF!</definedName>
    <definedName name="ACCNT_47.8">#REF!</definedName>
    <definedName name="ACCNT_48">#REF!</definedName>
    <definedName name="ACCNT_48.5">#REF!</definedName>
    <definedName name="ACCNT_48.9">#REF!</definedName>
    <definedName name="ACCNT_49">#REF!</definedName>
    <definedName name="ACCNT_50">#REF!</definedName>
    <definedName name="ACCNT_50_54_AF_YARD">#REF!</definedName>
    <definedName name="ACCNT_50_54_AFPB">#REF!</definedName>
    <definedName name="ACCNT_50_54_C1PB">#REF!</definedName>
    <definedName name="ACCNT_50_54_C1YARD">#REF!</definedName>
    <definedName name="ACCNT_50_54_CPB">#REF!</definedName>
    <definedName name="ACCNT_50_54_CRPB">#REF!</definedName>
    <definedName name="ACCNT_50_54_CRPB_HG">#REF!</definedName>
    <definedName name="ACCNT_50_54_CRPBAG">#REF!</definedName>
    <definedName name="ACCNT_50_54_CRYARDAG">#REF!</definedName>
    <definedName name="ACCNT_50_54_CYARD">#REF!</definedName>
    <definedName name="ACCNT_50_54_HISTORY">#REF!</definedName>
    <definedName name="ACCNT_50_54_KPB">#REF!</definedName>
    <definedName name="ACCNT_50_54_KYARD">#REF!</definedName>
    <definedName name="ACCNT_50_54_LBAG">#REF!</definedName>
    <definedName name="ACCNT_50_54_OFFSITE">#REF!</definedName>
    <definedName name="ACCNT_50_54_PAINT">#REF!</definedName>
    <definedName name="ACCNT_50_54_PB">#REF!</definedName>
    <definedName name="ACCNT_50_54_PBAG">#REF!</definedName>
    <definedName name="ACCNT_50_54_SPB">#REF!</definedName>
    <definedName name="ACCNT_50_54_SPPB">#REF!</definedName>
    <definedName name="ACCNT_50_54_SPYARD">#REF!</definedName>
    <definedName name="ACCNT_50_54_SYARD">#REF!</definedName>
    <definedName name="ACCNT_50_54_YARD">#REF!</definedName>
    <definedName name="ACCNT_50_54_YARDAG">#REF!</definedName>
    <definedName name="ACCNT_51.6">#REF!</definedName>
    <definedName name="ACCNT_51.7">#REF!</definedName>
    <definedName name="ACCNT_51.8">#REF!</definedName>
    <definedName name="ACCNT_51BOP">#REF!</definedName>
    <definedName name="ACCNT_51HP">#REF!</definedName>
    <definedName name="ACCNT_51OFFSITE">#REF!</definedName>
    <definedName name="ACCNT_51YARD">#REF!</definedName>
    <definedName name="ACCNT_52BOP">#REF!</definedName>
    <definedName name="ACCNT_52HP">#REF!</definedName>
    <definedName name="ACCNT_52OFFSITE">#REF!</definedName>
    <definedName name="ACCNT_52YARD">#REF!</definedName>
    <definedName name="ACCNT_53">#REF!</definedName>
    <definedName name="ACCNT_54">#REF!</definedName>
    <definedName name="ACCNT_54.1">#REF!</definedName>
    <definedName name="ACCNT_54.11">#REF!</definedName>
    <definedName name="ACCNT_54.12">#REF!</definedName>
    <definedName name="ACCNT_54.13">#REF!</definedName>
    <definedName name="ACCNT_54.14">#REF!</definedName>
    <definedName name="ACCNT_54.15">#REF!</definedName>
    <definedName name="ACCNT_54.19">#REF!</definedName>
    <definedName name="ACCNT_54.9">#REF!</definedName>
    <definedName name="ACCNT_55">#REF!</definedName>
    <definedName name="ACCNT_55.1">#REF!</definedName>
    <definedName name="ACCNT_55.2">#REF!</definedName>
    <definedName name="ACCNT_55.3">#REF!</definedName>
    <definedName name="ACCNT_55.4">#REF!</definedName>
    <definedName name="ACCNT_55.5">#REF!</definedName>
    <definedName name="ACCNT_55.9">#REF!</definedName>
    <definedName name="ACCNT_55_DISCOUNT">#REF!</definedName>
    <definedName name="ACCNT_55_HANGER">#REF!</definedName>
    <definedName name="ACCNT_55_HISTCHK">#REF!</definedName>
    <definedName name="ACCNT_55_PAINT">#REF!</definedName>
    <definedName name="ACCNT_55_VALVES">#REF!</definedName>
    <definedName name="ACCNT_57">#REF!</definedName>
    <definedName name="ACCNT_57_AG">#REF!</definedName>
    <definedName name="ACCNT_58">#REF!</definedName>
    <definedName name="ACCNT_58.1">#REF!</definedName>
    <definedName name="ACCNT_58.7">#REF!</definedName>
    <definedName name="ACCNT_59">#REF!</definedName>
    <definedName name="ACCNT_59.1">#REF!</definedName>
    <definedName name="ACCNT_59_NDE">#REF!</definedName>
    <definedName name="ACCNT_59_STRESS">#REF!</definedName>
    <definedName name="ACCNT_60">#REF!</definedName>
    <definedName name="ACCNT_61">#REF!</definedName>
    <definedName name="ACCNT_62">#REF!</definedName>
    <definedName name="ACCNT_62.2">#REF!</definedName>
    <definedName name="ACCNT_62.5">#REF!</definedName>
    <definedName name="ACCNT_63">#REF!</definedName>
    <definedName name="ACCNT_70">#REF!</definedName>
    <definedName name="ACCNT_71">#REF!</definedName>
    <definedName name="accnt_71.9">#REF!</definedName>
    <definedName name="ACCNT_72">#REF!</definedName>
    <definedName name="ACCNT_72.1">#REF!</definedName>
    <definedName name="ACCNT_72.2">#REF!</definedName>
    <definedName name="ACCNT_72.3">#REF!</definedName>
    <definedName name="ACCNT_72.33">#REF!</definedName>
    <definedName name="ACCNT_72.4">#REF!</definedName>
    <definedName name="ACCNT_73">#REF!</definedName>
    <definedName name="ACCNT_74">#REF!</definedName>
    <definedName name="ACCNT_74.3">#REF!</definedName>
    <definedName name="ACCNT_75">#REF!</definedName>
    <definedName name="ACCNT_75.1">#REF!</definedName>
    <definedName name="ACCNT_75.11">#REF!</definedName>
    <definedName name="ACCNT_76">#REF!</definedName>
    <definedName name="ACCNT_76.5">#REF!</definedName>
    <definedName name="ACCNT_76.70_ANODE">#REF!</definedName>
    <definedName name="ACCNT_76.70_JB">#REF!</definedName>
    <definedName name="ACCNT_77">#REF!</definedName>
    <definedName name="ACCNT_78">#REF!</definedName>
    <definedName name="ACCNT_78.761">#REF!</definedName>
    <definedName name="ACCNT_78.762">#REF!</definedName>
    <definedName name="ACCNT_78.81">#REF!</definedName>
    <definedName name="ACCNT_78.821">#REF!</definedName>
    <definedName name="ACCNT_78.827">#REF!</definedName>
    <definedName name="ACCNT_78.8275">#REF!</definedName>
    <definedName name="ACCNT_78.828">#REF!</definedName>
    <definedName name="ACCNT_78.83">#REF!</definedName>
    <definedName name="ACCNT_78.84">#REF!</definedName>
    <definedName name="ACCNT_78.85">#REF!</definedName>
    <definedName name="ACCNT_78.861">#REF!</definedName>
    <definedName name="ACCNT_78.862">#REF!</definedName>
    <definedName name="ACCNT_79">#REF!</definedName>
    <definedName name="ACCNT_80">#REF!</definedName>
    <definedName name="ACCNT_81">#REF!</definedName>
    <definedName name="ACCNT_82">#REF!</definedName>
    <definedName name="ACCNT_82.2">#REF!</definedName>
    <definedName name="ACCNT_82.7">#REF!</definedName>
    <definedName name="ACCNT_82.72">#REF!</definedName>
    <definedName name="ACCNT_82.80">#REF!</definedName>
    <definedName name="ACCNT_83">#REF!</definedName>
    <definedName name="ACCNT_83.1">#REF!</definedName>
    <definedName name="ACCNT_84">#REF!</definedName>
    <definedName name="ACCNT_84.1">#REF!</definedName>
    <definedName name="ACCNT_84.3">#REF!</definedName>
    <definedName name="ACCNT_84.4">#REF!</definedName>
    <definedName name="ACCNT_84.6">#REF!</definedName>
    <definedName name="ACCNT_85">#REF!</definedName>
    <definedName name="ACCNT_86">#REF!</definedName>
    <definedName name="ACCNT_87">#REF!</definedName>
    <definedName name="ACCNT_90">#REF!</definedName>
    <definedName name="ACCNT_91">#REF!</definedName>
    <definedName name="ACCNT_91.1">#REF!</definedName>
    <definedName name="ACCNT_91.2">#REF!</definedName>
    <definedName name="ACCNT_91.3">#REF!</definedName>
    <definedName name="ACCNT_91.5">#REF!</definedName>
    <definedName name="ACCNT_91.55">#REF!</definedName>
    <definedName name="ACCNT_91.6">#REF!</definedName>
    <definedName name="ACCNT_91.7">#REF!</definedName>
    <definedName name="ACCNT_91THRU93">#REF!</definedName>
    <definedName name="ACCNT_91THRU95">#REF!</definedName>
    <definedName name="ACCNT_92">#REF!</definedName>
    <definedName name="adxac">[12]PRL!#REF!</definedName>
    <definedName name="aFDf">[12]PRL!#REF!</definedName>
    <definedName name="ag">#REF!</definedName>
    <definedName name="ahgd">#REF!</definedName>
    <definedName name="al">#REF!</definedName>
    <definedName name="als">#REF!</definedName>
    <definedName name="alu">#REF!</definedName>
    <definedName name="Amount_Dhs.">"F1"</definedName>
    <definedName name="april_qty">#REF!</definedName>
    <definedName name="ascca">[12]PRL!#REF!</definedName>
    <definedName name="at">#REF!</definedName>
    <definedName name="ax">[12]PRL!#REF!</definedName>
    <definedName name="B">#REF!</definedName>
    <definedName name="BB">#REF!</definedName>
    <definedName name="bbn">[12]PRL!#REF!</definedName>
    <definedName name="BIN">#REF!</definedName>
    <definedName name="bjlc">#REF!</definedName>
    <definedName name="blk">#REF!</definedName>
    <definedName name="bol">#REF!</definedName>
    <definedName name="boml">#REF!</definedName>
    <definedName name="botl">#REF!</definedName>
    <definedName name="botn">#REF!</definedName>
    <definedName name="Breaks">#REF!</definedName>
    <definedName name="BS">#REF!</definedName>
    <definedName name="bua">#REF!</definedName>
    <definedName name="Button_2">"Submittals_Status_Drawing__2__List"</definedName>
    <definedName name="bw">#REF!</definedName>
    <definedName name="bw4_">#REF!</definedName>
    <definedName name="bw4a">#REF!</definedName>
    <definedName name="cac">[12]PRL!#REF!</definedName>
    <definedName name="cacac">[12]PRL!#REF!</definedName>
    <definedName name="casc">[12]PRL!#REF!</definedName>
    <definedName name="cascasc">[12]PRL!#REF!</definedName>
    <definedName name="cascSC">[12]PRL!#REF!</definedName>
    <definedName name="cascxas">[12]PRL!#REF!</definedName>
    <definedName name="cbgl1">#REF!</definedName>
    <definedName name="cbgl2">#REF!</definedName>
    <definedName name="cbgl3">#REF!</definedName>
    <definedName name="cbgl4">#REF!</definedName>
    <definedName name="CC">#REF!</definedName>
    <definedName name="CCCC">[12]PRL!#REF!</definedName>
    <definedName name="ccolagl">#REF!</definedName>
    <definedName name="cf">#REF!</definedName>
    <definedName name="cfb">#REF!</definedName>
    <definedName name="cfbeams">#REF!</definedName>
    <definedName name="cfsalb">#REF!</definedName>
    <definedName name="cfslab">#REF!</definedName>
    <definedName name="checked">#REF!</definedName>
    <definedName name="Circular_Columns">#REF!</definedName>
    <definedName name="clintels">#REF!</definedName>
    <definedName name="CM_">[1]PRL!#REF!</definedName>
    <definedName name="Colbgl">#REF!</definedName>
    <definedName name="colbgl2">#REF!</definedName>
    <definedName name="Columns">#REF!</definedName>
    <definedName name="cp">#REF!</definedName>
    <definedName name="csshade">#REF!</definedName>
    <definedName name="cst">#REF!</definedName>
    <definedName name="cummeas_may1006">#REF!</definedName>
    <definedName name="cummeas_up_to_mar">#REF!</definedName>
    <definedName name="cx">[12]PRL!#REF!</definedName>
    <definedName name="D">#REF!</definedName>
    <definedName name="DAdsaD" hidden="1">'[3]Rate Analysis'!#REF!</definedName>
    <definedName name="_xlnm.Database">#REF!</definedName>
    <definedName name="dc">#REF!</definedName>
    <definedName name="DD">#REF!</definedName>
    <definedName name="Description">"B1"</definedName>
    <definedName name="designed">#REF!</definedName>
    <definedName name="df">#REF!</definedName>
    <definedName name="dfsdfs">#REF!</definedName>
    <definedName name="dg">#REF!</definedName>
    <definedName name="dk">#REF!</definedName>
    <definedName name="dk4_">#REF!</definedName>
    <definedName name="docu">#REF!</definedName>
    <definedName name="dq">#REF!</definedName>
    <definedName name="dw">#REF!</definedName>
    <definedName name="E">#REF!</definedName>
    <definedName name="EE">#REF!</definedName>
    <definedName name="ev">#REF!</definedName>
    <definedName name="ew">#REF!</definedName>
    <definedName name="ew4_">#REF!</definedName>
    <definedName name="ew4a">#REF!</definedName>
    <definedName name="ewk">#REF!</definedName>
    <definedName name="Excavation">#REF!</definedName>
    <definedName name="excf">#REF!</definedName>
    <definedName name="f">[13]Sheet1!#REF!</definedName>
    <definedName name="fc">#REF!</definedName>
    <definedName name="feb_qty_rev_3">#REF!</definedName>
    <definedName name="feb_rev4_qty">#REF!</definedName>
    <definedName name="FF">#REF!</definedName>
    <definedName name="fi">#REF!</definedName>
    <definedName name="fi4_">#REF!</definedName>
    <definedName name="fi4a">#REF!</definedName>
    <definedName name="fini">#REF!</definedName>
    <definedName name="fini4">#REF!</definedName>
    <definedName name="Footings">#REF!</definedName>
    <definedName name="fsdd" hidden="1">'[3]Rate Analysis'!#REF!</definedName>
    <definedName name="G">#REF!</definedName>
    <definedName name="gb">#REF!</definedName>
    <definedName name="ggg">#REF!</definedName>
    <definedName name="gs">#REF!</definedName>
    <definedName name="gv">[14]Sheet1!#REF!</definedName>
    <definedName name="H">#REF!</definedName>
    <definedName name="hf">#REF!</definedName>
    <definedName name="HH">#REF!</definedName>
    <definedName name="hourdi">#REF!</definedName>
    <definedName name="HTML_CodePage" hidden="1">1252</definedName>
    <definedName name="HTML_Control" hidden="1">{"'ROOF'!$B$6","'ROOF'!$B$6","'ROOF'!$B$6","'ROOF'!$B$6"}</definedName>
    <definedName name="HTML_Description" hidden="1">""</definedName>
    <definedName name="HTML_Email" hidden="1">""</definedName>
    <definedName name="HTML_Header" hidden="1">"ROOF"</definedName>
    <definedName name="HTML_LastUpdate" hidden="1">"13-Jan-01"</definedName>
    <definedName name="HTML_LineAfter" hidden="1">FALSE</definedName>
    <definedName name="HTML_LineBefore" hidden="1">FALSE</definedName>
    <definedName name="HTML_Name" hidden="1">"JAGDISH VISHAVADIA"</definedName>
    <definedName name="HTML_OBDlg2" hidden="1">TRUE</definedName>
    <definedName name="HTML_OBDlg4" hidden="1">TRUE</definedName>
    <definedName name="HTML_OS" hidden="1">0</definedName>
    <definedName name="HTML_PathFile" hidden="1">"C:\MSOFFICE\EXCEL\T\T259\MyHTML.htm"</definedName>
    <definedName name="HTML_Title" hidden="1">"T259p1"</definedName>
    <definedName name="I" hidden="1">'[15]Rate Analysis'!#REF!</definedName>
    <definedName name="ice">#REF!</definedName>
    <definedName name="insertplate_and_exp_joint">#REF!</definedName>
    <definedName name="J">#REF!</definedName>
    <definedName name="job.no" hidden="1">[11]Database!$C$6:$C$26</definedName>
    <definedName name="JobID">#REF!</definedName>
    <definedName name="k">[13]Sheet1!#REF!</definedName>
    <definedName name="l">[13]Sheet1!#REF!</definedName>
    <definedName name="lef">#REF!</definedName>
    <definedName name="lel">#REF!</definedName>
    <definedName name="LL">#REF!</definedName>
    <definedName name="LM_">[1]PRL!#REF!</definedName>
    <definedName name="loh">#REF!</definedName>
    <definedName name="LS_">[1]PRL!#REF!</definedName>
    <definedName name="m">#REF!</definedName>
    <definedName name="march_qty">#REF!</definedName>
    <definedName name="mep">#REF!</definedName>
    <definedName name="mr">#REF!</definedName>
    <definedName name="MS200202rev2">#REF!</definedName>
    <definedName name="ms2002may1706">#REF!</definedName>
    <definedName name="msjune1807">#REF!</definedName>
    <definedName name="mt">#REF!</definedName>
    <definedName name="N">#REF!</definedName>
    <definedName name="No.">"A1"</definedName>
    <definedName name="P">#REF!</definedName>
    <definedName name="p4s">#REF!</definedName>
    <definedName name="Pane2">#REF!</definedName>
    <definedName name="part_no">#REF!</definedName>
    <definedName name="pc">#REF!</definedName>
    <definedName name="PCC">#REF!</definedName>
    <definedName name="pccut">#REF!</definedName>
    <definedName name="pg">#REF!</definedName>
    <definedName name="pl">#REF!</definedName>
    <definedName name="pl4a">#REF!</definedName>
    <definedName name="plbeams">#REF!</definedName>
    <definedName name="plst">#REF!</definedName>
    <definedName name="postt">#REF!</definedName>
    <definedName name="prepared.by" hidden="1">[11]Database!$D$6:$D$26</definedName>
    <definedName name="_xlnm.Print_Area" localSheetId="0">BOQ!$A$1:$J$96</definedName>
    <definedName name="_xlnm.Print_Area" localSheetId="1">'QUANTITY DETAILS'!$A$1:$Q$112</definedName>
    <definedName name="_xlnm.Print_Area" localSheetId="4">'QUANTITY DETAILS (2)'!$A$1:$Q$126</definedName>
    <definedName name="_xlnm.Print_Area" localSheetId="12">'QUANTITY DETAILS (3)'!$A$1:$Q$122</definedName>
    <definedName name="_xlnm.Print_Area" localSheetId="5">VARIATION!$A$1:$Q$52</definedName>
    <definedName name="_xlnm.Print_Area">#REF!</definedName>
    <definedName name="PRINT_AREA_MI">#REF!</definedName>
    <definedName name="_xlnm.Print_Titles" localSheetId="0">BOQ!$6:$7</definedName>
    <definedName name="_xlnm.Print_Titles" localSheetId="1">'QUANTITY DETAILS'!$6:$9</definedName>
    <definedName name="_xlnm.Print_Titles" localSheetId="4">'QUANTITY DETAILS (2)'!$6:$9</definedName>
    <definedName name="_xlnm.Print_Titles" localSheetId="12">'QUANTITY DETAILS (3)'!$6:$9</definedName>
    <definedName name="_xlnm.Print_Titles" localSheetId="5">VARIATION!$3:$3</definedName>
    <definedName name="_xlnm.Print_Titles">#N/A</definedName>
    <definedName name="Print_Titles_MI">#REF!</definedName>
    <definedName name="project">#REF!</definedName>
    <definedName name="ps">#REF!</definedName>
    <definedName name="Q">#REF!</definedName>
    <definedName name="Qty_as_on_apr">#REF!</definedName>
    <definedName name="Quantity">"C1"</definedName>
    <definedName name="rcwbgl">#REF!</definedName>
    <definedName name="rcwbgl2">#REF!</definedName>
    <definedName name="rel">#REF!</definedName>
    <definedName name="Rev">#REF!</definedName>
    <definedName name="Revision">#REF!</definedName>
    <definedName name="rig">#REF!</definedName>
    <definedName name="robot">#REF!</definedName>
    <definedName name="rosid">#REF!</definedName>
    <definedName name="s">[13]Sheet1!#REF!</definedName>
    <definedName name="saeed">#REF!</definedName>
    <definedName name="saj">#REF!</definedName>
    <definedName name="saji">[5]Loading!$C$7</definedName>
    <definedName name="saji2">#REF!</definedName>
    <definedName name="sc">#REF!</definedName>
    <definedName name="scasc">[12]PRL!#REF!</definedName>
    <definedName name="schedule.nos" hidden="1">'[11]schedule nos'!$A$1:$A$99</definedName>
    <definedName name="schools">#REF!</definedName>
    <definedName name="Sdate">#REF!</definedName>
    <definedName name="SIM">[16]HL8!#REF!</definedName>
    <definedName name="SIMPSONSRULE">[6]PRL!#REF!</definedName>
    <definedName name="site.ref" hidden="1">[11]Database!$B$6:$B$26</definedName>
    <definedName name="SM_">[1]PRL!#REF!</definedName>
    <definedName name="SS">[12]PRL!#REF!</definedName>
    <definedName name="st">#REF!</definedName>
    <definedName name="stl">#REF!</definedName>
    <definedName name="StrID">#REF!</definedName>
    <definedName name="structure">#REF!</definedName>
    <definedName name="sub">#REF!</definedName>
    <definedName name="Subject">#REF!</definedName>
    <definedName name="Submittals_Status_Drawing__2__List">#REF!</definedName>
    <definedName name="Submittals_Status_Drawing__2__List1">#REF!</definedName>
    <definedName name="subs">#REF!</definedName>
    <definedName name="subs4">#REF!</definedName>
    <definedName name="subs4a">#REF!</definedName>
    <definedName name="sup">#REF!</definedName>
    <definedName name="sups">#REF!</definedName>
    <definedName name="sups4">#REF!</definedName>
    <definedName name="sups4a">#REF!</definedName>
    <definedName name="sw">#REF!</definedName>
    <definedName name="sw4a">#REF!</definedName>
    <definedName name="t">#REF!</definedName>
    <definedName name="table1">'[10]SPT vs PHI'!$E$2:$F$47</definedName>
    <definedName name="TABLE2">#REF!</definedName>
    <definedName name="TableRange">#REF!</definedName>
    <definedName name="Title">'[17]Civil Boq'!$D$3</definedName>
    <definedName name="Title1">#REF!</definedName>
    <definedName name="Title2">#REF!</definedName>
    <definedName name="tol">#REF!</definedName>
    <definedName name="topl">#REF!</definedName>
    <definedName name="topn">#REF!</definedName>
    <definedName name="U">#REF!</definedName>
    <definedName name="Unit">"D1"</definedName>
    <definedName name="Unit_Rate">"E1"</definedName>
    <definedName name="V">#REF!</definedName>
    <definedName name="VALVA">#REF!</definedName>
    <definedName name="vdsvsv">[12]PRL!#REF!</definedName>
    <definedName name="vertical_col_and_corner_walls">#REF!</definedName>
    <definedName name="vgb">[14]Sheet1!#REF!</definedName>
    <definedName name="vsvs">[14]Sheet1!#REF!</definedName>
    <definedName name="vv">[14]Sheet1!#REF!</definedName>
    <definedName name="vvv">[12]PRL!#REF!</definedName>
    <definedName name="W">#REF!</definedName>
    <definedName name="W70000000000000">#REF!</definedName>
    <definedName name="work">#REF!</definedName>
    <definedName name="wp">#REF!</definedName>
    <definedName name="wtc">[6]PRL!#REF!</definedName>
    <definedName name="X">#REF!</definedName>
    <definedName name="xc">[12]PRL!#REF!</definedName>
    <definedName name="Xx">[12]PRL!#REF!</definedName>
    <definedName name="xxx">#REF!</definedName>
    <definedName name="Y">#REF!</definedName>
    <definedName name="Z">#REF!</definedName>
    <definedName name="ZCxX">[12]PRL!#REF!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9" i="9" l="1"/>
  <c r="D9" i="18"/>
  <c r="D10" i="18"/>
  <c r="C8" i="18"/>
  <c r="C11" i="18" s="1"/>
  <c r="E6" i="18"/>
  <c r="D6" i="18" s="1"/>
  <c r="P82" i="9"/>
  <c r="P78" i="9"/>
  <c r="P69" i="9"/>
  <c r="O82" i="9"/>
  <c r="O78" i="9"/>
  <c r="O69" i="9"/>
  <c r="P53" i="9"/>
  <c r="O53" i="9"/>
  <c r="J69" i="9"/>
  <c r="K69" i="9" s="1"/>
  <c r="I69" i="9"/>
  <c r="D19" i="17"/>
  <c r="K49" i="6" a="1"/>
  <c r="K49" i="6" s="1"/>
  <c r="K46" i="6"/>
  <c r="N82" i="9"/>
  <c r="N78" i="9"/>
  <c r="N69" i="9"/>
  <c r="N53" i="9"/>
  <c r="N22" i="9"/>
  <c r="N18" i="9"/>
  <c r="N17" i="9"/>
  <c r="D14" i="17"/>
  <c r="D15" i="17"/>
  <c r="D16" i="17"/>
  <c r="D17" i="17"/>
  <c r="D16" i="16"/>
  <c r="D16" i="15"/>
  <c r="D8" i="15"/>
  <c r="D16" i="14"/>
  <c r="D17" i="14"/>
  <c r="D35" i="14"/>
  <c r="E35" i="14"/>
  <c r="D8" i="13"/>
  <c r="E8" i="13"/>
  <c r="E18" i="13" s="1"/>
  <c r="I21" i="13" s="1"/>
  <c r="H22" i="13" s="1"/>
  <c r="D9" i="13"/>
  <c r="H21" i="13"/>
  <c r="I94" i="1"/>
  <c r="M51" i="6"/>
  <c r="N50" i="6"/>
  <c r="L50" i="6"/>
  <c r="O50" i="6" s="1"/>
  <c r="J18" i="9"/>
  <c r="K18" i="9" s="1"/>
  <c r="N47" i="6"/>
  <c r="H52" i="1" l="1"/>
  <c r="I52" i="1" s="1"/>
  <c r="Q43" i="9"/>
  <c r="Q44" i="9"/>
  <c r="AD22" i="9"/>
  <c r="H42" i="9" l="1"/>
  <c r="AD53" i="9"/>
  <c r="N49" i="6"/>
  <c r="O49" i="6" s="1"/>
  <c r="L46" i="6"/>
  <c r="N46" i="6"/>
  <c r="AD69" i="9" l="1"/>
  <c r="I49" i="6" l="1"/>
  <c r="O47" i="6" l="1"/>
  <c r="O35" i="9" l="1"/>
  <c r="O34" i="9"/>
  <c r="M42" i="11" l="1"/>
  <c r="P42" i="11" s="1"/>
  <c r="T120" i="11"/>
  <c r="P120" i="11"/>
  <c r="K120" i="11"/>
  <c r="F120" i="11"/>
  <c r="T119" i="11"/>
  <c r="P119" i="11"/>
  <c r="N119" i="11"/>
  <c r="K119" i="11"/>
  <c r="I119" i="11"/>
  <c r="F119" i="11"/>
  <c r="T118" i="11"/>
  <c r="P118" i="11"/>
  <c r="N118" i="11"/>
  <c r="K118" i="11"/>
  <c r="I118" i="11"/>
  <c r="F118" i="11"/>
  <c r="T117" i="11"/>
  <c r="P117" i="11"/>
  <c r="N117" i="11"/>
  <c r="K117" i="11"/>
  <c r="I117" i="11"/>
  <c r="F117" i="11"/>
  <c r="T116" i="11"/>
  <c r="P116" i="11"/>
  <c r="Q116" i="11" s="1"/>
  <c r="N116" i="11"/>
  <c r="K116" i="11"/>
  <c r="I116" i="11"/>
  <c r="F116" i="11"/>
  <c r="F99" i="11"/>
  <c r="F97" i="11"/>
  <c r="J78" i="11"/>
  <c r="K78" i="11" s="1"/>
  <c r="Q78" i="11" s="1"/>
  <c r="F77" i="11"/>
  <c r="J74" i="11"/>
  <c r="K74" i="11" s="1"/>
  <c r="Q74" i="11" s="1"/>
  <c r="F73" i="11"/>
  <c r="F70" i="11"/>
  <c r="F69" i="11"/>
  <c r="F62" i="11"/>
  <c r="F54" i="11"/>
  <c r="H53" i="11"/>
  <c r="K53" i="11" s="1"/>
  <c r="Q53" i="11" s="1"/>
  <c r="F53" i="11"/>
  <c r="F45" i="11"/>
  <c r="P44" i="11"/>
  <c r="K44" i="11"/>
  <c r="P43" i="11"/>
  <c r="K43" i="11"/>
  <c r="Q43" i="11" s="1"/>
  <c r="O42" i="11"/>
  <c r="K42" i="11"/>
  <c r="F41" i="11"/>
  <c r="P35" i="11"/>
  <c r="Q35" i="11" s="1"/>
  <c r="U35" i="11" s="1"/>
  <c r="N35" i="11"/>
  <c r="O34" i="11"/>
  <c r="P34" i="11" s="1"/>
  <c r="Q34" i="11" s="1"/>
  <c r="U34" i="11" s="1"/>
  <c r="N34" i="11"/>
  <c r="P33" i="11"/>
  <c r="Q33" i="11" s="1"/>
  <c r="U33" i="11" s="1"/>
  <c r="N33" i="11"/>
  <c r="U32" i="11"/>
  <c r="F32" i="11"/>
  <c r="N31" i="11"/>
  <c r="M31" i="11"/>
  <c r="O31" i="11" s="1"/>
  <c r="P31" i="11" s="1"/>
  <c r="Q31" i="11" s="1"/>
  <c r="U31" i="11" s="1"/>
  <c r="N30" i="11"/>
  <c r="O30" i="11" s="1"/>
  <c r="P30" i="11" s="1"/>
  <c r="Q30" i="11" s="1"/>
  <c r="U30" i="11" s="1"/>
  <c r="M30" i="11"/>
  <c r="P29" i="11"/>
  <c r="Q29" i="11" s="1"/>
  <c r="U29" i="11" s="1"/>
  <c r="N29" i="11"/>
  <c r="F28" i="11"/>
  <c r="T26" i="11"/>
  <c r="N23" i="11"/>
  <c r="O23" i="11" s="1"/>
  <c r="P23" i="11" s="1"/>
  <c r="H23" i="11"/>
  <c r="J23" i="11" s="1"/>
  <c r="K23" i="11" s="1"/>
  <c r="S23" i="11" s="1"/>
  <c r="N22" i="11"/>
  <c r="O22" i="11" s="1"/>
  <c r="I22" i="11"/>
  <c r="H22" i="11"/>
  <c r="N21" i="11"/>
  <c r="M21" i="11"/>
  <c r="O21" i="11" s="1"/>
  <c r="P21" i="11" s="1"/>
  <c r="I21" i="11"/>
  <c r="H21" i="11"/>
  <c r="J21" i="11" s="1"/>
  <c r="K21" i="11" s="1"/>
  <c r="S21" i="11" s="1"/>
  <c r="U20" i="11"/>
  <c r="S20" i="11"/>
  <c r="F20" i="11"/>
  <c r="N19" i="11"/>
  <c r="M19" i="11"/>
  <c r="O19" i="11" s="1"/>
  <c r="P19" i="11" s="1"/>
  <c r="J19" i="11"/>
  <c r="K19" i="11" s="1"/>
  <c r="S19" i="11" s="1"/>
  <c r="N18" i="11"/>
  <c r="O18" i="11" s="1"/>
  <c r="P18" i="11" s="1"/>
  <c r="J18" i="11"/>
  <c r="K18" i="11" s="1"/>
  <c r="S18" i="11" s="1"/>
  <c r="P17" i="11"/>
  <c r="J17" i="11"/>
  <c r="K17" i="11" s="1"/>
  <c r="F16" i="11"/>
  <c r="Q118" i="11" l="1"/>
  <c r="Q119" i="11"/>
  <c r="Q44" i="11"/>
  <c r="Q117" i="11"/>
  <c r="Q120" i="11"/>
  <c r="J22" i="11"/>
  <c r="K22" i="11" s="1"/>
  <c r="S22" i="11" s="1"/>
  <c r="F122" i="11"/>
  <c r="Q42" i="11"/>
  <c r="Q23" i="11"/>
  <c r="U23" i="11"/>
  <c r="K122" i="11"/>
  <c r="S17" i="11"/>
  <c r="U17" i="11"/>
  <c r="Q17" i="11"/>
  <c r="P122" i="11"/>
  <c r="R26" i="11"/>
  <c r="P22" i="11"/>
  <c r="Z26" i="11"/>
  <c r="Z24" i="11" s="1"/>
  <c r="Z25" i="11" s="1"/>
  <c r="AB25" i="11" s="1"/>
  <c r="U18" i="11"/>
  <c r="Q18" i="11"/>
  <c r="U21" i="11"/>
  <c r="Q21" i="11"/>
  <c r="Q19" i="11"/>
  <c r="U19" i="11"/>
  <c r="S38" i="11"/>
  <c r="S26" i="11"/>
  <c r="S30" i="11" s="1"/>
  <c r="S27" i="11" l="1"/>
  <c r="Q22" i="11"/>
  <c r="Q122" i="11" s="1"/>
  <c r="U22" i="11"/>
  <c r="K53" i="9" l="1"/>
  <c r="Q53" i="9" l="1"/>
  <c r="I36" i="1" s="1"/>
  <c r="H36" i="1" s="1"/>
  <c r="J82" i="9"/>
  <c r="K82" i="9" s="1"/>
  <c r="J78" i="9"/>
  <c r="K78" i="9" s="1"/>
  <c r="Q78" i="9" s="1"/>
  <c r="I56" i="1" s="1"/>
  <c r="K42" i="9"/>
  <c r="Q42" i="9" l="1"/>
  <c r="G28" i="1" s="1"/>
  <c r="H56" i="1"/>
  <c r="Q82" i="9"/>
  <c r="I57" i="1" s="1"/>
  <c r="H57" i="1" s="1"/>
  <c r="I47" i="6"/>
  <c r="O46" i="6"/>
  <c r="Q46" i="6"/>
  <c r="I28" i="1"/>
  <c r="T26" i="9" l="1"/>
  <c r="H15" i="10"/>
  <c r="H14" i="10"/>
  <c r="U32" i="9"/>
  <c r="T124" i="9" l="1"/>
  <c r="P124" i="9"/>
  <c r="O30" i="9" l="1"/>
  <c r="AD30" i="9" s="1"/>
  <c r="O31" i="9" l="1"/>
  <c r="U20" i="9"/>
  <c r="O19" i="9"/>
  <c r="P19" i="9" s="1"/>
  <c r="O17" i="9"/>
  <c r="P17" i="9" s="1"/>
  <c r="O18" i="9"/>
  <c r="O21" i="9"/>
  <c r="O23" i="9"/>
  <c r="J22" i="9"/>
  <c r="J23" i="9"/>
  <c r="K23" i="9" s="1"/>
  <c r="S23" i="9" s="1"/>
  <c r="S20" i="9"/>
  <c r="J21" i="9"/>
  <c r="K21" i="9" s="1"/>
  <c r="S21" i="9" s="1"/>
  <c r="J17" i="9"/>
  <c r="K17" i="9" s="1"/>
  <c r="S17" i="9" s="1"/>
  <c r="J19" i="9"/>
  <c r="K19" i="9" s="1"/>
  <c r="S38" i="9" l="1"/>
  <c r="S26" i="9"/>
  <c r="S30" i="9" s="1"/>
  <c r="K22" i="9"/>
  <c r="S22" i="9" s="1"/>
  <c r="K124" i="9"/>
  <c r="Q124" i="9" s="1"/>
  <c r="K123" i="9"/>
  <c r="F124" i="9"/>
  <c r="T123" i="9"/>
  <c r="P123" i="9"/>
  <c r="N123" i="9"/>
  <c r="I123" i="9"/>
  <c r="F123" i="9"/>
  <c r="T122" i="9"/>
  <c r="P122" i="9"/>
  <c r="N122" i="9"/>
  <c r="K122" i="9"/>
  <c r="I122" i="9"/>
  <c r="F122" i="9"/>
  <c r="T121" i="9"/>
  <c r="P121" i="9"/>
  <c r="N121" i="9"/>
  <c r="K121" i="9"/>
  <c r="I121" i="9"/>
  <c r="F121" i="9"/>
  <c r="T120" i="9"/>
  <c r="P120" i="9"/>
  <c r="N120" i="9"/>
  <c r="K120" i="9"/>
  <c r="I120" i="9"/>
  <c r="F120" i="9"/>
  <c r="F103" i="9"/>
  <c r="F101" i="9"/>
  <c r="F81" i="9"/>
  <c r="AD82" i="9" s="1"/>
  <c r="F77" i="9"/>
  <c r="AD78" i="9" s="1"/>
  <c r="F72" i="9"/>
  <c r="F69" i="9"/>
  <c r="F62" i="9"/>
  <c r="F54" i="9"/>
  <c r="F53" i="9"/>
  <c r="F45" i="9"/>
  <c r="F41" i="9"/>
  <c r="P35" i="9"/>
  <c r="Q35" i="9" s="1"/>
  <c r="U35" i="9" s="1"/>
  <c r="P33" i="9"/>
  <c r="Q33" i="9" s="1"/>
  <c r="U33" i="9" s="1"/>
  <c r="F32" i="9"/>
  <c r="P31" i="9"/>
  <c r="Q31" i="9" s="1"/>
  <c r="P30" i="9"/>
  <c r="Q30" i="9" s="1"/>
  <c r="U30" i="9" s="1"/>
  <c r="P29" i="9"/>
  <c r="Q29" i="9" s="1"/>
  <c r="F28" i="9"/>
  <c r="P23" i="9"/>
  <c r="U23" i="9" s="1"/>
  <c r="P21" i="9"/>
  <c r="U21" i="9" s="1"/>
  <c r="F20" i="9"/>
  <c r="U19" i="9"/>
  <c r="S19" i="9"/>
  <c r="P18" i="9"/>
  <c r="U18" i="9" s="1"/>
  <c r="S18" i="9"/>
  <c r="U17" i="9"/>
  <c r="F16" i="9"/>
  <c r="U29" i="9" l="1"/>
  <c r="I20" i="1"/>
  <c r="U31" i="9"/>
  <c r="Q123" i="9"/>
  <c r="Q120" i="9"/>
  <c r="F126" i="9"/>
  <c r="P34" i="9"/>
  <c r="Q34" i="9" s="1"/>
  <c r="Q121" i="9"/>
  <c r="Q122" i="9"/>
  <c r="Q23" i="9"/>
  <c r="Q19" i="9"/>
  <c r="Q18" i="9"/>
  <c r="Q17" i="9"/>
  <c r="J21" i="5"/>
  <c r="J23" i="5"/>
  <c r="J19" i="5"/>
  <c r="J22" i="5"/>
  <c r="J18" i="5"/>
  <c r="U34" i="9" l="1"/>
  <c r="I21" i="1"/>
  <c r="I13" i="1"/>
  <c r="H13" i="1" s="1"/>
  <c r="O17" i="5"/>
  <c r="P23" i="5"/>
  <c r="N23" i="5"/>
  <c r="O19" i="5"/>
  <c r="P18" i="5"/>
  <c r="N18" i="5"/>
  <c r="P22" i="5"/>
  <c r="N22" i="5"/>
  <c r="AB30" i="7"/>
  <c r="AA30" i="7"/>
  <c r="Z30" i="7"/>
  <c r="T30" i="7"/>
  <c r="S30" i="7"/>
  <c r="R30" i="7"/>
  <c r="L30" i="7"/>
  <c r="K30" i="7"/>
  <c r="J30" i="7"/>
  <c r="D30" i="7"/>
  <c r="C30" i="7"/>
  <c r="B30" i="7"/>
  <c r="K22" i="5" l="1"/>
  <c r="Q22" i="5" s="1"/>
  <c r="I22" i="5"/>
  <c r="K18" i="5"/>
  <c r="K19" i="5"/>
  <c r="K21" i="5"/>
  <c r="P109" i="5"/>
  <c r="Q109" i="5" s="1"/>
  <c r="I93" i="1" s="1"/>
  <c r="H93" i="1" s="1"/>
  <c r="P108" i="5"/>
  <c r="Q108" i="5" s="1"/>
  <c r="I92" i="1" s="1"/>
  <c r="H92" i="1" s="1"/>
  <c r="P107" i="5"/>
  <c r="Q107" i="5" s="1"/>
  <c r="I91" i="1" s="1"/>
  <c r="H91" i="1" s="1"/>
  <c r="P106" i="5"/>
  <c r="Q106" i="5" s="1"/>
  <c r="I90" i="1" s="1"/>
  <c r="H90" i="1" s="1"/>
  <c r="O19" i="6"/>
  <c r="K19" i="6"/>
  <c r="T110" i="5"/>
  <c r="T109" i="5"/>
  <c r="T108" i="5"/>
  <c r="T107" i="5"/>
  <c r="T106" i="5"/>
  <c r="N109" i="5"/>
  <c r="N108" i="5"/>
  <c r="N107" i="5"/>
  <c r="N106" i="5"/>
  <c r="K109" i="5"/>
  <c r="K108" i="5"/>
  <c r="K107" i="5"/>
  <c r="K106" i="5"/>
  <c r="I109" i="5"/>
  <c r="I108" i="5"/>
  <c r="I107" i="5"/>
  <c r="I106" i="5"/>
  <c r="O34" i="5"/>
  <c r="O30" i="5"/>
  <c r="P30" i="5" s="1"/>
  <c r="Q30" i="5" s="1"/>
  <c r="N35" i="5"/>
  <c r="K11" i="6"/>
  <c r="K10" i="6"/>
  <c r="K9" i="6"/>
  <c r="K8" i="6"/>
  <c r="K7" i="6"/>
  <c r="K12" i="6"/>
  <c r="N11" i="6"/>
  <c r="N10" i="6"/>
  <c r="N9" i="6"/>
  <c r="O7" i="6"/>
  <c r="O12" i="6"/>
  <c r="N12" i="6" s="1"/>
  <c r="O11" i="6"/>
  <c r="O10" i="6"/>
  <c r="O9" i="6"/>
  <c r="O8" i="6"/>
  <c r="N8" i="6" s="1"/>
  <c r="P19" i="5"/>
  <c r="Q19" i="5" s="1"/>
  <c r="I19" i="5"/>
  <c r="N19" i="5"/>
  <c r="O21" i="5"/>
  <c r="P17" i="5"/>
  <c r="K23" i="5"/>
  <c r="Q23" i="5" s="1"/>
  <c r="I23" i="5"/>
  <c r="I18" i="5"/>
  <c r="J17" i="5"/>
  <c r="K17" i="5" s="1"/>
  <c r="P35" i="5"/>
  <c r="Q35" i="5" s="1"/>
  <c r="P34" i="5"/>
  <c r="Q34" i="5" s="1"/>
  <c r="P33" i="5"/>
  <c r="Q33" i="5" s="1"/>
  <c r="N34" i="5"/>
  <c r="N33" i="5"/>
  <c r="P31" i="5"/>
  <c r="Q31" i="5" s="1"/>
  <c r="P29" i="5"/>
  <c r="Q29" i="5" s="1"/>
  <c r="N31" i="5"/>
  <c r="N29" i="5"/>
  <c r="I17" i="5"/>
  <c r="I46" i="6"/>
  <c r="P46" i="6" s="1"/>
  <c r="I37" i="6"/>
  <c r="O37" i="6" s="1"/>
  <c r="I34" i="6"/>
  <c r="I27" i="6"/>
  <c r="O27" i="6" s="1"/>
  <c r="I26" i="6"/>
  <c r="I25" i="6"/>
  <c r="I21" i="6"/>
  <c r="I20" i="6"/>
  <c r="O20" i="6" s="1"/>
  <c r="I19" i="6"/>
  <c r="I15" i="6"/>
  <c r="I12" i="6"/>
  <c r="I11" i="6"/>
  <c r="I10" i="6"/>
  <c r="I9" i="6"/>
  <c r="I8" i="6"/>
  <c r="I7" i="6"/>
  <c r="I51" i="6" s="1"/>
  <c r="N21" i="5" l="1"/>
  <c r="P21" i="5"/>
  <c r="Q21" i="5"/>
  <c r="O51" i="6"/>
  <c r="N7" i="6"/>
  <c r="Q18" i="5"/>
  <c r="N19" i="6"/>
  <c r="N30" i="5"/>
  <c r="I21" i="5"/>
  <c r="Q17" i="5"/>
  <c r="N17" i="5"/>
  <c r="K112" i="5"/>
  <c r="N51" i="6" l="1"/>
  <c r="Q126" i="11"/>
  <c r="Q51" i="6"/>
  <c r="P112" i="5"/>
  <c r="Q112" i="5"/>
  <c r="G96" i="1"/>
  <c r="F110" i="5"/>
  <c r="F109" i="5"/>
  <c r="F108" i="5"/>
  <c r="F107" i="5"/>
  <c r="F106" i="5"/>
  <c r="F89" i="5"/>
  <c r="F87" i="5"/>
  <c r="F69" i="5"/>
  <c r="F68" i="5"/>
  <c r="F65" i="5"/>
  <c r="F64" i="5"/>
  <c r="F57" i="5"/>
  <c r="F49" i="5"/>
  <c r="F48" i="5"/>
  <c r="F42" i="5"/>
  <c r="F41" i="5"/>
  <c r="F32" i="5"/>
  <c r="F28" i="5"/>
  <c r="F20" i="5"/>
  <c r="F16" i="5"/>
  <c r="F37" i="1"/>
  <c r="F36" i="1"/>
  <c r="J36" i="1" s="1"/>
  <c r="F91" i="1"/>
  <c r="F92" i="1"/>
  <c r="F93" i="1"/>
  <c r="F94" i="1"/>
  <c r="F90" i="1"/>
  <c r="F76" i="1"/>
  <c r="F74" i="1"/>
  <c r="F57" i="1"/>
  <c r="J57" i="1" s="1"/>
  <c r="F56" i="1"/>
  <c r="J56" i="1" s="1"/>
  <c r="F53" i="1"/>
  <c r="F52" i="1"/>
  <c r="J52" i="1" s="1"/>
  <c r="F45" i="1"/>
  <c r="F29" i="1"/>
  <c r="F28" i="1"/>
  <c r="J28" i="1" s="1"/>
  <c r="F21" i="1"/>
  <c r="F20" i="1"/>
  <c r="F14" i="1"/>
  <c r="F13" i="1"/>
  <c r="J13" i="1" l="1"/>
  <c r="H21" i="1"/>
  <c r="J21" i="1"/>
  <c r="J20" i="1"/>
  <c r="F112" i="5"/>
  <c r="F96" i="1"/>
  <c r="H20" i="1" l="1"/>
  <c r="K126" i="9" l="1"/>
  <c r="Q21" i="9" l="1"/>
  <c r="O22" i="9"/>
  <c r="S27" i="9" l="1"/>
  <c r="R26" i="9"/>
  <c r="P22" i="9"/>
  <c r="P126" i="9" s="1"/>
  <c r="Z26" i="9"/>
  <c r="Z24" i="9" s="1"/>
  <c r="Z25" i="9" s="1"/>
  <c r="AB25" i="9" s="1"/>
  <c r="Q22" i="9" l="1"/>
  <c r="I14" i="1" s="1"/>
  <c r="U22" i="9"/>
  <c r="Q126" i="9" l="1"/>
  <c r="E5" i="18" s="1"/>
  <c r="Q120" i="5"/>
  <c r="D5" i="18" l="1"/>
  <c r="E8" i="18"/>
  <c r="H14" i="1"/>
  <c r="H96" i="1" s="1"/>
  <c r="J14" i="1"/>
  <c r="I96" i="1"/>
  <c r="D8" i="18" l="1"/>
  <c r="D11" i="18" s="1"/>
  <c r="E11" i="18"/>
  <c r="L9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Himal Kosala</author>
  </authors>
  <commentList>
    <comment ref="K50" authorId="0" shapeId="0" xr:uid="{45D970F1-F047-472A-AA52-E5C0BF0D8DFE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no supporting for this claim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Himal Kosala</author>
  </authors>
  <commentList>
    <comment ref="D8" authorId="0" shapeId="0" xr:uid="{6F2EAFE2-1DEC-44E1-AC54-C1E18969239D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WIR not approved</t>
        </r>
      </text>
    </comment>
    <comment ref="E8" authorId="0" shapeId="0" xr:uid="{11762A84-2CCD-4374-A353-629252FA977A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WIR not approved</t>
        </r>
      </text>
    </comment>
    <comment ref="D9" authorId="0" shapeId="0" xr:uid="{45D7DC8D-6803-4B61-9D38-05DCA73ED590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WIR not approved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Himal Kosala</author>
  </authors>
  <commentList>
    <comment ref="D16" authorId="0" shapeId="0" xr:uid="{D0293F08-98B2-4991-B6A3-6F1E160C98DB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WIR not approved</t>
        </r>
      </text>
    </comment>
    <comment ref="D17" authorId="0" shapeId="0" xr:uid="{25A3DECE-4B9F-48E6-A215-7B9F0AD6133E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WIR not approved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Himal Kosala</author>
  </authors>
  <commentList>
    <comment ref="D8" authorId="0" shapeId="0" xr:uid="{4F915DBF-82F6-40B3-9BA6-76DC8CD8F006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WIR not approved, location not correct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Himal Kosala</author>
  </authors>
  <commentList>
    <comment ref="D14" authorId="0" shapeId="0" xr:uid="{A06A6CF0-A82E-4CA4-A383-5084F4568A02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WIR not approved</t>
        </r>
      </text>
    </comment>
    <comment ref="D15" authorId="0" shapeId="0" xr:uid="{D7D8451E-2FA5-4ABA-A023-9199E3E54D9C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WIR not approved</t>
        </r>
      </text>
    </comment>
    <comment ref="D16" authorId="0" shapeId="0" xr:uid="{F70855A8-FF31-4462-9965-886D7FECB98B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WIR not approved</t>
        </r>
      </text>
    </comment>
    <comment ref="D17" authorId="0" shapeId="0" xr:uid="{7DA28B47-684C-4B46-92A1-4C95ABEFF1CB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WIR not approved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<sst xmlns="http://schemas.openxmlformats.org/spreadsheetml/2006/main" count="1173" uniqueCount="271">
  <si>
    <t>Items</t>
  </si>
  <si>
    <t>Description</t>
  </si>
  <si>
    <t>Qty</t>
  </si>
  <si>
    <t>Unit</t>
  </si>
  <si>
    <t xml:space="preserve">Rate </t>
  </si>
  <si>
    <t>Amount</t>
  </si>
  <si>
    <t>Type 1-Complete supply and installation by contractor</t>
  </si>
  <si>
    <t>A</t>
  </si>
  <si>
    <t>Glass Balstrade Type EWS - 102</t>
  </si>
  <si>
    <t>B</t>
  </si>
  <si>
    <t>Ditto Curved</t>
  </si>
  <si>
    <t>m</t>
  </si>
  <si>
    <t>Supply &amp; installation of 1200mm high Glass balustrade comprising with bottom rail,glass panels and stainless steel top U channel fixed to the concerte slab,Glass panels to be furnished 10+152.10mm Low iron clear Heat Strengthend Laminated Glass with polished Edge to be fixed with 15mm glass to glass clear gap,all as per the drawing and specification.</t>
  </si>
  <si>
    <t>Type 2 - Glass and Bottom rails supplied by Employer</t>
  </si>
  <si>
    <t>Collect free issued glass panles,bottom rails and installation of thr compleate balustrade as stated above(under type-1).Top Channel and all other neessary fittings,fixtures and accessories shall be supply and installed by the contractor</t>
  </si>
  <si>
    <t>C</t>
  </si>
  <si>
    <t>Glass Balustrade type EWS - 102</t>
  </si>
  <si>
    <t>D</t>
  </si>
  <si>
    <t>Ditto, Curved</t>
  </si>
  <si>
    <t>Type 3- Glass Supplied by Employer</t>
  </si>
  <si>
    <t>Collect free issued glass panels and installation of the compleate balustrade as stated above (under type-1).bottom reil,stainless steel top channel and all other necessary fitting,fixtures and accessories shall be supply and installed by the contractor.</t>
  </si>
  <si>
    <t>E</t>
  </si>
  <si>
    <t>Glass Balustrade Type EWS -102</t>
  </si>
  <si>
    <t>F</t>
  </si>
  <si>
    <t>Type 4-Top Channel Supply installation</t>
  </si>
  <si>
    <t>Supply and installation of stainless steel top U channels to installed glass balustrde including welded joints</t>
  </si>
  <si>
    <t>G</t>
  </si>
  <si>
    <t>Balustrade top channel supply - Stright</t>
  </si>
  <si>
    <t>H</t>
  </si>
  <si>
    <t>Ditto , Curved</t>
  </si>
  <si>
    <t>Type 5 -Top Channeld installation only</t>
  </si>
  <si>
    <t>Collect free issued top channel and installation(Including welded joints) to installed glass balustrade</t>
  </si>
  <si>
    <t>J</t>
  </si>
  <si>
    <t>Top U Channel - Stright</t>
  </si>
  <si>
    <t>STAIR RAILS</t>
  </si>
  <si>
    <t>Supply &amp; Installation of 1200mm high glass balustarde comprising with bottom rail,glass panles and stainless steel top U Channel fixed to the concrete slab,glass panles to be furnished 10+1.2+10mm Low-Iron Clear hear Strengthened Laminated Glass with Polished edge and to be fixed with 15mm glass clear gap,all as per the drawing A-4123 abd A-4124 Specifications.</t>
  </si>
  <si>
    <t>Plaza Stair Handrail</t>
  </si>
  <si>
    <t>Glass Balustrade Type EWS - 10 &amp; Handrail</t>
  </si>
  <si>
    <t>Retails Stair Handrail</t>
  </si>
  <si>
    <t>Glass Balustrade Type EWS - 102 &amp; Handrail</t>
  </si>
  <si>
    <t>Ditto,Curved</t>
  </si>
  <si>
    <t>WALL PROTECTION RAILS</t>
  </si>
  <si>
    <t>Protection gurad/rails fixed to walk in kitchen and housekeeping area compleate with necessary fittings fixing accessories in accordance with the drawing and the specification</t>
  </si>
  <si>
    <t>Supply and fixed of WP1:-1.5mm thick stainless steel 30 grad brush finish r Size: - 150mm high *20mm depth,2mm thick bracket,as per the typical detail drawing,1614.TYP.100 details 'C'.</t>
  </si>
  <si>
    <t>Excluded</t>
  </si>
  <si>
    <t>CORNER GUARDS</t>
  </si>
  <si>
    <t>Supply and fixed of corner guard -1.5mm thick stainless steel 304 grade brush finish angle with necessary male female brackets.Stainless steel screws and Epoxy Grout Size-50*50*1800mm high</t>
  </si>
  <si>
    <t>GLASS/ALUMINIUM DOORS</t>
  </si>
  <si>
    <t>Aluminum/Glass doors complete with frames,sub frames,transoms,stops,ironmonogeries,insulation,protective and decorative coating all in accordance with the draing and specifications</t>
  </si>
  <si>
    <t>Type D-24,Size 1900mm*2500mm.insulated,One hour fire rated with vision panel,(LB243 and LB244)</t>
  </si>
  <si>
    <t>Nr</t>
  </si>
  <si>
    <t>Type D-24,Size 1900mm*2500mm.insulated,One hour fire rated with vision panel,(LB1129 and LB1130)</t>
  </si>
  <si>
    <t>Aluminum/Glass doors complete with frames,sub frames,transoms,stops,ironmonogeries,insulation,protective and decorative coating all in accordance with the draing and specifications.</t>
  </si>
  <si>
    <t>Basement Level 01</t>
  </si>
  <si>
    <t>Type-01 Size: 1200*1500mm</t>
  </si>
  <si>
    <t>Type-01 Size: 1500*1500mm</t>
  </si>
  <si>
    <t>Type-02 Size: 3250*1500mm</t>
  </si>
  <si>
    <t>Type-03 Size: 1250*1500mm</t>
  </si>
  <si>
    <t>Type-03 Size: 2150*1500mm</t>
  </si>
  <si>
    <t>Type-04 Size: 1500*1200mm</t>
  </si>
  <si>
    <t>Type-04 Size: 2100*1200mm</t>
  </si>
  <si>
    <t>LOUVERS</t>
  </si>
  <si>
    <t xml:space="preserve">Louver compleate with frames,sub frames,transoms,stops,ironmoongeries,insulation,protective and decorative coatings all in accordance with the drawing and specifications </t>
  </si>
  <si>
    <t>K</t>
  </si>
  <si>
    <t>L</t>
  </si>
  <si>
    <t>M</t>
  </si>
  <si>
    <t>N</t>
  </si>
  <si>
    <t>P</t>
  </si>
  <si>
    <t>LW - 6 Size 6500*4200mm</t>
  </si>
  <si>
    <t>LW-7 Size: 1150*4200mm</t>
  </si>
  <si>
    <t>LW-8 Size 6000*2000mm</t>
  </si>
  <si>
    <t>LW-9 Size 6000*4000mm</t>
  </si>
  <si>
    <t>LW-10 Size:3000*4000mm</t>
  </si>
  <si>
    <t>BILLS OF QUANTITIES -BALASTRADES AND ACCESSORIES</t>
  </si>
  <si>
    <t>BILL NO1 - BALANCE BALUSTRADE WORKS</t>
  </si>
  <si>
    <t>BILL NO.1 - STAR RAILS AND PROTECTION RAILS</t>
  </si>
  <si>
    <t>BILL NO.3 - GLASS/ALUMINIUM DOORS AND WINDOWS</t>
  </si>
  <si>
    <t>Balance balustrade work has been categories as type 1,2,3,4 amd 5 in acordance with the avaialble material on site contractor should price for verify free of defects,collect,store,handling,transporting(within the site)installation such free issued material</t>
  </si>
  <si>
    <t>INVENTURE METAL PRODUCTS INDUSTRIES LLC</t>
  </si>
  <si>
    <t>MAIN CONTRACTOR : KHANSAHEEB</t>
  </si>
  <si>
    <t>PROJECT : DORCHESTER</t>
  </si>
  <si>
    <t>AS PER LPO</t>
  </si>
  <si>
    <t>AS PER SITE</t>
  </si>
  <si>
    <t>%</t>
  </si>
  <si>
    <t xml:space="preserve"> </t>
  </si>
  <si>
    <t>Previous</t>
  </si>
  <si>
    <t>Present</t>
  </si>
  <si>
    <t>Cumulative</t>
  </si>
  <si>
    <t>To Date</t>
  </si>
  <si>
    <t>Bottom Channel</t>
  </si>
  <si>
    <t>Glass</t>
  </si>
  <si>
    <t>Top Rail</t>
  </si>
  <si>
    <t xml:space="preserve">CONTRACTOR : KHANSAHEB </t>
  </si>
  <si>
    <t>Item No</t>
  </si>
  <si>
    <t>REFERENCE</t>
  </si>
  <si>
    <t>SIZE</t>
  </si>
  <si>
    <t>VARIATION</t>
  </si>
  <si>
    <t>IMPI/DXB/13299A/2022</t>
  </si>
  <si>
    <r>
      <t xml:space="preserve">QUOTATION FOR SHIFTING OF GLASS </t>
    </r>
    <r>
      <rPr>
        <b/>
        <u/>
        <sz val="10"/>
        <rFont val="SimSun"/>
      </rPr>
      <t>–</t>
    </r>
    <r>
      <rPr>
        <b/>
        <u/>
        <sz val="10"/>
        <rFont val="Calibri"/>
        <family val="2"/>
      </rPr>
      <t>E11/K128/AK/dm/090</t>
    </r>
  </si>
  <si>
    <t>a</t>
  </si>
  <si>
    <t>Shifting of Glass from Hotel Building to allotted location</t>
  </si>
  <si>
    <t>Nos</t>
  </si>
  <si>
    <t>b</t>
  </si>
  <si>
    <t>Shifting of Glass from Podium to allotted location</t>
  </si>
  <si>
    <t>c</t>
  </si>
  <si>
    <t>Shifting of Glass from Residence Building  to allotted location</t>
  </si>
  <si>
    <t>d</t>
  </si>
  <si>
    <t>Shifting of Glass from GF to allotted location</t>
  </si>
  <si>
    <t>e</t>
  </si>
  <si>
    <t xml:space="preserve">Supply of Ratchet Belts to hold the glass </t>
  </si>
  <si>
    <t>f</t>
  </si>
  <si>
    <t>Cleaning of Glass ( Removal of Dust/mud )</t>
  </si>
  <si>
    <t>IMPI/DXB/13266/2022</t>
  </si>
  <si>
    <t>Fabrication, supply and installation of three leaf sandwich panel door non fire rated 3200 x 2000</t>
  </si>
  <si>
    <t>IMPI/DXB/13273A/2022</t>
  </si>
  <si>
    <t xml:space="preserve">SUPPLY AND INSTALLATION OF ALUMINIUM LOUVER </t>
  </si>
  <si>
    <t>E11/K128/AK/DM/145</t>
  </si>
  <si>
    <t>Fabrication, supply and installation of powder coated non fire rated aluminium fix louver (L31-B1)</t>
  </si>
  <si>
    <t>M2</t>
  </si>
  <si>
    <t>Installation charge of existing louver</t>
  </si>
  <si>
    <t>Additional bottom profile and fixing screws</t>
  </si>
  <si>
    <t>item</t>
  </si>
  <si>
    <t>IMPI/DXB/13282A/2022</t>
  </si>
  <si>
    <t xml:space="preserve">QUOTATION FOR SUPPLY AND INSTALLATION OF WINDOWS </t>
  </si>
  <si>
    <t>E11/K128/AK/DM/114</t>
  </si>
  <si>
    <t>Fabrication, supply and installation of fix window 900 x 900</t>
  </si>
  <si>
    <t xml:space="preserve"> NOS</t>
  </si>
  <si>
    <t>Installation charge of single leaf door</t>
  </si>
  <si>
    <t>Installation charge of Double leaf door</t>
  </si>
  <si>
    <t>IMPI/DXB/13296A/2022</t>
  </si>
  <si>
    <t xml:space="preserve">FABRICATION, SUPPLY AND INSTALLATION OF GLASS RAILING AT LVL 30 &amp; 31 </t>
  </si>
  <si>
    <t>Fabrication, supply and installation of glass balustrade at Level 30 and 31</t>
  </si>
  <si>
    <t>i)</t>
  </si>
  <si>
    <r>
      <t xml:space="preserve">Qty : Level 30 </t>
    </r>
    <r>
      <rPr>
        <sz val="10.5"/>
        <rFont val="SimSun"/>
      </rPr>
      <t>–</t>
    </r>
    <r>
      <rPr>
        <sz val="10.5"/>
        <rFont val="Calibri"/>
        <family val="2"/>
      </rPr>
      <t xml:space="preserve"> 18.1Lm</t>
    </r>
  </si>
  <si>
    <t>ii)</t>
  </si>
  <si>
    <r>
      <t xml:space="preserve">Qty : Level 31 </t>
    </r>
    <r>
      <rPr>
        <sz val="10.5"/>
        <rFont val="SimSun"/>
      </rPr>
      <t>–</t>
    </r>
    <r>
      <rPr>
        <sz val="10.5"/>
        <rFont val="Calibri"/>
        <family val="2"/>
      </rPr>
      <t xml:space="preserve"> 20.3Lm</t>
    </r>
  </si>
  <si>
    <t>iii)</t>
  </si>
  <si>
    <t xml:space="preserve">Total Qty: 38.4Lm  </t>
  </si>
  <si>
    <t>Lm</t>
  </si>
  <si>
    <t>IMPI/DXB/13292/2022</t>
  </si>
  <si>
    <t>E11/K128/AK/DM/113</t>
  </si>
  <si>
    <t xml:space="preserve">Fabrication,Supply and Installation of Fix Window </t>
  </si>
  <si>
    <t>IMPI/DXB/13319/2022</t>
  </si>
  <si>
    <t xml:space="preserve">QUOTATION PAINTING ON EXISTING RAILING </t>
  </si>
  <si>
    <t xml:space="preserve">Cleaning of surface, Putty where required, one coat painting and protection. </t>
  </si>
  <si>
    <t>LM</t>
  </si>
  <si>
    <t>RATE ONLY</t>
  </si>
  <si>
    <t>Floor mounted railing</t>
  </si>
  <si>
    <t>Wall mounted railing</t>
  </si>
  <si>
    <t>Supply and Installation of Bottom Gasket for Glass Handrail</t>
  </si>
  <si>
    <t>Removal and Refixing of Existing Glass and Top rail of Balcony Handrail from Level 10 to Level 29</t>
  </si>
  <si>
    <t>Removal of Stains cleaning /Polishing of Stainless Steel Top Rail of Existing Handrail</t>
  </si>
  <si>
    <t>IMPI/DXB/13333A/2022</t>
  </si>
  <si>
    <t>Variation</t>
  </si>
  <si>
    <t>MATERIAL DELIVERY</t>
  </si>
  <si>
    <t>INSTALLATION</t>
  </si>
  <si>
    <t>AMOUNT</t>
  </si>
  <si>
    <t>MATERIAL DELIVERED</t>
  </si>
  <si>
    <t>MATERIAL</t>
  </si>
  <si>
    <t>TOTAL</t>
  </si>
  <si>
    <t>Floor</t>
  </si>
  <si>
    <t>Total</t>
  </si>
  <si>
    <t>Toprail</t>
  </si>
  <si>
    <t>BASEMENT 1</t>
  </si>
  <si>
    <t>BASEMENT 3</t>
  </si>
  <si>
    <t>BASEMENT 2</t>
  </si>
  <si>
    <t>GF</t>
  </si>
  <si>
    <t>1st Floor</t>
  </si>
  <si>
    <t>2nd Floor</t>
  </si>
  <si>
    <t>3rd Floor</t>
  </si>
  <si>
    <t>4th Floor</t>
  </si>
  <si>
    <t>5th Floor</t>
  </si>
  <si>
    <t>6th Floor</t>
  </si>
  <si>
    <t>7th Floor</t>
  </si>
  <si>
    <t>8th Floor</t>
  </si>
  <si>
    <t>9th Floor</t>
  </si>
  <si>
    <t>10th Floor</t>
  </si>
  <si>
    <t>11th Floor</t>
  </si>
  <si>
    <t>12th Floor</t>
  </si>
  <si>
    <t>13th Floor</t>
  </si>
  <si>
    <t>14th Floor</t>
  </si>
  <si>
    <t>15th Floor</t>
  </si>
  <si>
    <t>16th Floor</t>
  </si>
  <si>
    <t>17th Floor</t>
  </si>
  <si>
    <t>18th Floor</t>
  </si>
  <si>
    <t>19th Floor</t>
  </si>
  <si>
    <t>20th Floor</t>
  </si>
  <si>
    <t>QTY</t>
  </si>
  <si>
    <t>DRAWING REFERENCE</t>
  </si>
  <si>
    <t>BOQ QTY</t>
  </si>
  <si>
    <t>Removal &amp; reinstatement of glass for GRC installation</t>
  </si>
  <si>
    <t xml:space="preserve"> E11-K128-SK-AK-552</t>
  </si>
  <si>
    <t>TOP RAIL POLISHING &amp; Removal &amp; Reinstatement of Glass for GRC Installation</t>
  </si>
  <si>
    <t xml:space="preserve"> E11-K128-JA-AK-570</t>
  </si>
  <si>
    <t>-</t>
  </si>
  <si>
    <t>BILL NO:6 - BALANCE BALUSTRADE WORKS</t>
  </si>
  <si>
    <t>ALL APPROOVE</t>
  </si>
  <si>
    <t>CURVE</t>
  </si>
  <si>
    <t>STRAIGHT</t>
  </si>
  <si>
    <t>TOTAL QTY</t>
  </si>
  <si>
    <t>INSTALLATION BY IMPI AND APPROOVE</t>
  </si>
  <si>
    <t>BRACKET INSTALLATION</t>
  </si>
  <si>
    <t>IMPI</t>
  </si>
  <si>
    <t>INV-AX-WR-GF-00182</t>
  </si>
  <si>
    <t>STAIR PLAZA</t>
  </si>
  <si>
    <t>APPROOVE</t>
  </si>
  <si>
    <t>INV-AX-WR-GF-00165</t>
  </si>
  <si>
    <t>STAIR RETAIL</t>
  </si>
  <si>
    <t>INV-AX-WR-L23-00158</t>
  </si>
  <si>
    <t>RESIDENTIAL</t>
  </si>
  <si>
    <t>REMARKS</t>
  </si>
  <si>
    <t>DESCRIPTON</t>
  </si>
  <si>
    <t>NEW</t>
  </si>
  <si>
    <t>WIR REFERANCE NO.</t>
  </si>
  <si>
    <t>QTY (M)</t>
  </si>
  <si>
    <t>LOCATION</t>
  </si>
  <si>
    <t>LEVEL</t>
  </si>
  <si>
    <t>SR NO</t>
  </si>
  <si>
    <r>
      <t xml:space="preserve">DORCHESTER - RESIDENTIAL,HOTEL &amp; PODIUM - WORK COMPLETION AS PER WIR APPROOVAL- JANUARY MONTH-2023 - </t>
    </r>
    <r>
      <rPr>
        <sz val="18"/>
        <color rgb="FFFF0000"/>
        <rFont val="Times New Roman"/>
        <family val="1"/>
      </rPr>
      <t>BRACKET INSTALLATION</t>
    </r>
  </si>
  <si>
    <t>STRAIGHT  - 92.06 R/M CURVE- 6.475 R/M</t>
  </si>
  <si>
    <t>GLASS INSTALLATION</t>
  </si>
  <si>
    <t>INV-AX-WR-L17-00177</t>
  </si>
  <si>
    <t>HOTEL</t>
  </si>
  <si>
    <t>INV-AX-WR-L23-00176</t>
  </si>
  <si>
    <t>INV-AX-WR-L23-00171</t>
  </si>
  <si>
    <t>INV-AX-WR-L04-00161</t>
  </si>
  <si>
    <t>PODIUM</t>
  </si>
  <si>
    <t>INV-AX-WR-L07-00159</t>
  </si>
  <si>
    <t>INV-AX-WR-L26-00157</t>
  </si>
  <si>
    <t>INV-AX-WR-L27-00156</t>
  </si>
  <si>
    <t>INV-AX-WR-L31-00155</t>
  </si>
  <si>
    <t>INV-AX-WR-L04-00152</t>
  </si>
  <si>
    <t>INV-AX-WR-L02-00151</t>
  </si>
  <si>
    <t>INV-AX-WR-L08-00147</t>
  </si>
  <si>
    <t>QTY (R/M)</t>
  </si>
  <si>
    <r>
      <t xml:space="preserve">DORCHESTER - RESIDENTIAL,HOTEL &amp; PODIUM - WORK COMPLETION AS PER WIR APPROOVAL- JANUARY MONTH-2023 - </t>
    </r>
    <r>
      <rPr>
        <sz val="18"/>
        <color rgb="FFFF0000"/>
        <rFont val="Times New Roman"/>
        <family val="1"/>
      </rPr>
      <t>GLASS INSTALLATION</t>
    </r>
  </si>
  <si>
    <r>
      <t xml:space="preserve">DORCHESTER - RESIDENTIAL,HOTEL &amp; PODIUM - WORK COMPLETION AS PER WIR APPROOVAL- JANUARY MONTH-2023 - </t>
    </r>
    <r>
      <rPr>
        <sz val="18"/>
        <color rgb="FFFF0000"/>
        <rFont val="Times New Roman"/>
        <family val="1"/>
      </rPr>
      <t>TOP RAIL INSTALLATION</t>
    </r>
    <r>
      <rPr>
        <sz val="18"/>
        <color theme="1"/>
        <rFont val="Times New Roman"/>
        <family val="1"/>
      </rPr>
      <t xml:space="preserve"> </t>
    </r>
    <r>
      <rPr>
        <sz val="18"/>
        <color rgb="FFFF0000"/>
        <rFont val="Times New Roman"/>
        <family val="1"/>
      </rPr>
      <t>WITH ALIGNMENT</t>
    </r>
  </si>
  <si>
    <t>INV-AX-WR-L08-00153</t>
  </si>
  <si>
    <t xml:space="preserve">TOP RAIL INSTALLATION </t>
  </si>
  <si>
    <t>RESIDENCE</t>
  </si>
  <si>
    <t>INV-AX-WR-L22-00164</t>
  </si>
  <si>
    <t xml:space="preserve">STRAIGHT - 14 R/M  </t>
  </si>
  <si>
    <t>372 R/M</t>
  </si>
  <si>
    <t>GASKET INSTALLATION</t>
  </si>
  <si>
    <t>INV-AX-WR-L27-00173</t>
  </si>
  <si>
    <t>RESDIENTIAL</t>
  </si>
  <si>
    <t>INV-AX-WR-L26-00172</t>
  </si>
  <si>
    <t>INV-AX-WR-L24-00168</t>
  </si>
  <si>
    <t>INV-AX-WR-L23-00167</t>
  </si>
  <si>
    <t>INV-AX-WR-L25-00166</t>
  </si>
  <si>
    <r>
      <t>DORCHESTER - RESIDENTIAL,HOTEL &amp; PODIUM - WORK COMPLETION AS PER WIR APPROOVAL- JANUARY MONTH-2023 -</t>
    </r>
    <r>
      <rPr>
        <sz val="18"/>
        <color rgb="FFFF0000"/>
        <rFont val="Times New Roman"/>
        <family val="1"/>
      </rPr>
      <t>GASKET INSTALLATION</t>
    </r>
  </si>
  <si>
    <t>QTY-1238 R/M</t>
  </si>
  <si>
    <t>TOP RAIL POLISHING</t>
  </si>
  <si>
    <t>INV-AX-WR-L13-00181</t>
  </si>
  <si>
    <t>INV-AX-WR-L10-00180</t>
  </si>
  <si>
    <t>INV-AX-WR-L12-00179</t>
  </si>
  <si>
    <t>INV-AX-WR-L11-00178</t>
  </si>
  <si>
    <t>INV-AX-WR-L09-00175</t>
  </si>
  <si>
    <t>INV-AX-WR-L08-00174</t>
  </si>
  <si>
    <t>INV-AX-WR-L22-00170</t>
  </si>
  <si>
    <t>INV-AX-WR-L21-00169</t>
  </si>
  <si>
    <t>INV-AX-WR-L16-00163</t>
  </si>
  <si>
    <t>INV-AX-WR-L22-00162</t>
  </si>
  <si>
    <t>INV-AX-WR-L07-00160</t>
  </si>
  <si>
    <r>
      <t xml:space="preserve">DORCHESTER - RESIDENTIAL,HOTEL &amp; PODIUM - WORK COMPLETION AS PER WIR APPROOVAL- JANUARY MONTH-2023 - </t>
    </r>
    <r>
      <rPr>
        <sz val="18"/>
        <color rgb="FFFF0000"/>
        <rFont val="Times New Roman"/>
        <family val="1"/>
      </rPr>
      <t>TOP RAIL POLISHING</t>
    </r>
  </si>
  <si>
    <t>No</t>
  </si>
  <si>
    <t>This Month</t>
  </si>
  <si>
    <t>Original Scope</t>
  </si>
  <si>
    <t>Advance Recovery</t>
  </si>
  <si>
    <t>Advance</t>
  </si>
  <si>
    <t>Inventure Progress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</si>
</sst>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[$-409]d\-mmm\-yy;@"/>
    <numFmt numFmtId="166" formatCode="_(* #,##0.00_);_(* \(#,##0.00\);_(* \-??_);_(@_)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</font>
    <font>
      <b/>
      <sz val="8"/>
      <name val="Arial"/>
      <family val="2"/>
    </font>
    <font>
      <b/>
      <sz val="10"/>
      <color theme="1"/>
      <name val="Times"/>
      <family val="1"/>
    </font>
    <font>
      <sz val="8"/>
      <name val="Arial"/>
      <family val="2"/>
    </font>
    <font>
      <sz val="10"/>
      <name val="Times"/>
      <family val="1"/>
    </font>
    <font>
      <b/>
      <u/>
      <sz val="10"/>
      <name val="Calibri"/>
      <family val="2"/>
    </font>
    <font>
      <b/>
      <u/>
      <sz val="10"/>
      <name val="SimSun"/>
    </font>
    <font>
      <b/>
      <sz val="1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9"/>
      <color theme="1"/>
      <name val="Times New Roman"/>
      <family val="1"/>
    </font>
    <font>
      <sz val="10.5"/>
      <name val="Calibri"/>
      <family val="2"/>
    </font>
    <font>
      <sz val="10"/>
      <color theme="1"/>
      <name val="Arial Narrow"/>
      <family val="2"/>
    </font>
    <font>
      <sz val="10.5"/>
      <name val="SimSun"/>
    </font>
    <font>
      <sz val="11"/>
      <name val="Calibri"/>
      <family val="2"/>
    </font>
    <font>
      <sz val="10"/>
      <color theme="1"/>
      <name val="Times New Roman"/>
      <family val="1"/>
    </font>
    <font>
      <b/>
      <sz val="12"/>
      <name val="Times"/>
      <family val="1"/>
    </font>
    <font>
      <sz val="9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0"/>
      <color theme="1"/>
      <name val="Times"/>
      <family val="1"/>
    </font>
    <font>
      <b/>
      <sz val="11"/>
      <name val="Times"/>
      <family val="1"/>
    </font>
    <font>
      <sz val="9"/>
      <name val="Arial"/>
      <family val="2"/>
    </font>
    <font>
      <b/>
      <sz val="9"/>
      <name val="Arial"/>
      <family val="2"/>
    </font>
    <font>
      <b/>
      <sz val="9"/>
      <name val="Times"/>
      <family val="1"/>
    </font>
    <font>
      <b/>
      <sz val="1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0" borderId="0"/>
    <xf numFmtId="0" fontId="6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>
      <alignment horizontal="justify" vertical="top" wrapText="1"/>
    </xf>
    <xf numFmtId="164" fontId="4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2" fillId="0" borderId="0" applyFont="0" applyFill="0" applyBorder="0" applyAlignment="0" applyProtection="0"/>
    <xf numFmtId="166" fontId="4" fillId="0" borderId="0" applyBorder="0" applyProtection="0">
      <alignment horizontal="justify" vertical="top" wrapText="1"/>
    </xf>
    <xf numFmtId="0" fontId="4" fillId="0" borderId="0">
      <alignment horizontal="justify" vertical="top" wrapText="1"/>
    </xf>
  </cellStyleXfs>
  <cellXfs count="337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43" fontId="3" fillId="0" borderId="1" xfId="1" applyFont="1" applyBorder="1"/>
    <xf numFmtId="43" fontId="3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43" fontId="2" fillId="0" borderId="1" xfId="0" applyNumberFormat="1" applyFont="1" applyBorder="1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4" fillId="0" borderId="0" xfId="6"/>
    <xf numFmtId="0" fontId="7" fillId="0" borderId="1" xfId="6" applyFont="1" applyBorder="1" applyAlignment="1">
      <alignment horizontal="left" vertical="center" wrapText="1"/>
    </xf>
    <xf numFmtId="0" fontId="8" fillId="0" borderId="1" xfId="6" applyFont="1" applyBorder="1" applyAlignment="1">
      <alignment horizontal="center" vertical="center"/>
    </xf>
    <xf numFmtId="0" fontId="9" fillId="0" borderId="1" xfId="6" applyFont="1" applyBorder="1"/>
    <xf numFmtId="0" fontId="7" fillId="0" borderId="1" xfId="6" applyFont="1" applyBorder="1" applyAlignment="1">
      <alignment horizontal="center" vertical="center" wrapText="1"/>
    </xf>
    <xf numFmtId="43" fontId="7" fillId="0" borderId="1" xfId="7" applyFont="1" applyFill="1" applyBorder="1" applyAlignment="1" applyProtection="1">
      <alignment horizontal="center" vertical="center" wrapText="1"/>
      <protection locked="0"/>
    </xf>
    <xf numFmtId="0" fontId="11" fillId="0" borderId="1" xfId="8" applyFont="1" applyBorder="1" applyAlignment="1">
      <alignment horizontal="justify" vertical="center" wrapText="1"/>
    </xf>
    <xf numFmtId="0" fontId="12" fillId="0" borderId="1" xfId="6" applyFont="1" applyBorder="1" applyAlignment="1">
      <alignment horizontal="center" vertical="center" wrapText="1"/>
    </xf>
    <xf numFmtId="0" fontId="13" fillId="0" borderId="1" xfId="6" applyFont="1" applyBorder="1" applyAlignment="1">
      <alignment horizontal="center"/>
    </xf>
    <xf numFmtId="164" fontId="14" fillId="0" borderId="1" xfId="9" applyFont="1" applyFill="1" applyBorder="1" applyAlignment="1">
      <alignment vertical="center"/>
    </xf>
    <xf numFmtId="0" fontId="14" fillId="0" borderId="1" xfId="6" applyFont="1" applyBorder="1" applyAlignment="1">
      <alignment horizontal="center" vertical="center"/>
    </xf>
    <xf numFmtId="43" fontId="15" fillId="0" borderId="1" xfId="6" applyNumberFormat="1" applyFont="1" applyBorder="1"/>
    <xf numFmtId="0" fontId="16" fillId="0" borderId="1" xfId="8" applyFont="1" applyBorder="1">
      <alignment horizontal="justify" vertical="top" wrapText="1"/>
    </xf>
    <xf numFmtId="0" fontId="18" fillId="0" borderId="1" xfId="6" applyFont="1" applyBorder="1" applyAlignment="1">
      <alignment vertical="center" wrapText="1"/>
    </xf>
    <xf numFmtId="0" fontId="19" fillId="0" borderId="1" xfId="8" applyFont="1" applyBorder="1" applyAlignment="1">
      <alignment horizontal="left" vertical="center"/>
    </xf>
    <xf numFmtId="0" fontId="20" fillId="0" borderId="1" xfId="10" applyFont="1" applyBorder="1" applyAlignment="1">
      <alignment vertical="center" wrapText="1"/>
    </xf>
    <xf numFmtId="0" fontId="19" fillId="0" borderId="1" xfId="8" applyFont="1" applyBorder="1" applyAlignment="1">
      <alignment horizontal="center" vertical="center"/>
    </xf>
    <xf numFmtId="0" fontId="21" fillId="0" borderId="1" xfId="8" applyFont="1" applyBorder="1" applyAlignment="1">
      <alignment horizontal="center" vertical="center"/>
    </xf>
    <xf numFmtId="164" fontId="19" fillId="0" borderId="1" xfId="11" applyFont="1" applyFill="1" applyBorder="1" applyAlignment="1">
      <alignment horizontal="center" vertical="center"/>
    </xf>
    <xf numFmtId="0" fontId="22" fillId="0" borderId="1" xfId="8" applyFont="1" applyBorder="1" applyAlignment="1">
      <alignment horizontal="left" vertical="center" wrapText="1"/>
    </xf>
    <xf numFmtId="0" fontId="23" fillId="0" borderId="1" xfId="8" applyFont="1" applyBorder="1" applyAlignment="1">
      <alignment horizontal="center" vertical="center"/>
    </xf>
    <xf numFmtId="0" fontId="22" fillId="0" borderId="1" xfId="8" applyFont="1" applyBorder="1" applyAlignment="1">
      <alignment horizontal="left" vertical="center"/>
    </xf>
    <xf numFmtId="0" fontId="24" fillId="0" borderId="1" xfId="8" applyFont="1" applyBorder="1" applyAlignment="1">
      <alignment horizontal="left" vertical="center" wrapText="1"/>
    </xf>
    <xf numFmtId="0" fontId="8" fillId="0" borderId="1" xfId="8" applyFont="1" applyBorder="1" applyAlignment="1">
      <alignment horizontal="center" vertical="center"/>
    </xf>
    <xf numFmtId="0" fontId="24" fillId="0" borderId="1" xfId="8" applyFont="1" applyBorder="1" applyAlignment="1">
      <alignment horizontal="left" vertical="center"/>
    </xf>
    <xf numFmtId="0" fontId="21" fillId="0" borderId="1" xfId="8" applyFont="1" applyBorder="1" applyAlignment="1">
      <alignment horizontal="left" vertical="center"/>
    </xf>
    <xf numFmtId="0" fontId="25" fillId="0" borderId="1" xfId="10" applyFont="1" applyBorder="1" applyAlignment="1">
      <alignment horizontal="justify" vertical="center"/>
    </xf>
    <xf numFmtId="0" fontId="26" fillId="0" borderId="1" xfId="10" applyFont="1" applyBorder="1"/>
    <xf numFmtId="165" fontId="27" fillId="0" borderId="1" xfId="8" applyNumberFormat="1" applyFont="1" applyBorder="1" applyAlignment="1">
      <alignment horizontal="center" vertical="center" wrapText="1"/>
    </xf>
    <xf numFmtId="0" fontId="28" fillId="0" borderId="1" xfId="8" applyFont="1" applyBorder="1" applyAlignment="1">
      <alignment horizontal="center" vertical="center" wrapText="1"/>
    </xf>
    <xf numFmtId="164" fontId="28" fillId="0" borderId="1" xfId="11" applyFont="1" applyFill="1" applyBorder="1" applyAlignment="1">
      <alignment horizontal="right" vertical="center" wrapText="1"/>
    </xf>
    <xf numFmtId="0" fontId="4" fillId="0" borderId="1" xfId="10" applyFont="1" applyBorder="1" applyAlignment="1">
      <alignment vertical="center" wrapText="1"/>
    </xf>
    <xf numFmtId="0" fontId="12" fillId="0" borderId="1" xfId="6" applyFont="1" applyBorder="1" applyAlignment="1">
      <alignment vertical="center" wrapText="1"/>
    </xf>
    <xf numFmtId="0" fontId="28" fillId="0" borderId="1" xfId="8" applyFont="1" applyBorder="1" applyAlignment="1">
      <alignment horizontal="justify" vertical="center" wrapText="1"/>
    </xf>
    <xf numFmtId="0" fontId="29" fillId="0" borderId="1" xfId="10" applyFont="1" applyBorder="1"/>
    <xf numFmtId="43" fontId="15" fillId="0" borderId="1" xfId="6" applyNumberFormat="1" applyFont="1" applyBorder="1" applyAlignment="1">
      <alignment vertical="center"/>
    </xf>
    <xf numFmtId="0" fontId="28" fillId="0" borderId="1" xfId="8" applyFont="1" applyBorder="1">
      <alignment horizontal="justify" vertical="top" wrapText="1"/>
    </xf>
    <xf numFmtId="0" fontId="31" fillId="0" borderId="1" xfId="8" applyFont="1" applyBorder="1" applyAlignment="1">
      <alignment horizontal="justify" vertical="center" wrapText="1"/>
    </xf>
    <xf numFmtId="165" fontId="32" fillId="0" borderId="1" xfId="8" applyNumberFormat="1" applyFont="1" applyBorder="1" applyAlignment="1">
      <alignment vertical="center" wrapText="1"/>
    </xf>
    <xf numFmtId="43" fontId="4" fillId="0" borderId="0" xfId="6" applyNumberFormat="1"/>
    <xf numFmtId="0" fontId="4" fillId="0" borderId="0" xfId="6" applyAlignment="1">
      <alignment horizontal="center"/>
    </xf>
    <xf numFmtId="43" fontId="0" fillId="0" borderId="0" xfId="7" applyFont="1" applyFill="1"/>
    <xf numFmtId="0" fontId="4" fillId="0" borderId="1" xfId="6" applyBorder="1"/>
    <xf numFmtId="43" fontId="4" fillId="0" borderId="1" xfId="6" applyNumberFormat="1" applyBorder="1"/>
    <xf numFmtId="43" fontId="0" fillId="0" borderId="1" xfId="6" applyNumberFormat="1" applyFont="1" applyBorder="1"/>
    <xf numFmtId="43" fontId="33" fillId="0" borderId="1" xfId="6" applyNumberFormat="1" applyFont="1" applyBorder="1" applyAlignment="1">
      <alignment vertical="center"/>
    </xf>
    <xf numFmtId="43" fontId="4" fillId="0" borderId="1" xfId="1" applyFont="1" applyBorder="1"/>
    <xf numFmtId="43" fontId="10" fillId="0" borderId="1" xfId="6" applyNumberFormat="1" applyFont="1" applyBorder="1"/>
    <xf numFmtId="9" fontId="3" fillId="0" borderId="1" xfId="12" applyFont="1" applyBorder="1"/>
    <xf numFmtId="0" fontId="3" fillId="0" borderId="5" xfId="0" applyFont="1" applyBorder="1"/>
    <xf numFmtId="0" fontId="2" fillId="0" borderId="2" xfId="0" applyFont="1" applyBorder="1"/>
    <xf numFmtId="0" fontId="3" fillId="0" borderId="6" xfId="0" applyFont="1" applyBorder="1"/>
    <xf numFmtId="0" fontId="3" fillId="0" borderId="2" xfId="0" applyFont="1" applyBorder="1"/>
    <xf numFmtId="0" fontId="2" fillId="2" borderId="2" xfId="0" applyFont="1" applyFill="1" applyBorder="1" applyAlignment="1">
      <alignment horizontal="center"/>
    </xf>
    <xf numFmtId="43" fontId="3" fillId="0" borderId="2" xfId="1" applyFont="1" applyBorder="1"/>
    <xf numFmtId="43" fontId="3" fillId="0" borderId="2" xfId="0" applyNumberFormat="1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5" fillId="0" borderId="7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43" fontId="3" fillId="0" borderId="7" xfId="1" applyFont="1" applyBorder="1"/>
    <xf numFmtId="43" fontId="3" fillId="0" borderId="8" xfId="1" applyFont="1" applyBorder="1"/>
    <xf numFmtId="9" fontId="3" fillId="0" borderId="7" xfId="12" applyFont="1" applyBorder="1" applyAlignment="1">
      <alignment horizontal="center"/>
    </xf>
    <xf numFmtId="43" fontId="3" fillId="0" borderId="7" xfId="0" applyNumberFormat="1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3" fillId="0" borderId="14" xfId="0" applyFont="1" applyBorder="1"/>
    <xf numFmtId="0" fontId="3" fillId="0" borderId="17" xfId="0" applyFont="1" applyBorder="1"/>
    <xf numFmtId="0" fontId="3" fillId="0" borderId="18" xfId="0" applyFont="1" applyBorder="1"/>
    <xf numFmtId="0" fontId="2" fillId="0" borderId="19" xfId="0" applyFont="1" applyBorder="1"/>
    <xf numFmtId="0" fontId="3" fillId="0" borderId="20" xfId="0" applyFont="1" applyBorder="1"/>
    <xf numFmtId="0" fontId="2" fillId="0" borderId="19" xfId="0" applyFont="1" applyBorder="1" applyAlignment="1">
      <alignment horizontal="left"/>
    </xf>
    <xf numFmtId="0" fontId="3" fillId="0" borderId="20" xfId="0" applyFont="1" applyBorder="1" applyAlignment="1">
      <alignment horizontal="center" vertical="center"/>
    </xf>
    <xf numFmtId="0" fontId="2" fillId="2" borderId="19" xfId="0" applyFont="1" applyFill="1" applyBorder="1"/>
    <xf numFmtId="0" fontId="2" fillId="0" borderId="19" xfId="0" applyFont="1" applyBorder="1" applyAlignment="1">
      <alignment horizontal="center"/>
    </xf>
    <xf numFmtId="164" fontId="3" fillId="0" borderId="20" xfId="0" applyNumberFormat="1" applyFont="1" applyBorder="1"/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/>
    <xf numFmtId="0" fontId="3" fillId="0" borderId="23" xfId="0" applyFont="1" applyBorder="1"/>
    <xf numFmtId="43" fontId="2" fillId="0" borderId="24" xfId="0" applyNumberFormat="1" applyFont="1" applyBorder="1"/>
    <xf numFmtId="43" fontId="2" fillId="0" borderId="25" xfId="0" applyNumberFormat="1" applyFont="1" applyBorder="1"/>
    <xf numFmtId="43" fontId="2" fillId="0" borderId="26" xfId="0" applyNumberFormat="1" applyFont="1" applyBorder="1"/>
    <xf numFmtId="0" fontId="3" fillId="0" borderId="25" xfId="0" applyFont="1" applyBorder="1"/>
    <xf numFmtId="43" fontId="2" fillId="0" borderId="27" xfId="0" applyNumberFormat="1" applyFont="1" applyBorder="1"/>
    <xf numFmtId="43" fontId="19" fillId="0" borderId="1" xfId="1" applyFont="1" applyBorder="1" applyAlignment="1">
      <alignment horizontal="center" vertical="center"/>
    </xf>
    <xf numFmtId="43" fontId="10" fillId="0" borderId="1" xfId="1" applyFont="1" applyBorder="1"/>
    <xf numFmtId="43" fontId="28" fillId="0" borderId="1" xfId="1" applyFont="1" applyBorder="1" applyAlignment="1">
      <alignment horizontal="center" vertical="center" wrapText="1"/>
    </xf>
    <xf numFmtId="43" fontId="0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164" fontId="19" fillId="0" borderId="1" xfId="8" applyNumberFormat="1" applyFont="1" applyBorder="1" applyAlignment="1">
      <alignment horizontal="center" vertical="center"/>
    </xf>
    <xf numFmtId="0" fontId="36" fillId="0" borderId="1" xfId="6" applyFont="1" applyBorder="1" applyAlignment="1">
      <alignment horizontal="center"/>
    </xf>
    <xf numFmtId="43" fontId="37" fillId="0" borderId="1" xfId="6" applyNumberFormat="1" applyFont="1" applyBorder="1" applyAlignment="1">
      <alignment vertical="center"/>
    </xf>
    <xf numFmtId="43" fontId="38" fillId="0" borderId="1" xfId="6" applyNumberFormat="1" applyFont="1" applyBorder="1"/>
    <xf numFmtId="0" fontId="38" fillId="0" borderId="1" xfId="6" applyFont="1" applyBorder="1"/>
    <xf numFmtId="43" fontId="38" fillId="0" borderId="1" xfId="1" applyFont="1" applyBorder="1"/>
    <xf numFmtId="43" fontId="39" fillId="0" borderId="1" xfId="6" applyNumberFormat="1" applyFont="1" applyBorder="1"/>
    <xf numFmtId="43" fontId="40" fillId="0" borderId="1" xfId="6" applyNumberFormat="1" applyFont="1" applyBorder="1" applyAlignment="1">
      <alignment vertical="center"/>
    </xf>
    <xf numFmtId="0" fontId="7" fillId="0" borderId="13" xfId="6" applyFont="1" applyBorder="1" applyAlignment="1">
      <alignment horizontal="left" vertical="top"/>
    </xf>
    <xf numFmtId="0" fontId="7" fillId="0" borderId="14" xfId="6" applyFont="1" applyBorder="1" applyAlignment="1">
      <alignment horizontal="left" vertical="center" wrapText="1"/>
    </xf>
    <xf numFmtId="0" fontId="8" fillId="0" borderId="14" xfId="6" applyFont="1" applyBorder="1" applyAlignment="1">
      <alignment horizontal="center" vertical="center"/>
    </xf>
    <xf numFmtId="43" fontId="8" fillId="0" borderId="14" xfId="7" applyFont="1" applyFill="1" applyBorder="1" applyAlignment="1" applyProtection="1">
      <protection locked="0"/>
    </xf>
    <xf numFmtId="43" fontId="8" fillId="0" borderId="14" xfId="7" applyFont="1" applyFill="1" applyBorder="1" applyAlignment="1" applyProtection="1">
      <alignment horizontal="right"/>
      <protection locked="0"/>
    </xf>
    <xf numFmtId="0" fontId="4" fillId="0" borderId="14" xfId="6" applyBorder="1"/>
    <xf numFmtId="0" fontId="4" fillId="0" borderId="28" xfId="6" applyBorder="1"/>
    <xf numFmtId="0" fontId="7" fillId="0" borderId="19" xfId="6" applyFont="1" applyBorder="1" applyAlignment="1">
      <alignment horizontal="left" vertical="top"/>
    </xf>
    <xf numFmtId="0" fontId="4" fillId="0" borderId="29" xfId="6" applyBorder="1"/>
    <xf numFmtId="0" fontId="7" fillId="0" borderId="19" xfId="6" applyFont="1" applyBorder="1" applyAlignment="1">
      <alignment horizontal="center" vertical="top" wrapText="1"/>
    </xf>
    <xf numFmtId="0" fontId="4" fillId="0" borderId="29" xfId="6" applyBorder="1" applyAlignment="1">
      <alignment horizontal="center"/>
    </xf>
    <xf numFmtId="0" fontId="10" fillId="0" borderId="19" xfId="6" applyFont="1" applyBorder="1" applyAlignment="1">
      <alignment horizontal="center"/>
    </xf>
    <xf numFmtId="0" fontId="4" fillId="0" borderId="19" xfId="6" applyBorder="1" applyAlignment="1">
      <alignment horizontal="center"/>
    </xf>
    <xf numFmtId="9" fontId="38" fillId="0" borderId="29" xfId="6" applyNumberFormat="1" applyFont="1" applyBorder="1" applyAlignment="1">
      <alignment horizontal="center"/>
    </xf>
    <xf numFmtId="0" fontId="0" fillId="0" borderId="19" xfId="6" applyFont="1" applyBorder="1" applyAlignment="1">
      <alignment horizontal="center"/>
    </xf>
    <xf numFmtId="0" fontId="38" fillId="0" borderId="29" xfId="6" applyFont="1" applyBorder="1" applyAlignment="1">
      <alignment horizontal="center"/>
    </xf>
    <xf numFmtId="0" fontId="10" fillId="0" borderId="19" xfId="6" applyFont="1" applyBorder="1" applyAlignment="1">
      <alignment horizontal="center" vertical="center"/>
    </xf>
    <xf numFmtId="0" fontId="10" fillId="0" borderId="22" xfId="6" applyFont="1" applyBorder="1" applyAlignment="1">
      <alignment horizontal="center"/>
    </xf>
    <xf numFmtId="0" fontId="34" fillId="0" borderId="23" xfId="10" applyFont="1" applyBorder="1" applyAlignment="1">
      <alignment vertical="center" wrapText="1"/>
    </xf>
    <xf numFmtId="0" fontId="13" fillId="0" borderId="23" xfId="6" applyFont="1" applyBorder="1" applyAlignment="1">
      <alignment horizontal="center"/>
    </xf>
    <xf numFmtId="43" fontId="15" fillId="0" borderId="23" xfId="6" applyNumberFormat="1" applyFont="1" applyBorder="1" applyAlignment="1">
      <alignment vertical="center"/>
    </xf>
    <xf numFmtId="0" fontId="4" fillId="0" borderId="23" xfId="6" applyBorder="1"/>
    <xf numFmtId="0" fontId="4" fillId="0" borderId="30" xfId="6" applyBorder="1"/>
    <xf numFmtId="0" fontId="7" fillId="0" borderId="1" xfId="2" applyFont="1" applyBorder="1" applyAlignment="1">
      <alignment horizontal="center" vertical="center" wrapText="1"/>
    </xf>
    <xf numFmtId="2" fontId="7" fillId="0" borderId="1" xfId="2" applyNumberFormat="1" applyFont="1" applyBorder="1" applyAlignment="1">
      <alignment horizontal="center" vertical="center" wrapText="1"/>
    </xf>
    <xf numFmtId="2" fontId="23" fillId="0" borderId="1" xfId="2" applyNumberFormat="1" applyFont="1" applyBorder="1" applyAlignment="1">
      <alignment vertical="center"/>
    </xf>
    <xf numFmtId="9" fontId="23" fillId="0" borderId="1" xfId="13" applyFont="1" applyFill="1" applyBorder="1" applyAlignment="1">
      <alignment horizontal="center" vertical="center"/>
    </xf>
    <xf numFmtId="9" fontId="1" fillId="0" borderId="1" xfId="12" applyFill="1" applyBorder="1" applyAlignment="1">
      <alignment vertical="center"/>
    </xf>
    <xf numFmtId="166" fontId="4" fillId="0" borderId="1" xfId="14" applyBorder="1">
      <alignment horizontal="justify" vertical="top" wrapText="1"/>
    </xf>
    <xf numFmtId="9" fontId="0" fillId="0" borderId="1" xfId="12" applyFont="1" applyFill="1" applyBorder="1" applyAlignment="1">
      <alignment vertical="center"/>
    </xf>
    <xf numFmtId="9" fontId="1" fillId="0" borderId="1" xfId="12" applyFill="1" applyBorder="1" applyAlignment="1">
      <alignment horizontal="center" vertical="center"/>
    </xf>
    <xf numFmtId="166" fontId="10" fillId="0" borderId="1" xfId="14" applyFont="1" applyBorder="1">
      <alignment horizontal="justify" vertical="top" wrapText="1"/>
    </xf>
    <xf numFmtId="2" fontId="43" fillId="0" borderId="1" xfId="2" applyNumberFormat="1" applyFont="1" applyBorder="1" applyAlignment="1">
      <alignment vertical="center"/>
    </xf>
    <xf numFmtId="9" fontId="43" fillId="0" borderId="1" xfId="13" applyFont="1" applyFill="1" applyBorder="1" applyAlignment="1">
      <alignment horizontal="center" vertical="center"/>
    </xf>
    <xf numFmtId="0" fontId="0" fillId="0" borderId="1" xfId="0" applyBorder="1"/>
    <xf numFmtId="0" fontId="0" fillId="0" borderId="14" xfId="0" applyBorder="1"/>
    <xf numFmtId="0" fontId="0" fillId="0" borderId="28" xfId="0" applyBorder="1"/>
    <xf numFmtId="0" fontId="41" fillId="0" borderId="19" xfId="0" applyFont="1" applyBorder="1" applyAlignment="1">
      <alignment horizontal="center" vertical="center" wrapText="1"/>
    </xf>
    <xf numFmtId="0" fontId="0" fillId="0" borderId="29" xfId="0" applyBorder="1"/>
    <xf numFmtId="0" fontId="7" fillId="0" borderId="19" xfId="2" applyFont="1" applyBorder="1" applyAlignment="1">
      <alignment horizontal="center" vertical="center"/>
    </xf>
    <xf numFmtId="2" fontId="7" fillId="0" borderId="29" xfId="2" applyNumberFormat="1" applyFont="1" applyBorder="1" applyAlignment="1">
      <alignment horizontal="center" vertical="center" wrapText="1"/>
    </xf>
    <xf numFmtId="0" fontId="23" fillId="0" borderId="19" xfId="2" applyFont="1" applyBorder="1" applyAlignment="1">
      <alignment horizontal="center" vertical="center"/>
    </xf>
    <xf numFmtId="0" fontId="43" fillId="0" borderId="19" xfId="2" applyFont="1" applyBorder="1" applyAlignment="1">
      <alignment horizontal="center" vertical="center"/>
    </xf>
    <xf numFmtId="0" fontId="4" fillId="0" borderId="19" xfId="15" applyBorder="1">
      <alignment horizontal="justify" vertical="top" wrapText="1"/>
    </xf>
    <xf numFmtId="0" fontId="44" fillId="0" borderId="22" xfId="2" applyFont="1" applyBorder="1" applyAlignment="1">
      <alignment horizontal="center" vertical="center"/>
    </xf>
    <xf numFmtId="2" fontId="44" fillId="0" borderId="23" xfId="2" applyNumberFormat="1" applyFont="1" applyBorder="1" applyAlignment="1">
      <alignment vertical="center"/>
    </xf>
    <xf numFmtId="0" fontId="0" fillId="0" borderId="23" xfId="0" applyBorder="1"/>
    <xf numFmtId="0" fontId="0" fillId="0" borderId="30" xfId="0" applyBorder="1"/>
    <xf numFmtId="43" fontId="2" fillId="0" borderId="1" xfId="1" applyFont="1" applyBorder="1"/>
    <xf numFmtId="0" fontId="7" fillId="0" borderId="1" xfId="2" applyFont="1" applyBorder="1" applyAlignment="1">
      <alignment vertical="center" wrapText="1"/>
    </xf>
    <xf numFmtId="0" fontId="7" fillId="0" borderId="29" xfId="2" applyFont="1" applyBorder="1" applyAlignment="1">
      <alignment vertical="center" wrapText="1"/>
    </xf>
    <xf numFmtId="164" fontId="3" fillId="0" borderId="0" xfId="0" applyNumberFormat="1" applyFont="1"/>
    <xf numFmtId="164" fontId="3" fillId="0" borderId="1" xfId="0" applyNumberFormat="1" applyFont="1" applyBorder="1"/>
    <xf numFmtId="43" fontId="3" fillId="0" borderId="0" xfId="0" applyNumberFormat="1" applyFont="1"/>
    <xf numFmtId="164" fontId="3" fillId="0" borderId="8" xfId="0" applyNumberFormat="1" applyFont="1" applyBorder="1"/>
    <xf numFmtId="164" fontId="4" fillId="0" borderId="0" xfId="6" applyNumberFormat="1"/>
    <xf numFmtId="43" fontId="4" fillId="0" borderId="1" xfId="6" applyNumberFormat="1" applyBorder="1" applyAlignment="1">
      <alignment horizontal="center" vertical="center"/>
    </xf>
    <xf numFmtId="0" fontId="2" fillId="0" borderId="12" xfId="0" applyFont="1" applyBorder="1"/>
    <xf numFmtId="0" fontId="2" fillId="0" borderId="8" xfId="0" applyFont="1" applyBorder="1" applyAlignment="1">
      <alignment horizontal="center" vertical="center"/>
    </xf>
    <xf numFmtId="0" fontId="35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43" fontId="3" fillId="3" borderId="1" xfId="1" applyFont="1" applyFill="1" applyBorder="1"/>
    <xf numFmtId="9" fontId="3" fillId="3" borderId="7" xfId="12" applyFont="1" applyFill="1" applyBorder="1" applyAlignment="1">
      <alignment horizontal="center"/>
    </xf>
    <xf numFmtId="43" fontId="3" fillId="3" borderId="1" xfId="1" applyFont="1" applyFill="1" applyBorder="1" applyAlignment="1">
      <alignment horizontal="center" vertical="center"/>
    </xf>
    <xf numFmtId="43" fontId="3" fillId="3" borderId="8" xfId="1" applyFont="1" applyFill="1" applyBorder="1"/>
    <xf numFmtId="43" fontId="3" fillId="3" borderId="7" xfId="1" applyFont="1" applyFill="1" applyBorder="1"/>
    <xf numFmtId="0" fontId="3" fillId="3" borderId="7" xfId="0" applyFont="1" applyFill="1" applyBorder="1"/>
    <xf numFmtId="0" fontId="3" fillId="3" borderId="1" xfId="0" applyFont="1" applyFill="1" applyBorder="1"/>
    <xf numFmtId="0" fontId="3" fillId="3" borderId="8" xfId="0" applyFont="1" applyFill="1" applyBorder="1"/>
    <xf numFmtId="43" fontId="3" fillId="0" borderId="20" xfId="0" applyNumberFormat="1" applyFont="1" applyBorder="1"/>
    <xf numFmtId="164" fontId="3" fillId="0" borderId="1" xfId="0" applyNumberFormat="1" applyFont="1" applyBorder="1" applyAlignment="1">
      <alignment horizontal="center"/>
    </xf>
    <xf numFmtId="164" fontId="38" fillId="0" borderId="1" xfId="6" applyNumberFormat="1" applyFont="1" applyBorder="1"/>
    <xf numFmtId="43" fontId="38" fillId="0" borderId="0" xfId="6" applyNumberFormat="1" applyFont="1"/>
    <xf numFmtId="0" fontId="16" fillId="0" borderId="1" xfId="8" applyFont="1" applyBorder="1" applyAlignment="1">
      <alignment horizontal="justify" vertical="center" wrapText="1"/>
    </xf>
    <xf numFmtId="43" fontId="3" fillId="0" borderId="1" xfId="1" applyFont="1" applyBorder="1" applyAlignment="1">
      <alignment horizontal="center" vertical="center"/>
    </xf>
    <xf numFmtId="4" fontId="0" fillId="0" borderId="0" xfId="0" applyNumberFormat="1"/>
    <xf numFmtId="43" fontId="3" fillId="4" borderId="1" xfId="1" applyFont="1" applyFill="1" applyBorder="1"/>
    <xf numFmtId="43" fontId="4" fillId="4" borderId="1" xfId="6" applyNumberFormat="1" applyFill="1" applyBorder="1"/>
    <xf numFmtId="43" fontId="3" fillId="0" borderId="1" xfId="1" applyFont="1" applyFill="1" applyBorder="1"/>
    <xf numFmtId="164" fontId="3" fillId="5" borderId="1" xfId="0" applyNumberFormat="1" applyFont="1" applyFill="1" applyBorder="1"/>
    <xf numFmtId="43" fontId="3" fillId="5" borderId="1" xfId="1" applyFont="1" applyFill="1" applyBorder="1"/>
    <xf numFmtId="0" fontId="46" fillId="5" borderId="1" xfId="0" applyFont="1" applyFill="1" applyBorder="1" applyAlignment="1">
      <alignment vertical="center" wrapText="1"/>
    </xf>
    <xf numFmtId="0" fontId="46" fillId="5" borderId="1" xfId="0" applyFont="1" applyFill="1" applyBorder="1" applyAlignment="1">
      <alignment horizontal="center" vertical="center" wrapText="1"/>
    </xf>
    <xf numFmtId="0" fontId="46" fillId="0" borderId="1" xfId="0" applyFont="1" applyBorder="1" applyAlignment="1">
      <alignment horizontal="center"/>
    </xf>
    <xf numFmtId="0" fontId="46" fillId="6" borderId="1" xfId="0" applyFont="1" applyFill="1" applyBorder="1" applyAlignment="1">
      <alignment horizontal="center" vertical="top"/>
    </xf>
    <xf numFmtId="0" fontId="47" fillId="6" borderId="1" xfId="0" applyFont="1" applyFill="1" applyBorder="1" applyAlignment="1">
      <alignment horizontal="center" vertical="center"/>
    </xf>
    <xf numFmtId="0" fontId="46" fillId="6" borderId="1" xfId="0" applyFont="1" applyFill="1" applyBorder="1" applyAlignment="1">
      <alignment horizontal="center"/>
    </xf>
    <xf numFmtId="0" fontId="0" fillId="6" borderId="1" xfId="0" applyFill="1" applyBorder="1"/>
    <xf numFmtId="0" fontId="47" fillId="6" borderId="1" xfId="0" applyFont="1" applyFill="1" applyBorder="1" applyAlignment="1">
      <alignment horizontal="center"/>
    </xf>
    <xf numFmtId="0" fontId="46" fillId="5" borderId="1" xfId="0" applyFont="1" applyFill="1" applyBorder="1" applyAlignment="1">
      <alignment horizontal="center" vertical="top"/>
    </xf>
    <xf numFmtId="0" fontId="47" fillId="5" borderId="1" xfId="0" applyFont="1" applyFill="1" applyBorder="1" applyAlignment="1">
      <alignment horizontal="center"/>
    </xf>
    <xf numFmtId="0" fontId="46" fillId="4" borderId="1" xfId="0" applyFont="1" applyFill="1" applyBorder="1" applyAlignment="1">
      <alignment horizontal="center" vertical="top"/>
    </xf>
    <xf numFmtId="0" fontId="46" fillId="7" borderId="1" xfId="0" applyFont="1" applyFill="1" applyBorder="1" applyAlignment="1">
      <alignment vertical="top"/>
    </xf>
    <xf numFmtId="0" fontId="46" fillId="7" borderId="4" xfId="0" applyFont="1" applyFill="1" applyBorder="1" applyAlignment="1">
      <alignment horizontal="center" vertical="top"/>
    </xf>
    <xf numFmtId="0" fontId="46" fillId="7" borderId="2" xfId="0" applyFont="1" applyFill="1" applyBorder="1" applyAlignment="1">
      <alignment horizontal="center" vertical="top"/>
    </xf>
    <xf numFmtId="0" fontId="46" fillId="7" borderId="3" xfId="0" applyFont="1" applyFill="1" applyBorder="1" applyAlignment="1">
      <alignment horizontal="center" vertical="top"/>
    </xf>
    <xf numFmtId="0" fontId="46" fillId="7" borderId="1" xfId="0" applyFont="1" applyFill="1" applyBorder="1" applyAlignment="1">
      <alignment horizontal="center" vertical="top"/>
    </xf>
    <xf numFmtId="0" fontId="46" fillId="0" borderId="1" xfId="0" applyFont="1" applyBorder="1" applyAlignment="1">
      <alignment horizontal="center" vertical="top"/>
    </xf>
    <xf numFmtId="0" fontId="46" fillId="5" borderId="1" xfId="0" applyFont="1" applyFill="1" applyBorder="1" applyAlignment="1">
      <alignment horizontal="center"/>
    </xf>
    <xf numFmtId="0" fontId="46" fillId="9" borderId="1" xfId="0" applyFont="1" applyFill="1" applyBorder="1" applyAlignment="1">
      <alignment horizontal="center" vertical="top"/>
    </xf>
    <xf numFmtId="0" fontId="46" fillId="10" borderId="1" xfId="0" applyFont="1" applyFill="1" applyBorder="1" applyAlignment="1">
      <alignment horizontal="center" vertical="center"/>
    </xf>
    <xf numFmtId="0" fontId="46" fillId="5" borderId="1" xfId="0" applyFont="1" applyFill="1" applyBorder="1" applyAlignment="1">
      <alignment horizontal="center" vertical="center"/>
    </xf>
    <xf numFmtId="0" fontId="46" fillId="10" borderId="1" xfId="0" applyFont="1" applyFill="1" applyBorder="1" applyAlignment="1">
      <alignment horizontal="center" vertical="top"/>
    </xf>
    <xf numFmtId="0" fontId="46" fillId="10" borderId="1" xfId="0" applyFont="1" applyFill="1" applyBorder="1" applyAlignment="1">
      <alignment horizontal="center"/>
    </xf>
    <xf numFmtId="0" fontId="46" fillId="3" borderId="1" xfId="0" applyFont="1" applyFill="1" applyBorder="1" applyAlignment="1">
      <alignment horizontal="center"/>
    </xf>
    <xf numFmtId="0" fontId="46" fillId="11" borderId="1" xfId="0" applyFont="1" applyFill="1" applyBorder="1" applyAlignment="1">
      <alignment horizontal="center" vertical="top"/>
    </xf>
    <xf numFmtId="43" fontId="4" fillId="5" borderId="1" xfId="6" applyNumberFormat="1" applyFill="1" applyBorder="1"/>
    <xf numFmtId="0" fontId="0" fillId="0" borderId="37" xfId="0" applyBorder="1"/>
    <xf numFmtId="43" fontId="0" fillId="0" borderId="37" xfId="1" applyFont="1" applyBorder="1"/>
    <xf numFmtId="43" fontId="35" fillId="0" borderId="37" xfId="0" applyNumberFormat="1" applyFont="1" applyBorder="1"/>
    <xf numFmtId="0" fontId="0" fillId="0" borderId="34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9" xfId="0" applyFont="1" applyBorder="1" applyAlignment="1">
      <alignment horizontal="left" vertical="center"/>
    </xf>
    <xf numFmtId="0" fontId="41" fillId="0" borderId="13" xfId="0" applyFont="1" applyBorder="1" applyAlignment="1">
      <alignment horizontal="center" vertical="center" wrapText="1"/>
    </xf>
    <xf numFmtId="0" fontId="41" fillId="0" borderId="19" xfId="0" applyFont="1" applyBorder="1" applyAlignment="1">
      <alignment horizontal="center" vertical="center" wrapText="1"/>
    </xf>
    <xf numFmtId="0" fontId="7" fillId="0" borderId="14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29" xfId="2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6" applyFont="1" applyBorder="1" applyAlignment="1">
      <alignment horizontal="center" vertical="center" wrapText="1"/>
    </xf>
    <xf numFmtId="0" fontId="5" fillId="0" borderId="1" xfId="6" applyFont="1" applyBorder="1" applyAlignment="1">
      <alignment horizontal="center" vertical="center" wrapText="1"/>
    </xf>
    <xf numFmtId="43" fontId="0" fillId="0" borderId="0" xfId="7" applyFont="1" applyFill="1" applyAlignment="1">
      <alignment horizontal="center"/>
    </xf>
    <xf numFmtId="43" fontId="4" fillId="0" borderId="0" xfId="6" applyNumberFormat="1" applyAlignment="1">
      <alignment horizontal="center"/>
    </xf>
    <xf numFmtId="0" fontId="46" fillId="0" borderId="6" xfId="0" applyFont="1" applyBorder="1" applyAlignment="1">
      <alignment horizontal="center" vertical="center" wrapText="1"/>
    </xf>
    <xf numFmtId="0" fontId="46" fillId="0" borderId="39" xfId="0" applyFont="1" applyBorder="1" applyAlignment="1">
      <alignment horizontal="center" vertical="center" wrapText="1"/>
    </xf>
    <xf numFmtId="0" fontId="46" fillId="0" borderId="38" xfId="0" applyFont="1" applyBorder="1" applyAlignment="1">
      <alignment horizontal="center" vertical="center" wrapText="1"/>
    </xf>
    <xf numFmtId="0" fontId="46" fillId="0" borderId="36" xfId="0" applyFont="1" applyBorder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46" fillId="0" borderId="35" xfId="0" applyFont="1" applyBorder="1" applyAlignment="1">
      <alignment horizontal="center" vertical="center" wrapText="1"/>
    </xf>
    <xf numFmtId="0" fontId="46" fillId="0" borderId="33" xfId="0" applyFont="1" applyBorder="1" applyAlignment="1">
      <alignment horizontal="center" vertical="center" wrapText="1"/>
    </xf>
    <xf numFmtId="0" fontId="46" fillId="0" borderId="32" xfId="0" applyFont="1" applyBorder="1" applyAlignment="1">
      <alignment horizontal="center" vertical="center" wrapText="1"/>
    </xf>
    <xf numFmtId="0" fontId="46" fillId="0" borderId="31" xfId="0" applyFont="1" applyBorder="1" applyAlignment="1">
      <alignment horizontal="center" vertical="center" wrapText="1"/>
    </xf>
    <xf numFmtId="0" fontId="46" fillId="0" borderId="6" xfId="0" applyFont="1" applyBorder="1" applyAlignment="1">
      <alignment horizontal="center" vertical="center"/>
    </xf>
    <xf numFmtId="0" fontId="46" fillId="0" borderId="39" xfId="0" applyFont="1" applyBorder="1" applyAlignment="1">
      <alignment horizontal="center" vertical="center"/>
    </xf>
    <xf numFmtId="0" fontId="46" fillId="0" borderId="38" xfId="0" applyFont="1" applyBorder="1" applyAlignment="1">
      <alignment horizontal="center" vertical="center"/>
    </xf>
    <xf numFmtId="0" fontId="46" fillId="0" borderId="36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35" xfId="0" applyFont="1" applyBorder="1" applyAlignment="1">
      <alignment horizontal="center" vertical="center"/>
    </xf>
    <xf numFmtId="0" fontId="46" fillId="0" borderId="33" xfId="0" applyFont="1" applyBorder="1" applyAlignment="1">
      <alignment horizontal="center" vertical="center"/>
    </xf>
    <xf numFmtId="0" fontId="46" fillId="0" borderId="32" xfId="0" applyFont="1" applyBorder="1" applyAlignment="1">
      <alignment horizontal="center" vertical="center"/>
    </xf>
    <xf numFmtId="0" fontId="46" fillId="0" borderId="31" xfId="0" applyFont="1" applyBorder="1" applyAlignment="1">
      <alignment horizontal="center" vertical="center"/>
    </xf>
    <xf numFmtId="0" fontId="46" fillId="5" borderId="2" xfId="0" applyFont="1" applyFill="1" applyBorder="1" applyAlignment="1">
      <alignment horizontal="center" vertical="center" wrapText="1"/>
    </xf>
    <xf numFmtId="0" fontId="46" fillId="5" borderId="4" xfId="0" applyFont="1" applyFill="1" applyBorder="1" applyAlignment="1">
      <alignment horizontal="center" vertical="center" wrapText="1"/>
    </xf>
    <xf numFmtId="0" fontId="46" fillId="0" borderId="2" xfId="0" applyFont="1" applyBorder="1" applyAlignment="1">
      <alignment horizontal="center"/>
    </xf>
    <xf numFmtId="0" fontId="46" fillId="0" borderId="3" xfId="0" applyFont="1" applyBorder="1" applyAlignment="1">
      <alignment horizontal="center"/>
    </xf>
    <xf numFmtId="0" fontId="46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6" fillId="0" borderId="5" xfId="0" applyFont="1" applyBorder="1" applyAlignment="1">
      <alignment horizontal="center" vertical="center"/>
    </xf>
    <xf numFmtId="0" fontId="46" fillId="0" borderId="37" xfId="0" applyFont="1" applyBorder="1" applyAlignment="1">
      <alignment horizontal="center" vertical="center"/>
    </xf>
    <xf numFmtId="0" fontId="46" fillId="0" borderId="34" xfId="0" applyFont="1" applyBorder="1" applyAlignment="1">
      <alignment horizontal="center" vertical="center"/>
    </xf>
    <xf numFmtId="0" fontId="46" fillId="6" borderId="2" xfId="0" applyFont="1" applyFill="1" applyBorder="1" applyAlignment="1">
      <alignment horizontal="center" vertical="top"/>
    </xf>
    <xf numFmtId="0" fontId="46" fillId="6" borderId="3" xfId="0" applyFont="1" applyFill="1" applyBorder="1" applyAlignment="1">
      <alignment horizontal="center" vertical="top"/>
    </xf>
    <xf numFmtId="0" fontId="46" fillId="6" borderId="4" xfId="0" applyFont="1" applyFill="1" applyBorder="1" applyAlignment="1">
      <alignment horizontal="center" vertical="top"/>
    </xf>
    <xf numFmtId="0" fontId="46" fillId="4" borderId="2" xfId="0" applyFont="1" applyFill="1" applyBorder="1" applyAlignment="1">
      <alignment horizontal="center" vertical="top"/>
    </xf>
    <xf numFmtId="0" fontId="46" fillId="4" borderId="3" xfId="0" applyFont="1" applyFill="1" applyBorder="1" applyAlignment="1">
      <alignment horizontal="center" vertical="top"/>
    </xf>
    <xf numFmtId="0" fontId="46" fillId="4" borderId="4" xfId="0" applyFont="1" applyFill="1" applyBorder="1" applyAlignment="1">
      <alignment horizontal="center" vertical="top"/>
    </xf>
    <xf numFmtId="0" fontId="48" fillId="8" borderId="6" xfId="0" applyFont="1" applyFill="1" applyBorder="1" applyAlignment="1">
      <alignment horizontal="center" wrapText="1"/>
    </xf>
    <xf numFmtId="0" fontId="0" fillId="8" borderId="39" xfId="0" applyFill="1" applyBorder="1" applyAlignment="1">
      <alignment horizontal="center" wrapText="1"/>
    </xf>
    <xf numFmtId="0" fontId="0" fillId="8" borderId="38" xfId="0" applyFill="1" applyBorder="1" applyAlignment="1">
      <alignment horizontal="center" wrapText="1"/>
    </xf>
    <xf numFmtId="0" fontId="0" fillId="8" borderId="33" xfId="0" applyFill="1" applyBorder="1" applyAlignment="1">
      <alignment horizontal="center" wrapText="1"/>
    </xf>
    <xf numFmtId="0" fontId="0" fillId="8" borderId="32" xfId="0" applyFill="1" applyBorder="1" applyAlignment="1">
      <alignment horizontal="center" wrapText="1"/>
    </xf>
    <xf numFmtId="0" fontId="0" fillId="8" borderId="31" xfId="0" applyFill="1" applyBorder="1" applyAlignment="1">
      <alignment horizontal="center" wrapText="1"/>
    </xf>
    <xf numFmtId="0" fontId="46" fillId="7" borderId="2" xfId="0" applyFont="1" applyFill="1" applyBorder="1" applyAlignment="1">
      <alignment horizontal="center" vertical="top"/>
    </xf>
    <xf numFmtId="0" fontId="46" fillId="7" borderId="3" xfId="0" applyFont="1" applyFill="1" applyBorder="1" applyAlignment="1">
      <alignment horizontal="center" vertical="top"/>
    </xf>
    <xf numFmtId="0" fontId="46" fillId="7" borderId="4" xfId="0" applyFont="1" applyFill="1" applyBorder="1" applyAlignment="1">
      <alignment horizontal="center" vertical="top"/>
    </xf>
    <xf numFmtId="0" fontId="46" fillId="9" borderId="2" xfId="0" applyFont="1" applyFill="1" applyBorder="1" applyAlignment="1">
      <alignment horizontal="center" vertical="top"/>
    </xf>
    <xf numFmtId="0" fontId="46" fillId="9" borderId="3" xfId="0" applyFont="1" applyFill="1" applyBorder="1" applyAlignment="1">
      <alignment horizontal="center" vertical="top"/>
    </xf>
    <xf numFmtId="0" fontId="46" fillId="9" borderId="4" xfId="0" applyFont="1" applyFill="1" applyBorder="1" applyAlignment="1">
      <alignment horizontal="center" vertical="top"/>
    </xf>
    <xf numFmtId="0" fontId="46" fillId="4" borderId="2" xfId="0" applyFont="1" applyFill="1" applyBorder="1" applyAlignment="1">
      <alignment horizontal="center" vertical="top" wrapText="1"/>
    </xf>
    <xf numFmtId="0" fontId="46" fillId="0" borderId="2" xfId="0" applyFont="1" applyBorder="1" applyAlignment="1">
      <alignment horizontal="center" vertical="top"/>
    </xf>
    <xf numFmtId="0" fontId="46" fillId="0" borderId="4" xfId="0" applyFont="1" applyBorder="1" applyAlignment="1">
      <alignment horizontal="center" vertical="top"/>
    </xf>
    <xf numFmtId="0" fontId="46" fillId="5" borderId="6" xfId="0" applyFont="1" applyFill="1" applyBorder="1" applyAlignment="1">
      <alignment horizontal="center" vertical="center" wrapText="1"/>
    </xf>
    <xf numFmtId="0" fontId="46" fillId="5" borderId="39" xfId="0" applyFont="1" applyFill="1" applyBorder="1" applyAlignment="1">
      <alignment horizontal="center" vertical="center" wrapText="1"/>
    </xf>
    <xf numFmtId="0" fontId="46" fillId="5" borderId="38" xfId="0" applyFont="1" applyFill="1" applyBorder="1" applyAlignment="1">
      <alignment horizontal="center" vertical="center" wrapText="1"/>
    </xf>
    <xf numFmtId="0" fontId="46" fillId="5" borderId="36" xfId="0" applyFont="1" applyFill="1" applyBorder="1" applyAlignment="1">
      <alignment horizontal="center" vertical="center" wrapText="1"/>
    </xf>
    <xf numFmtId="0" fontId="46" fillId="5" borderId="0" xfId="0" applyFont="1" applyFill="1" applyAlignment="1">
      <alignment horizontal="center" vertical="center" wrapText="1"/>
    </xf>
    <xf numFmtId="0" fontId="46" fillId="5" borderId="35" xfId="0" applyFont="1" applyFill="1" applyBorder="1" applyAlignment="1">
      <alignment horizontal="center" vertical="center" wrapText="1"/>
    </xf>
    <xf numFmtId="0" fontId="46" fillId="5" borderId="33" xfId="0" applyFont="1" applyFill="1" applyBorder="1" applyAlignment="1">
      <alignment horizontal="center" vertical="center" wrapText="1"/>
    </xf>
    <xf numFmtId="0" fontId="46" fillId="5" borderId="32" xfId="0" applyFont="1" applyFill="1" applyBorder="1" applyAlignment="1">
      <alignment horizontal="center" vertical="center" wrapText="1"/>
    </xf>
    <xf numFmtId="0" fontId="46" fillId="5" borderId="31" xfId="0" applyFont="1" applyFill="1" applyBorder="1" applyAlignment="1">
      <alignment horizontal="center" vertical="center" wrapText="1"/>
    </xf>
    <xf numFmtId="0" fontId="46" fillId="0" borderId="1" xfId="0" applyFont="1" applyBorder="1" applyAlignment="1">
      <alignment horizontal="center"/>
    </xf>
    <xf numFmtId="0" fontId="46" fillId="4" borderId="2" xfId="0" applyFont="1" applyFill="1" applyBorder="1" applyAlignment="1">
      <alignment horizontal="center" vertical="center"/>
    </xf>
    <xf numFmtId="0" fontId="46" fillId="4" borderId="3" xfId="0" applyFont="1" applyFill="1" applyBorder="1" applyAlignment="1">
      <alignment horizontal="center" vertical="center"/>
    </xf>
    <xf numFmtId="0" fontId="46" fillId="4" borderId="4" xfId="0" applyFont="1" applyFill="1" applyBorder="1" applyAlignment="1">
      <alignment horizontal="center" vertical="center"/>
    </xf>
    <xf numFmtId="0" fontId="46" fillId="10" borderId="2" xfId="0" applyFont="1" applyFill="1" applyBorder="1" applyAlignment="1">
      <alignment horizontal="center" vertical="center"/>
    </xf>
    <xf numFmtId="0" fontId="46" fillId="10" borderId="4" xfId="0" applyFont="1" applyFill="1" applyBorder="1" applyAlignment="1">
      <alignment horizontal="center" vertical="center"/>
    </xf>
    <xf numFmtId="0" fontId="52" fillId="10" borderId="2" xfId="0" applyFont="1" applyFill="1" applyBorder="1" applyAlignment="1">
      <alignment horizontal="center" vertical="center" wrapText="1"/>
    </xf>
    <xf numFmtId="0" fontId="52" fillId="10" borderId="4" xfId="0" applyFont="1" applyFill="1" applyBorder="1" applyAlignment="1">
      <alignment horizontal="center" vertical="center" wrapText="1"/>
    </xf>
    <xf numFmtId="0" fontId="46" fillId="10" borderId="2" xfId="0" applyFont="1" applyFill="1" applyBorder="1" applyAlignment="1">
      <alignment horizontal="center" vertical="top"/>
    </xf>
    <xf numFmtId="0" fontId="46" fillId="10" borderId="3" xfId="0" applyFont="1" applyFill="1" applyBorder="1" applyAlignment="1">
      <alignment horizontal="center" vertical="top"/>
    </xf>
    <xf numFmtId="0" fontId="46" fillId="10" borderId="4" xfId="0" applyFont="1" applyFill="1" applyBorder="1" applyAlignment="1">
      <alignment horizontal="center" vertical="top"/>
    </xf>
    <xf numFmtId="0" fontId="46" fillId="11" borderId="2" xfId="0" applyFont="1" applyFill="1" applyBorder="1" applyAlignment="1">
      <alignment horizontal="center" vertical="top"/>
    </xf>
    <xf numFmtId="0" fontId="46" fillId="11" borderId="4" xfId="0" applyFont="1" applyFill="1" applyBorder="1" applyAlignment="1">
      <alignment horizontal="center" vertical="top"/>
    </xf>
    <xf numFmtId="0" fontId="46" fillId="0" borderId="3" xfId="0" applyFont="1" applyBorder="1" applyAlignment="1">
      <alignment horizontal="center" vertical="top"/>
    </xf>
    <xf numFmtId="0" fontId="46" fillId="11" borderId="3" xfId="0" applyFont="1" applyFill="1" applyBorder="1" applyAlignment="1">
      <alignment horizontal="center" vertical="top"/>
    </xf>
    <xf numFmtId="0" fontId="46" fillId="5" borderId="2" xfId="0" applyFont="1" applyFill="1" applyBorder="1" applyAlignment="1">
      <alignment horizontal="center" vertical="center"/>
    </xf>
    <xf numFmtId="0" fontId="46" fillId="5" borderId="4" xfId="0" applyFont="1" applyFill="1" applyBorder="1" applyAlignment="1">
      <alignment horizontal="center" vertical="center"/>
    </xf>
    <xf numFmtId="0" fontId="46" fillId="10" borderId="3" xfId="0" applyFont="1" applyFill="1" applyBorder="1" applyAlignment="1">
      <alignment horizontal="center" vertical="center"/>
    </xf>
  </cellXfs>
  <cellStyles count="16">
    <cellStyle name="Comma" xfId="1" builtinId="3"/>
    <cellStyle name="Comma 14" xfId="14" xr:uid="{97111859-A002-4D8E-BDC0-F229510F4B56}"/>
    <cellStyle name="Comma 2" xfId="3" xr:uid="{51050720-3681-4881-AE37-AA4141C100BD}"/>
    <cellStyle name="Comma 2 2 7" xfId="9" xr:uid="{4C0DB878-5B4F-4524-A2A1-840509E6991B}"/>
    <cellStyle name="Comma 2 5" xfId="7" xr:uid="{3E77FE48-2EDE-4CCB-A1AB-65854C160D0B}"/>
    <cellStyle name="Comma 3" xfId="11" xr:uid="{07BD30C2-EC14-41E4-ADAA-A13E9DB85A90}"/>
    <cellStyle name="Normal" xfId="0" builtinId="0"/>
    <cellStyle name="Normal 16" xfId="10" xr:uid="{68F40A64-9BFB-48EA-8CFB-064A781CADC4}"/>
    <cellStyle name="Normal 2" xfId="2" xr:uid="{06C9ACC9-A143-4430-ADF7-CE067D90DA79}"/>
    <cellStyle name="Normal 2 2" xfId="6" xr:uid="{5D5D7F1F-7AEE-4AB4-92CC-5FFD75973B3B}"/>
    <cellStyle name="Normal 2 2 16 2" xfId="15" xr:uid="{785BBBF2-2793-4D63-9C5C-86ED7404B00E}"/>
    <cellStyle name="Normal 3" xfId="8" xr:uid="{A441496F-3191-4809-BDE3-E4170C6E3FB8}"/>
    <cellStyle name="Normal 4" xfId="5" xr:uid="{4D430C16-351B-4ADE-810D-AECDC157B6FE}"/>
    <cellStyle name="Normal 6" xfId="4" xr:uid="{83713C18-0604-4A19-A289-39B0A331DF9F}"/>
    <cellStyle name="Percent" xfId="12" builtinId="5"/>
    <cellStyle name="Percent 2" xfId="13" xr:uid="{FBF5345C-D764-47EE-B739-DF2B5E9929A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21" Type="http://schemas.openxmlformats.org/officeDocument/2006/relationships/externalLink" Target="externalLinks/externalLink7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styles" Target="styles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externalLink" Target="externalLinks/externalLink6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theme" Target="theme/theme1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ivite%20folder\MSOFFICE\EXCEL\T\T200\PRT2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Startup" Target="Documents%20and%20Settings/Administrator/My%20Documents/WINDOWS/TEMP/dubai%20marina/RATE%20ANALYS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0\Common%20Folder\Documents%20and%20Settings\Administrator\Local%20Settings\Temp\Water%20Front\WINDOWS\TEMP\dubai%20marina\RATE%20ANALYSI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pil\kapil\Documents%20and%20Settings\Administrator\Local%20Settings\Temp\Water%20Front\WINDOWS\TEMP\dubai%20marina\RATE%20ANALYSI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ilt-server\common%20folder\Sajith-1%2030.08.11\Emiartes%20Park%20Hotel\Extension%20of%20time\Plot%2028%20&amp;%2032\COSTING\Billing%20plan%20for%20the%20year%202008\Summary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Jagdish\Microsoft%20office\EXCEL\T\T441\MSOFFICE\EXCEL\T\T200\PRT20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ivite%20folder\T\T218\QTY\STR218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ATA\DataFile\O\DB9604\RevMay97\SHOPLI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Jagdish\Microsoft%20office\EXCEL\T\T441\msoffice\excel\t\JFLINK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rcserver1\DESIGN\Infra\Geotech\Crep\Soil-inv\O1097\DJB-0509\Spt-BH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LRA1\My%20Documents\BAR%20BENDING%20SCHEDULE%20&amp;%20QTY.%20SURVEYING%20PRORAM1\Barsche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server\nasdisk\MSOFFICE\EXCEL\T\T200\PRT20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ivite%20folder\msoffice\excel\t\JFLINK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server\nasdisk\msoffice\excel\t\JFLINK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dubai%20marina\RATE%20ANALYSI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Jagdish\Microsoft%20office\EXCEL\T\T441\MSOFFICE\EXCEL\T\T133\R\UR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rcserver1\design\user\Cement\KVPgroup\E-Kvp\KVP-Engrs\PPRM-Housing\Namakkal%20Housing\School\T1037%20Entire%20Schoo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P"/>
      <sheetName val="PLT"/>
      <sheetName val="STF"/>
      <sheetName val="PRL"/>
      <sheetName val="SMRY"/>
      <sheetName val="QCSUM"/>
      <sheetName val="SUB"/>
      <sheetName val="QCPL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CTION"/>
      <sheetName val="major qty"/>
      <sheetName val="Shuttering"/>
      <sheetName val="wages"/>
      <sheetName val="Major P&amp;M deployment"/>
      <sheetName val="boq"/>
      <sheetName val="p&amp;m L&amp;T Hire"/>
      <sheetName val="P&amp;m"/>
      <sheetName val="histogram"/>
      <sheetName val="basic "/>
      <sheetName val="bua"/>
      <sheetName val="topsheet"/>
      <sheetName val="Rate Analysis"/>
      <sheetName val="SUMMARY"/>
      <sheetName val="major_qty"/>
      <sheetName val="Major_P&amp;M_deployment"/>
      <sheetName val="p&amp;m_L&amp;T_Hire"/>
      <sheetName val="basic_"/>
      <sheetName val="Rate_Analysis"/>
      <sheetName val="major_qty2"/>
      <sheetName val="Major_P&amp;M_deployment2"/>
      <sheetName val="p&amp;m_L&amp;T_Hire2"/>
      <sheetName val="basic_2"/>
      <sheetName val="Rate_Analysis2"/>
      <sheetName val="major_qty1"/>
      <sheetName val="Major_P&amp;M_deployment1"/>
      <sheetName val="p&amp;m_L&amp;T_Hire1"/>
      <sheetName val="basic_1"/>
      <sheetName val="Rate_Analysis1"/>
      <sheetName val="장비"/>
      <sheetName val="노무"/>
      <sheetName val="Data"/>
      <sheetName val="major_qty3"/>
      <sheetName val="Major_P&amp;M_deployment3"/>
      <sheetName val="p&amp;m_L&amp;T_Hire3"/>
      <sheetName val="basic_3"/>
      <sheetName val="Rate_Analysis3"/>
      <sheetName val="major_qty4"/>
      <sheetName val="Major_P&amp;M_deployment4"/>
      <sheetName val="p&amp;m_L&amp;T_Hire4"/>
      <sheetName val="basic_4"/>
      <sheetName val="Rate_Analysis4"/>
      <sheetName val="HS"/>
      <sheetName val="RW"/>
      <sheetName val="Area"/>
      <sheetName val="major_qty5"/>
      <sheetName val="FINISH"/>
      <sheetName val="MFR"/>
      <sheetName val="Sheet1"/>
      <sheetName val="FitOutConfCentre"/>
      <sheetName val="james's"/>
      <sheetName val="Bill No. 3"/>
      <sheetName val="cusions"/>
      <sheetName val="qty schedule"/>
      <sheetName val="Assumptions"/>
      <sheetName val="Prelim_Summ"/>
      <sheetName val="VOP_June_07"/>
      <sheetName val="VOP_June_07 _rev1_"/>
      <sheetName val="VOP_Sept_07"/>
      <sheetName val="loadcal"/>
      <sheetName val="FEVA"/>
      <sheetName val="HO Costs"/>
      <sheetName val="Timesheet"/>
      <sheetName val="Benchmark Data"/>
      <sheetName val="IDC"/>
      <sheetName val="Misc. points"/>
      <sheetName val="qty abst"/>
      <sheetName val="Programe"/>
      <sheetName val="LABOUR"/>
      <sheetName val="MP"/>
      <sheetName val="Input"/>
      <sheetName val="Application 03"/>
      <sheetName val="GenSummary"/>
      <sheetName val="F-Adv.Pay."/>
      <sheetName val="Gen.SUMMARY "/>
      <sheetName val="H-Ret."/>
      <sheetName val="K-Prev. Pay"/>
      <sheetName val="PRELIMS"/>
      <sheetName val="Bill 5"/>
      <sheetName val="Bill 6"/>
      <sheetName val="Bill 05 Mech. W. "/>
      <sheetName val="Bill 06 Elec. W."/>
      <sheetName val="Material On Site"/>
      <sheetName val="Payment Applicationold"/>
      <sheetName val="Bill 01"/>
      <sheetName val=" As built"/>
      <sheetName val="As Built Summary"/>
      <sheetName val="FENCE"/>
      <sheetName val="Fence Work"/>
      <sheetName val="Top Sheet"/>
      <sheetName val="Iron Steel &amp; handrails"/>
      <sheetName val="ANALYSIS"/>
      <sheetName val="Publicbuilding"/>
      <sheetName val="STRUC"/>
      <sheetName val="DOOR-WIND"/>
      <sheetName val="STEEL"/>
      <sheetName val="ROOFING"/>
      <sheetName val="FLOORING"/>
      <sheetName val="MR"/>
      <sheetName val="Civil Boq"/>
      <sheetName val="WPR-IV"/>
      <sheetName val="S1BOQ"/>
      <sheetName val="VENDOR CODE WO NO"/>
      <sheetName val="Master Item List"/>
      <sheetName val="VENDER DETAIL"/>
      <sheetName val="Misc__points"/>
      <sheetName val="qty_abst"/>
      <sheetName val="Top_Sheet"/>
      <sheetName val="Misc__points2"/>
      <sheetName val="qty_abst2"/>
      <sheetName val="Top_Sheet2"/>
      <sheetName val="Iron_Steel_&amp;_handrails2"/>
      <sheetName val="Iron_Steel_&amp;_handrails"/>
      <sheetName val="Misc__points1"/>
      <sheetName val="qty_abst1"/>
      <sheetName val="Top_Sheet1"/>
      <sheetName val="Iron_Steel_&amp;_handrails1"/>
      <sheetName val="1-BOQ_Civil"/>
      <sheetName val="Concrete"/>
      <sheetName val="Reinf"/>
      <sheetName val="Main Summary"/>
      <sheetName val="Summary (G.H.Bachlor C)"/>
      <sheetName val="General preliminaries"/>
      <sheetName val="Work Done Bill (2)"/>
      <sheetName val="IS Summary"/>
      <sheetName val="BASIC"/>
      <sheetName val="Drain Work"/>
      <sheetName val="Non-BOQ summary"/>
      <sheetName val="Curing Bund for Sep'13"/>
      <sheetName val="GBW"/>
      <sheetName val="Basic Rate"/>
      <sheetName val="INFLUENCES ON GM"/>
      <sheetName val="acevsSp (ABC)"/>
      <sheetName val="Main_Summary"/>
      <sheetName val="Summary_(G_H_Bachlor_C)"/>
      <sheetName val="BOQ_(2)"/>
      <sheetName val="SPT_vs_PHI1"/>
      <sheetName val="Stress_Calculation"/>
      <sheetName val="CABLERET"/>
      <sheetName val="FINOLEX"/>
      <sheetName val="TBAL9697_-group_wise__sdpl"/>
      <sheetName val="PRECAST_lightconc-II2"/>
      <sheetName val="main"/>
      <sheetName val="switch"/>
      <sheetName val="Civil_Boq1"/>
      <sheetName val="Monthly Format.ATH (ro)revised"/>
      <sheetName val="ASCE"/>
      <sheetName val="DBCA"/>
      <sheetName val="BPL"/>
      <sheetName val="경비공통"/>
      <sheetName val="Abs Sheet(Fuel oil area)JAN"/>
      <sheetName val="WDA_Sept'13"/>
      <sheetName val="Site Dev BOQ"/>
      <sheetName val="Steel Summary"/>
      <sheetName val="int hire"/>
      <sheetName val="Drop Down (Fixed)"/>
      <sheetName val="Master"/>
      <sheetName val="Drop Down"/>
      <sheetName val="BOQ_Direct_selling cost"/>
      <sheetName val="Basis"/>
      <sheetName val="STAFFSCHED "/>
      <sheetName val="girder"/>
      <sheetName val="sept-plan"/>
      <sheetName val="Ref_Lists_SER"/>
      <sheetName val="pol-60"/>
      <sheetName val="BLK2"/>
      <sheetName val="BLK3"/>
      <sheetName val="E &amp; R"/>
      <sheetName val="radar"/>
      <sheetName val="UG"/>
      <sheetName val="Misc__points3"/>
      <sheetName val="qty_abst3"/>
      <sheetName val="Iron_Steel_&amp;_handrails3"/>
      <sheetName val="Top_Sheet3"/>
      <sheetName val="Main_Summary1"/>
      <sheetName val="Summary_(G_H_Bachlor_C)1"/>
      <sheetName val="Monthly_Format_ATH_(ro)revised"/>
      <sheetName val="General_preliminaries"/>
      <sheetName val="Civil_Boq"/>
      <sheetName val="VENDOR_CODE_WO_NO"/>
      <sheetName val="Master_Item_List"/>
      <sheetName val="Abs_Sheet(Fuel_oil_area)JAN"/>
      <sheetName val="Steel_Summary"/>
      <sheetName val="Site_Dev_BOQ"/>
      <sheetName val="IS_Summary"/>
      <sheetName val="VENDER_DETAIL"/>
      <sheetName val="Work_Done_Bill_(2)"/>
      <sheetName val="Basic_Rate"/>
      <sheetName val="INFLUENCES_ON_GM"/>
      <sheetName val="acevsSp_(ABC)"/>
      <sheetName val="Apx AA"/>
      <sheetName val="Material Price List"/>
      <sheetName val="Calendar"/>
      <sheetName val="총괄표 (2)"/>
      <sheetName val="nÁuknÁu"/>
      <sheetName val="Benchmark Data (2)"/>
      <sheetName val="Sheet2"/>
      <sheetName val="Sheet3"/>
      <sheetName val="ESTIMATE"/>
      <sheetName val="finshes"/>
      <sheetName val="Hollowcore study"/>
      <sheetName val="PRL"/>
      <sheetName val="FinishesType-Code"/>
      <sheetName val="DATABASE(MASONRY)"/>
      <sheetName val="DATABASE(STRUCTURAL)"/>
      <sheetName val="Legal Risk Analysis"/>
      <sheetName val="#REF"/>
      <sheetName val="Data 1"/>
      <sheetName val="A6"/>
      <sheetName val="ABSTRACT"/>
      <sheetName val="RA Format"/>
      <sheetName val="Measurement-ID works"/>
      <sheetName val="1"/>
      <sheetName val="IO List"/>
      <sheetName val="MORGACTS"/>
      <sheetName val="Ph 1 -ESM Pipe, Bitumen"/>
      <sheetName val="Rehab podium footing"/>
      <sheetName val="Initial Data"/>
      <sheetName val="Reference"/>
      <sheetName val="Planned"/>
      <sheetName val="PriceSummary"/>
      <sheetName val="Entry"/>
      <sheetName val="SPT vs PHI"/>
      <sheetName val="mw"/>
      <sheetName val="Major_P&amp;M_deployment5"/>
      <sheetName val="p&amp;m_L&amp;T_Hire5"/>
      <sheetName val="basic_5"/>
      <sheetName val="Rate_Analysis5"/>
      <sheetName val="Architect"/>
      <sheetName val="Raw Data"/>
      <sheetName val="upa"/>
      <sheetName val="MOS"/>
      <sheetName val="Demand"/>
      <sheetName val="Occ"/>
      <sheetName val="Summ"/>
      <sheetName val="Cash2"/>
      <sheetName val="Z"/>
      <sheetName val="PE"/>
      <sheetName val="FORM5"/>
      <sheetName val="입찰내역 발주처 양식"/>
      <sheetName val="F4.13"/>
      <sheetName val="TOTAL"/>
      <sheetName val="Mp-team 1"/>
      <sheetName val="Architectural"/>
      <sheetName val="External"/>
      <sheetName val="Lift"/>
      <sheetName val=" Structural"/>
      <sheetName val="Travel.Cranes"/>
      <sheetName val="Recap Architect"/>
      <sheetName val="Recap External"/>
      <sheetName val="Recap Struct"/>
      <sheetName val="Recap Travel.Crane"/>
      <sheetName val="Package 1"/>
      <sheetName val="Recap Lift"/>
      <sheetName val="major_qty6"/>
      <sheetName val="Vehicles"/>
      <sheetName val="PAYWORK"/>
      <sheetName val="Sludge Cal"/>
      <sheetName val="PointNo.5"/>
      <sheetName val="dummy"/>
      <sheetName val="Unit Rate"/>
      <sheetName val="Rates"/>
      <sheetName val="Lead"/>
      <sheetName val="Staff Forecast spread"/>
      <sheetName val="ISRO"/>
      <sheetName val="IIST (2)"/>
      <sheetName val="IRIS"/>
      <sheetName val="spre"/>
      <sheetName val="TMLB-II"/>
      <sheetName val="IIST (3)"/>
      <sheetName val="IRISMAY13"/>
      <sheetName val="TMLB II MAY13"/>
      <sheetName val="isro JUL13"/>
      <sheetName val="IRIS Jul13"/>
      <sheetName val="IRS 2 jul13"/>
      <sheetName val="isro aug13"/>
      <sheetName val="IRIS augg13"/>
      <sheetName val="SPRE WORKING"/>
      <sheetName val="IRS 2augg 13"/>
      <sheetName val="iist sept13"/>
      <sheetName val="IRIS SEPT13"/>
      <sheetName val="SPRE SEPT"/>
      <sheetName val="IRS2 SEPT 13"/>
      <sheetName val="iist OCT 13"/>
      <sheetName val="IRIS OCT13"/>
      <sheetName val="IRIS2 OCT13"/>
      <sheetName val="iist nov13"/>
      <sheetName val="iris nov13"/>
      <sheetName val="spre nov13"/>
      <sheetName val="isro dec13"/>
      <sheetName val="IRIS DEC13"/>
      <sheetName val="isro jan 14"/>
      <sheetName val="isro feb14"/>
      <sheetName val="IRIS FEB-14"/>
      <sheetName val="TMLB-II FEB-14"/>
      <sheetName val="Stress Calculation"/>
      <sheetName val="PRECAST lightconc-II"/>
      <sheetName val="Progress"/>
      <sheetName val="合成単価作成表-BLDG"/>
      <sheetName val="ETC Panorama"/>
      <sheetName val="Dropdown"/>
      <sheetName val="2gii"/>
      <sheetName val="Assumption Inputs"/>
      <sheetName val="Design"/>
      <sheetName val="P4-B"/>
      <sheetName val="d-safe DELUXE"/>
      <sheetName val="gen"/>
      <sheetName val="ABP inputs"/>
      <sheetName val="Synergy Sales Budget"/>
      <sheetName val="Main-Material"/>
      <sheetName val="AoR Finishing"/>
      <sheetName val="P+M - Tower Crane"/>
      <sheetName val="MLAP"/>
      <sheetName val="Fill this out first..."/>
      <sheetName val="Misc__points4"/>
      <sheetName val="qty_abst4"/>
      <sheetName val="Iron_Steel_&amp;_handrails4"/>
      <sheetName val="Top_Sheet4"/>
      <sheetName val="Monthly_Format_ATH_(ro)revised1"/>
      <sheetName val="Main_Summary2"/>
      <sheetName val="Summary_(G_H_Bachlor_C)2"/>
      <sheetName val="General_preliminaries1"/>
      <sheetName val="Abs_Sheet(Fuel_oil_area)JAN1"/>
      <sheetName val="Civil_Boq2"/>
      <sheetName val="VENDOR_CODE_WO_NO1"/>
      <sheetName val="Master_Item_List1"/>
      <sheetName val="VENDER_DETAIL1"/>
      <sheetName val="BOQ_Direct_selling_cost"/>
      <sheetName val="Site_Dev_BOQ1"/>
      <sheetName val="Drain_Work"/>
      <sheetName val="Non-BOQ_summary"/>
      <sheetName val="Curing_Bund_for_Sep'13"/>
      <sheetName val="IS_Summary1"/>
      <sheetName val="int_hire"/>
      <sheetName val="Steel_Summary1"/>
      <sheetName val="Basic_Rate1"/>
      <sheetName val="INFLUENCES_ON_GM1"/>
      <sheetName val="acevsSp_(ABC)1"/>
      <sheetName val="Work_Done_Bill_(2)1"/>
      <sheetName val="Drop_Down_(Fixed)"/>
      <sheetName val="Drop_Down"/>
      <sheetName val="STAFFSCHED_"/>
      <sheetName val="E_&amp;_R"/>
      <sheetName val="Legal_Risk_Analysis"/>
      <sheetName val="PointNo_5"/>
      <sheetName val="IIST_(2)"/>
      <sheetName val="IIST_(3)"/>
      <sheetName val="TMLB_II_MAY13"/>
      <sheetName val="isro_JUL13"/>
      <sheetName val="IRIS_Jul13"/>
      <sheetName val="IRS_2_jul13"/>
      <sheetName val="isro_aug13"/>
      <sheetName val="IRIS_augg13"/>
      <sheetName val="SPRE_WORKING"/>
      <sheetName val="IRS_2augg_13"/>
      <sheetName val="iist_sept13"/>
      <sheetName val="IRIS_SEPT13"/>
      <sheetName val="SPRE_SEPT"/>
      <sheetName val="IRS2_SEPT_13"/>
      <sheetName val="iist_OCT_13"/>
      <sheetName val="IRIS_OCT13"/>
      <sheetName val="IRIS2_OCT13"/>
      <sheetName val="iist_nov13"/>
      <sheetName val="iris_nov13"/>
      <sheetName val="spre_nov13"/>
      <sheetName val="isro_dec13"/>
      <sheetName val="IRIS_DEC13"/>
      <sheetName val="isro_jan_14"/>
      <sheetName val="isro_feb14"/>
      <sheetName val="IRIS_FEB-14"/>
      <sheetName val="TMLB-II_FEB-14"/>
      <sheetName val="Fill_this_out_first___"/>
      <sheetName val="Misc__points5"/>
      <sheetName val="qty_abst5"/>
      <sheetName val="Iron_Steel_&amp;_handrails5"/>
      <sheetName val="Top_Sheet5"/>
      <sheetName val="Monthly_Format_ATH_(ro)revised2"/>
      <sheetName val="Main_Summary3"/>
      <sheetName val="Summary_(G_H_Bachlor_C)3"/>
      <sheetName val="General_preliminaries2"/>
      <sheetName val="Abs_Sheet(Fuel_oil_area)JAN2"/>
      <sheetName val="Civil_Boq3"/>
      <sheetName val="VENDOR_CODE_WO_NO2"/>
      <sheetName val="Master_Item_List2"/>
      <sheetName val="VENDER_DETAIL2"/>
      <sheetName val="BOQ_Direct_selling_cost1"/>
      <sheetName val="Site_Dev_BOQ2"/>
      <sheetName val="Drain_Work1"/>
      <sheetName val="Non-BOQ_summary1"/>
      <sheetName val="Curing_Bund_for_Sep'131"/>
      <sheetName val="IS_Summary2"/>
      <sheetName val="int_hire1"/>
      <sheetName val="Steel_Summary2"/>
      <sheetName val="Basic_Rate2"/>
      <sheetName val="INFLUENCES_ON_GM2"/>
      <sheetName val="acevsSp_(ABC)2"/>
      <sheetName val="Work_Done_Bill_(2)2"/>
      <sheetName val="Drop_Down_(Fixed)1"/>
      <sheetName val="Drop_Down1"/>
      <sheetName val="STAFFSCHED_1"/>
      <sheetName val="E_&amp;_R1"/>
      <sheetName val="Legal_Risk_Analysis1"/>
      <sheetName val="PointNo_51"/>
      <sheetName val="IIST_(2)1"/>
      <sheetName val="IIST_(3)1"/>
      <sheetName val="TMLB_II_MAY131"/>
      <sheetName val="isro_JUL131"/>
      <sheetName val="IRIS_Jul131"/>
      <sheetName val="IRS_2_jul131"/>
      <sheetName val="isro_aug131"/>
      <sheetName val="IRIS_augg131"/>
      <sheetName val="SPRE_WORKING1"/>
      <sheetName val="IRS_2augg_131"/>
      <sheetName val="iist_sept131"/>
      <sheetName val="IRIS_SEPT131"/>
      <sheetName val="SPRE_SEPT1"/>
      <sheetName val="IRS2_SEPT_131"/>
      <sheetName val="iist_OCT_131"/>
      <sheetName val="IRIS_OCT131"/>
      <sheetName val="IRIS2_OCT131"/>
      <sheetName val="iist_nov131"/>
      <sheetName val="iris_nov131"/>
      <sheetName val="spre_nov131"/>
      <sheetName val="isro_dec131"/>
      <sheetName val="IRIS_DEC131"/>
      <sheetName val="isro_jan_141"/>
      <sheetName val="isro_feb141"/>
      <sheetName val="IRIS_FEB-141"/>
      <sheetName val="TMLB-II_FEB-141"/>
      <sheetName val="Fill_this_out_first___1"/>
      <sheetName val="Calc_ISC"/>
      <sheetName val="Schedule(4)"/>
      <sheetName val="Shuttering Abstract"/>
      <sheetName val="omm-add"/>
      <sheetName val="Breakdown"/>
      <sheetName val="Cover"/>
      <sheetName val="Total Amount"/>
      <sheetName val="Misc__points6"/>
      <sheetName val="qty_abst6"/>
      <sheetName val="basic_6"/>
      <sheetName val="Rate_Analysis6"/>
      <sheetName val="Iron_Steel_&amp;_handrails6"/>
      <sheetName val="Top_Sheet6"/>
      <sheetName val="Abs_Sheet(Fuel_oil_area)JAN3"/>
      <sheetName val="Monthly_Format_ATH_(ro)revised3"/>
      <sheetName val="Main_Summary4"/>
      <sheetName val="Summary_(G_H_Bachlor_C)4"/>
      <sheetName val="General_preliminaries3"/>
      <sheetName val="Site_Dev_BOQ3"/>
      <sheetName val="Civil_Boq4"/>
      <sheetName val="VENDOR_CODE_WO_NO3"/>
      <sheetName val="Master_Item_List3"/>
      <sheetName val="VENDER_DETAIL3"/>
      <sheetName val="BOQ_Direct_selling_cost2"/>
      <sheetName val="Drain_Work2"/>
      <sheetName val="Non-BOQ_summary2"/>
      <sheetName val="Curing_Bund_for_Sep'132"/>
      <sheetName val="IS_Summary3"/>
      <sheetName val="int_hire2"/>
      <sheetName val="Steel_Summary3"/>
      <sheetName val="Work_Done_Bill_(2)3"/>
      <sheetName val="Basic_Rate3"/>
      <sheetName val="INFLUENCES_ON_GM3"/>
      <sheetName val="acevsSp_(ABC)3"/>
      <sheetName val="Drop_Down2"/>
      <sheetName val="Drop_Down_(Fixed)2"/>
      <sheetName val="STAFFSCHED_2"/>
      <sheetName val="E_&amp;_R2"/>
      <sheetName val="Legal_Risk_Analysis2"/>
      <sheetName val="PointNo_52"/>
      <sheetName val="IIST_(2)2"/>
      <sheetName val="IIST_(3)2"/>
      <sheetName val="TMLB_II_MAY132"/>
      <sheetName val="isro_JUL132"/>
      <sheetName val="IRIS_Jul132"/>
      <sheetName val="IRS_2_jul132"/>
      <sheetName val="isro_aug132"/>
      <sheetName val="IRIS_augg132"/>
      <sheetName val="SPRE_WORKING2"/>
      <sheetName val="IRS_2augg_132"/>
      <sheetName val="iist_sept132"/>
      <sheetName val="IRIS_SEPT132"/>
      <sheetName val="SPRE_SEPT2"/>
      <sheetName val="IRS2_SEPT_132"/>
      <sheetName val="iist_OCT_132"/>
      <sheetName val="IRIS_OCT132"/>
      <sheetName val="IRIS2_OCT132"/>
      <sheetName val="iist_nov132"/>
      <sheetName val="iris_nov132"/>
      <sheetName val="spre_nov132"/>
      <sheetName val="isro_dec132"/>
      <sheetName val="IRIS_DEC132"/>
      <sheetName val="isro_jan_142"/>
      <sheetName val="isro_feb142"/>
      <sheetName val="IRIS_FEB-142"/>
      <sheetName val="TMLB-II_FEB-142"/>
      <sheetName val="Fill_this_out_first___2"/>
      <sheetName val="Ph_1_-ESM_Pipe,_Bitumen"/>
      <sheetName val="RA_Format"/>
      <sheetName val="Measurement-ID_works"/>
      <sheetName val="Misc__points7"/>
      <sheetName val="qty_abst7"/>
      <sheetName val="basic_7"/>
      <sheetName val="Rate_Analysis7"/>
      <sheetName val="Iron_Steel_&amp;_handrails7"/>
      <sheetName val="Top_Sheet7"/>
      <sheetName val="Abs_Sheet(Fuel_oil_area)JAN4"/>
      <sheetName val="Monthly_Format_ATH_(ro)revised4"/>
      <sheetName val="Main_Summary5"/>
      <sheetName val="Summary_(G_H_Bachlor_C)5"/>
      <sheetName val="General_preliminaries4"/>
      <sheetName val="Site_Dev_BOQ4"/>
      <sheetName val="Civil_Boq5"/>
      <sheetName val="VENDOR_CODE_WO_NO4"/>
      <sheetName val="Master_Item_List4"/>
      <sheetName val="VENDER_DETAIL4"/>
      <sheetName val="BOQ_Direct_selling_cost3"/>
      <sheetName val="Drain_Work3"/>
      <sheetName val="Non-BOQ_summary3"/>
      <sheetName val="Curing_Bund_for_Sep'133"/>
      <sheetName val="IS_Summary4"/>
      <sheetName val="int_hire3"/>
      <sheetName val="Steel_Summary4"/>
      <sheetName val="Work_Done_Bill_(2)4"/>
      <sheetName val="Basic_Rate4"/>
      <sheetName val="INFLUENCES_ON_GM4"/>
      <sheetName val="acevsSp_(ABC)4"/>
      <sheetName val="Drop_Down3"/>
      <sheetName val="Drop_Down_(Fixed)3"/>
      <sheetName val="STAFFSCHED_3"/>
      <sheetName val="E_&amp;_R3"/>
      <sheetName val="Legal_Risk_Analysis3"/>
      <sheetName val="PointNo_53"/>
      <sheetName val="IIST_(2)3"/>
      <sheetName val="IIST_(3)3"/>
      <sheetName val="TMLB_II_MAY133"/>
      <sheetName val="isro_JUL133"/>
      <sheetName val="IRIS_Jul13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/>
      <sheetData sheetId="225"/>
      <sheetData sheetId="226"/>
      <sheetData sheetId="227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CTION"/>
      <sheetName val="major qty"/>
      <sheetName val="Shuttering"/>
      <sheetName val="wages"/>
      <sheetName val="Major P&amp;M deployment"/>
      <sheetName val="boq"/>
      <sheetName val="p&amp;m L&amp;T Hire"/>
      <sheetName val="P&amp;m"/>
      <sheetName val="histogram"/>
      <sheetName val="basic "/>
      <sheetName val="bua"/>
      <sheetName val="topsheet"/>
      <sheetName val="Rate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CTION"/>
      <sheetName val="major qty"/>
      <sheetName val="Shuttering"/>
      <sheetName val="wages"/>
      <sheetName val="Major P&amp;M deployment"/>
      <sheetName val="boq"/>
      <sheetName val="p&amp;m L&amp;T Hire"/>
      <sheetName val="P&amp;m"/>
      <sheetName val="histogram"/>
      <sheetName val="basic "/>
      <sheetName val="bua"/>
      <sheetName val="topsheet"/>
      <sheetName val="Rate Analysis"/>
      <sheetName val="major_qty"/>
      <sheetName val="Major_P&amp;M_deployment"/>
      <sheetName val="p&amp;m_L&amp;T_Hire"/>
      <sheetName val="basic_"/>
      <sheetName val="Rate_Analysis"/>
      <sheetName val="major_qty2"/>
      <sheetName val="Major_P&amp;M_deployment2"/>
      <sheetName val="p&amp;m_L&amp;T_Hire2"/>
      <sheetName val="basic_2"/>
      <sheetName val="Rate_Analysis2"/>
      <sheetName val="major_qty1"/>
      <sheetName val="Major_P&amp;M_deployment1"/>
      <sheetName val="p&amp;m_L&amp;T_Hire1"/>
      <sheetName val="basic_1"/>
      <sheetName val="Rate_Analysis1"/>
      <sheetName val="major_qty3"/>
      <sheetName val="Major_P&amp;M_deployment3"/>
      <sheetName val="p&amp;m_L&amp;T_Hire3"/>
      <sheetName val="basic_3"/>
      <sheetName val="Rate_Analysis3"/>
      <sheetName val="major_qty4"/>
      <sheetName val="Major_P&amp;M_deployment4"/>
      <sheetName val="p&amp;m_L&amp;T_Hire4"/>
      <sheetName val="basic_4"/>
      <sheetName val="Rate_Analysis4"/>
      <sheetName val="major_qty5"/>
      <sheetName val="IDC"/>
      <sheetName val="Misc. points"/>
      <sheetName val="qty abst"/>
      <sheetName val="Programe"/>
      <sheetName val="LABOUR"/>
      <sheetName val="nÁuknÁu"/>
      <sheetName val="장비"/>
      <sheetName val="노무"/>
      <sheetName val="Data"/>
      <sheetName val="HS"/>
      <sheetName val="RW"/>
      <sheetName val="Area"/>
      <sheetName val="FINISH"/>
      <sheetName val="MFR"/>
      <sheetName val="Sheet1"/>
      <sheetName val="FitOutConfCentre"/>
      <sheetName val="james's"/>
      <sheetName val="cusions"/>
      <sheetName val="qty schedule"/>
      <sheetName val="Prelim_Summ"/>
      <sheetName val="VOP_June_07"/>
      <sheetName val="VOP_June_07 _rev1_"/>
      <sheetName val="VOP_Sept_07"/>
      <sheetName val="Assumptions"/>
      <sheetName val="FEVA"/>
      <sheetName val="HO Costs"/>
      <sheetName val="loadcal"/>
      <sheetName val="Bill No. 3"/>
      <sheetName val="Timesheet"/>
      <sheetName val="SUMMARY"/>
      <sheetName val="MP"/>
      <sheetName val="Input"/>
      <sheetName val="Top Sheet"/>
      <sheetName val="Iron Steel &amp; handrails"/>
      <sheetName val="ANALYSIS"/>
      <sheetName val="Publicbuilding"/>
      <sheetName val="STRUC"/>
      <sheetName val="DOOR-WIND"/>
      <sheetName val="STEEL"/>
      <sheetName val="ROOFING"/>
      <sheetName val="FLOORING"/>
      <sheetName val="MR"/>
      <sheetName val="Civil Boq"/>
      <sheetName val="WPR-IV"/>
      <sheetName val="S1BOQ"/>
      <sheetName val="VENDOR CODE WO NO"/>
      <sheetName val="Master Item List"/>
      <sheetName val="VENDER DETAIL"/>
      <sheetName val="Misc__points"/>
      <sheetName val="qty_abst"/>
      <sheetName val="Top_Sheet"/>
      <sheetName val="Misc__points2"/>
      <sheetName val="qty_abst2"/>
      <sheetName val="Top_Sheet2"/>
      <sheetName val="Iron_Steel_&amp;_handrails2"/>
      <sheetName val="Iron_Steel_&amp;_handrails"/>
      <sheetName val="Misc__points1"/>
      <sheetName val="qty_abst1"/>
      <sheetName val="Top_Sheet1"/>
      <sheetName val="Iron_Steel_&amp;_handrails1"/>
      <sheetName val="1-BOQ_Civil"/>
      <sheetName val="Concrete"/>
      <sheetName val="Reinf"/>
      <sheetName val="Main Summary"/>
      <sheetName val="Summary (G.H.Bachlor C)"/>
      <sheetName val="General preliminaries"/>
      <sheetName val="Work Done Bill (2)"/>
      <sheetName val="IS Summary"/>
      <sheetName val="BASIC"/>
      <sheetName val="Drain Work"/>
      <sheetName val="Non-BOQ summary"/>
      <sheetName val="Curing Bund for Sep'13"/>
      <sheetName val="GBW"/>
      <sheetName val="Basic Rate"/>
      <sheetName val="INFLUENCES ON GM"/>
      <sheetName val="acevsSp (ABC)"/>
      <sheetName val="Main_Summary"/>
      <sheetName val="Summary_(G_H_Bachlor_C)"/>
      <sheetName val="BOQ_(2)"/>
      <sheetName val="SPT_vs_PHI1"/>
      <sheetName val="Stress_Calculation"/>
      <sheetName val="CABLERET"/>
      <sheetName val="FINOLEX"/>
      <sheetName val="TBAL9697_-group_wise__sdpl"/>
      <sheetName val="PRECAST_lightconc-II2"/>
      <sheetName val="main"/>
      <sheetName val="switch"/>
      <sheetName val="Civil_Boq1"/>
      <sheetName val="Monthly Format.ATH (ro)revised"/>
      <sheetName val="ASCE"/>
      <sheetName val="DBCA"/>
      <sheetName val="BPL"/>
      <sheetName val="경비공통"/>
      <sheetName val="Abs Sheet(Fuel oil area)JAN"/>
      <sheetName val="WDA_Sept'13"/>
      <sheetName val="Site Dev BOQ"/>
      <sheetName val="Steel Summary"/>
      <sheetName val="int hire"/>
      <sheetName val="Drop Down (Fixed)"/>
      <sheetName val="Master"/>
      <sheetName val="Drop Down"/>
      <sheetName val="BOQ_Direct_selling cost"/>
      <sheetName val="Basis"/>
      <sheetName val="STAFFSCHED "/>
      <sheetName val="girder"/>
      <sheetName val="sept-plan"/>
      <sheetName val="Ref_Lists_SER"/>
      <sheetName val="pol-60"/>
      <sheetName val="BLK2"/>
      <sheetName val="BLK3"/>
      <sheetName val="E &amp; R"/>
      <sheetName val="radar"/>
      <sheetName val="UG"/>
      <sheetName val="Misc__points3"/>
      <sheetName val="qty_abst3"/>
      <sheetName val="Iron_Steel_&amp;_handrails3"/>
      <sheetName val="Top_Sheet3"/>
      <sheetName val="Main_Summary1"/>
      <sheetName val="Summary_(G_H_Bachlor_C)1"/>
      <sheetName val="Monthly_Format_ATH_(ro)revised"/>
      <sheetName val="General_preliminaries"/>
      <sheetName val="Civil_Boq"/>
      <sheetName val="VENDOR_CODE_WO_NO"/>
      <sheetName val="Master_Item_List"/>
      <sheetName val="Abs_Sheet(Fuel_oil_area)JAN"/>
      <sheetName val="Steel_Summary"/>
      <sheetName val="Site_Dev_BOQ"/>
      <sheetName val="IS_Summary"/>
      <sheetName val="VENDER_DETAIL"/>
      <sheetName val="Work_Done_Bill_(2)"/>
      <sheetName val="Basic_Rate"/>
      <sheetName val="INFLUENCES_ON_GM"/>
      <sheetName val="acevsSp_(ABC)"/>
      <sheetName val="Benchmark Data"/>
      <sheetName val="Sheet2"/>
      <sheetName val="Sheet3"/>
      <sheetName val="Apx AA"/>
      <sheetName val="Benchmark Data (2)"/>
      <sheetName val="Calendar"/>
      <sheetName val="총괄표 (2)"/>
      <sheetName val="Application 03"/>
      <sheetName val="GenSummary"/>
      <sheetName val="F-Adv.Pay."/>
      <sheetName val="Gen.SUMMARY "/>
      <sheetName val="H-Ret."/>
      <sheetName val="K-Prev. Pay"/>
      <sheetName val="PRELIMS"/>
      <sheetName val="Bill 5"/>
      <sheetName val="Bill 6"/>
      <sheetName val="Bill 05 Mech. W. "/>
      <sheetName val="Bill 06 Elec. W."/>
      <sheetName val="Material On Site"/>
      <sheetName val="Payment Applicationold"/>
      <sheetName val="Bill 01"/>
      <sheetName val=" As built"/>
      <sheetName val="As Built Summary"/>
      <sheetName val="FENCE"/>
      <sheetName val="Fence Work"/>
      <sheetName val="ESTIMATE"/>
      <sheetName val="finshes"/>
      <sheetName val="Hollowcore study"/>
      <sheetName val="PRL"/>
      <sheetName val="FinishesType-Code"/>
      <sheetName val="DATABASE(MASONRY)"/>
      <sheetName val="DATABASE(STRUCTURAL)"/>
      <sheetName val="Material Price List"/>
      <sheetName val="Initial Data"/>
      <sheetName val="Reference"/>
      <sheetName val="Legal Risk Analysis"/>
      <sheetName val="#REF"/>
      <sheetName val="Data 1"/>
      <sheetName val="A6"/>
      <sheetName val="ABSTRACT"/>
      <sheetName val="RA Format"/>
      <sheetName val="Measurement-ID works"/>
      <sheetName val="1"/>
      <sheetName val="IO List"/>
      <sheetName val="MORGACTS"/>
      <sheetName val="Ph 1 -ESM Pipe, Bitumen"/>
      <sheetName val="Rehab podium footing"/>
      <sheetName val="major_qty6"/>
      <sheetName val="Major_P&amp;M_deployment5"/>
      <sheetName val="p&amp;m_L&amp;T_Hire5"/>
      <sheetName val="basic_5"/>
      <sheetName val="Rate_Analysis5"/>
      <sheetName val="SPT vs PHI"/>
      <sheetName val="Planned"/>
      <sheetName val="PriceSummary"/>
      <sheetName val="Entry"/>
      <sheetName val="Mp-team 1"/>
      <sheetName val="F4.13"/>
      <sheetName val="TOTAL"/>
      <sheetName val="Architectural"/>
      <sheetName val="External"/>
      <sheetName val="Lift"/>
      <sheetName val=" Structural"/>
      <sheetName val="Travel.Cranes"/>
      <sheetName val="Recap Architect"/>
      <sheetName val="Recap External"/>
      <sheetName val="Recap Struct"/>
      <sheetName val="Recap Travel.Crane"/>
      <sheetName val="Package 1"/>
      <sheetName val="Recap Lift"/>
      <sheetName val="mw"/>
      <sheetName val="Vehicles"/>
      <sheetName val="PAYWORK"/>
      <sheetName val="MOS"/>
      <sheetName val="PE"/>
      <sheetName val="Sub Cont. Comp."/>
      <sheetName val="Harewood"/>
      <sheetName val="GULF"/>
      <sheetName val="1 Summary"/>
      <sheetName val="PC"/>
      <sheetName val="GRSummary"/>
      <sheetName val="Sludge Cal"/>
      <sheetName val="PointNo.5"/>
      <sheetName val="dummy"/>
      <sheetName val="Unit Rate"/>
      <sheetName val="Rates"/>
      <sheetName val="Lead"/>
      <sheetName val="Staff Forecast spread"/>
      <sheetName val="ISRO"/>
      <sheetName val="IIST (2)"/>
      <sheetName val="IRIS"/>
      <sheetName val="spre"/>
      <sheetName val="TMLB-II"/>
      <sheetName val="IIST (3)"/>
      <sheetName val="IRISMAY13"/>
      <sheetName val="TMLB II MAY13"/>
      <sheetName val="isro JUL13"/>
      <sheetName val="IRIS Jul13"/>
      <sheetName val="IRS 2 jul13"/>
      <sheetName val="isro aug13"/>
      <sheetName val="IRIS augg13"/>
      <sheetName val="SPRE WORKING"/>
      <sheetName val="IRS 2augg 13"/>
      <sheetName val="iist sept13"/>
      <sheetName val="IRIS SEPT13"/>
      <sheetName val="SPRE SEPT"/>
      <sheetName val="IRS2 SEPT 13"/>
      <sheetName val="iist OCT 13"/>
      <sheetName val="IRIS OCT13"/>
      <sheetName val="IRIS2 OCT13"/>
      <sheetName val="iist nov13"/>
      <sheetName val="iris nov13"/>
      <sheetName val="spre nov13"/>
      <sheetName val="isro dec13"/>
      <sheetName val="IRIS DEC13"/>
      <sheetName val="isro jan 14"/>
      <sheetName val="isro feb14"/>
      <sheetName val="IRIS FEB-14"/>
      <sheetName val="TMLB-II FEB-14"/>
      <sheetName val="Stress Calculation"/>
      <sheetName val="PRECAST lightconc-II"/>
      <sheetName val="Progress"/>
      <sheetName val="合成単価作成表-BLDG"/>
      <sheetName val="ETC Panorama"/>
      <sheetName val="Dropdown"/>
      <sheetName val="2gii"/>
      <sheetName val="Assumption Inputs"/>
      <sheetName val="Design"/>
      <sheetName val="P4-B"/>
      <sheetName val="d-safe DELUXE"/>
      <sheetName val="gen"/>
      <sheetName val="ABP inputs"/>
      <sheetName val="Synergy Sales Budget"/>
      <sheetName val="Main-Material"/>
      <sheetName val="AoR Finishing"/>
      <sheetName val="P+M - Tower Crane"/>
      <sheetName val="MLAP"/>
      <sheetName val="Fill this out first..."/>
      <sheetName val="Misc__points4"/>
      <sheetName val="qty_abst4"/>
      <sheetName val="Iron_Steel_&amp;_handrails4"/>
      <sheetName val="Top_Sheet4"/>
      <sheetName val="Monthly_Format_ATH_(ro)revised1"/>
      <sheetName val="Main_Summary2"/>
      <sheetName val="Summary_(G_H_Bachlor_C)2"/>
      <sheetName val="General_preliminaries1"/>
      <sheetName val="Abs_Sheet(Fuel_oil_area)JAN1"/>
      <sheetName val="Civil_Boq2"/>
      <sheetName val="VENDOR_CODE_WO_NO1"/>
      <sheetName val="Master_Item_List1"/>
      <sheetName val="VENDER_DETAIL1"/>
      <sheetName val="BOQ_Direct_selling_cost"/>
      <sheetName val="Site_Dev_BOQ1"/>
      <sheetName val="Drain_Work"/>
      <sheetName val="Non-BOQ_summary"/>
      <sheetName val="Curing_Bund_for_Sep'13"/>
      <sheetName val="IS_Summary1"/>
      <sheetName val="int_hire"/>
      <sheetName val="Steel_Summary1"/>
      <sheetName val="Basic_Rate1"/>
      <sheetName val="INFLUENCES_ON_GM1"/>
      <sheetName val="acevsSp_(ABC)1"/>
      <sheetName val="Work_Done_Bill_(2)1"/>
      <sheetName val="Drop_Down_(Fixed)"/>
      <sheetName val="Drop_Down"/>
      <sheetName val="STAFFSCHED_"/>
      <sheetName val="E_&amp;_R"/>
      <sheetName val="Legal_Risk_Analysis"/>
      <sheetName val="PointNo_5"/>
      <sheetName val="IIST_(2)"/>
      <sheetName val="IIST_(3)"/>
      <sheetName val="TMLB_II_MAY13"/>
      <sheetName val="isro_JUL13"/>
      <sheetName val="IRIS_Jul13"/>
      <sheetName val="IRS_2_jul13"/>
      <sheetName val="isro_aug13"/>
      <sheetName val="IRIS_augg13"/>
      <sheetName val="SPRE_WORKING"/>
      <sheetName val="IRS_2augg_13"/>
      <sheetName val="iist_sept13"/>
      <sheetName val="IRIS_SEPT13"/>
      <sheetName val="SPRE_SEPT"/>
      <sheetName val="IRS2_SEPT_13"/>
      <sheetName val="iist_OCT_13"/>
      <sheetName val="IRIS_OCT13"/>
      <sheetName val="IRIS2_OCT13"/>
      <sheetName val="iist_nov13"/>
      <sheetName val="iris_nov13"/>
      <sheetName val="spre_nov13"/>
      <sheetName val="isro_dec13"/>
      <sheetName val="IRIS_DEC13"/>
      <sheetName val="isro_jan_14"/>
      <sheetName val="isro_feb14"/>
      <sheetName val="IRIS_FEB-14"/>
      <sheetName val="TMLB-II_FEB-14"/>
      <sheetName val="Fill_this_out_first___"/>
      <sheetName val="Misc__points5"/>
      <sheetName val="qty_abst5"/>
      <sheetName val="Iron_Steel_&amp;_handrails5"/>
      <sheetName val="Top_Sheet5"/>
      <sheetName val="Monthly_Format_ATH_(ro)revised2"/>
      <sheetName val="Main_Summary3"/>
      <sheetName val="Summary_(G_H_Bachlor_C)3"/>
      <sheetName val="General_preliminaries2"/>
      <sheetName val="Abs_Sheet(Fuel_oil_area)JAN2"/>
      <sheetName val="Civil_Boq3"/>
      <sheetName val="VENDOR_CODE_WO_NO2"/>
      <sheetName val="Master_Item_List2"/>
      <sheetName val="VENDER_DETAIL2"/>
      <sheetName val="BOQ_Direct_selling_cost1"/>
      <sheetName val="Site_Dev_BOQ2"/>
      <sheetName val="Drain_Work1"/>
      <sheetName val="Non-BOQ_summary1"/>
      <sheetName val="Curing_Bund_for_Sep'131"/>
      <sheetName val="IS_Summary2"/>
      <sheetName val="int_hire1"/>
      <sheetName val="Steel_Summary2"/>
      <sheetName val="Basic_Rate2"/>
      <sheetName val="INFLUENCES_ON_GM2"/>
      <sheetName val="acevsSp_(ABC)2"/>
      <sheetName val="Work_Done_Bill_(2)2"/>
      <sheetName val="Drop_Down_(Fixed)1"/>
      <sheetName val="Drop_Down1"/>
      <sheetName val="STAFFSCHED_1"/>
      <sheetName val="E_&amp;_R1"/>
      <sheetName val="Legal_Risk_Analysis1"/>
      <sheetName val="PointNo_51"/>
      <sheetName val="IIST_(2)1"/>
      <sheetName val="IIST_(3)1"/>
      <sheetName val="TMLB_II_MAY131"/>
      <sheetName val="isro_JUL131"/>
      <sheetName val="IRIS_Jul131"/>
      <sheetName val="IRS_2_jul131"/>
      <sheetName val="isro_aug131"/>
      <sheetName val="IRIS_augg131"/>
      <sheetName val="SPRE_WORKING1"/>
      <sheetName val="IRS_2augg_131"/>
      <sheetName val="iist_sept131"/>
      <sheetName val="IRIS_SEPT131"/>
      <sheetName val="SPRE_SEPT1"/>
      <sheetName val="IRS2_SEPT_131"/>
      <sheetName val="iist_OCT_131"/>
      <sheetName val="IRIS_OCT131"/>
      <sheetName val="IRIS2_OCT131"/>
      <sheetName val="iist_nov131"/>
      <sheetName val="iris_nov131"/>
      <sheetName val="spre_nov131"/>
      <sheetName val="isro_dec131"/>
      <sheetName val="IRIS_DEC131"/>
      <sheetName val="isro_jan_141"/>
      <sheetName val="isro_feb141"/>
      <sheetName val="IRIS_FEB-141"/>
      <sheetName val="TMLB-II_FEB-141"/>
      <sheetName val="Fill_this_out_first___1"/>
      <sheetName val="Calc_ISC"/>
      <sheetName val="Schedule(4)"/>
      <sheetName val="Shuttering Abstract"/>
      <sheetName val="omm-add"/>
      <sheetName val="Breakdown"/>
      <sheetName val="Cover"/>
      <sheetName val="Total Amount"/>
      <sheetName val="Misc__points6"/>
      <sheetName val="qty_abst6"/>
      <sheetName val="basic_6"/>
      <sheetName val="Rate_Analysis6"/>
      <sheetName val="Iron_Steel_&amp;_handrails6"/>
      <sheetName val="Top_Sheet6"/>
      <sheetName val="Abs_Sheet(Fuel_oil_area)JAN3"/>
      <sheetName val="Monthly_Format_ATH_(ro)revised3"/>
      <sheetName val="Main_Summary4"/>
      <sheetName val="Summary_(G_H_Bachlor_C)4"/>
      <sheetName val="General_preliminaries3"/>
      <sheetName val="Site_Dev_BOQ3"/>
      <sheetName val="Civil_Boq4"/>
      <sheetName val="VENDOR_CODE_WO_NO3"/>
      <sheetName val="Master_Item_List3"/>
      <sheetName val="VENDER_DETAIL3"/>
      <sheetName val="BOQ_Direct_selling_cost2"/>
      <sheetName val="Drain_Work2"/>
      <sheetName val="Non-BOQ_summary2"/>
      <sheetName val="Curing_Bund_for_Sep'132"/>
      <sheetName val="IS_Summary3"/>
      <sheetName val="int_hire2"/>
      <sheetName val="Steel_Summary3"/>
      <sheetName val="Work_Done_Bill_(2)3"/>
      <sheetName val="Basic_Rate3"/>
      <sheetName val="INFLUENCES_ON_GM3"/>
      <sheetName val="acevsSp_(ABC)3"/>
      <sheetName val="Drop_Down2"/>
      <sheetName val="Drop_Down_(Fixed)2"/>
      <sheetName val="STAFFSCHED_2"/>
      <sheetName val="E_&amp;_R2"/>
      <sheetName val="Legal_Risk_Analysis2"/>
      <sheetName val="PointNo_52"/>
      <sheetName val="IIST_(2)2"/>
      <sheetName val="IIST_(3)2"/>
      <sheetName val="TMLB_II_MAY132"/>
      <sheetName val="isro_JUL132"/>
      <sheetName val="IRIS_Jul132"/>
      <sheetName val="IRS_2_jul132"/>
      <sheetName val="isro_aug132"/>
      <sheetName val="IRIS_augg132"/>
      <sheetName val="SPRE_WORKING2"/>
      <sheetName val="IRS_2augg_132"/>
      <sheetName val="iist_sept132"/>
      <sheetName val="IRIS_SEPT132"/>
      <sheetName val="SPRE_SEPT2"/>
      <sheetName val="IRS2_SEPT_132"/>
      <sheetName val="iist_OCT_132"/>
      <sheetName val="IRIS_OCT132"/>
      <sheetName val="IRIS2_OCT132"/>
      <sheetName val="iist_nov132"/>
      <sheetName val="iris_nov132"/>
      <sheetName val="spre_nov132"/>
      <sheetName val="isro_dec132"/>
      <sheetName val="IRIS_DEC132"/>
      <sheetName val="isro_jan_142"/>
      <sheetName val="isro_feb142"/>
      <sheetName val="IRIS_FEB-142"/>
      <sheetName val="TMLB-II_FEB-142"/>
      <sheetName val="Fill_this_out_first___2"/>
      <sheetName val="Ph_1_-ESM_Pipe,_Bitumen"/>
      <sheetName val="RA_Format"/>
      <sheetName val="Measurement-ID_works"/>
      <sheetName val="Misc__points7"/>
      <sheetName val="qty_abst7"/>
      <sheetName val="basic_7"/>
      <sheetName val="Rate_Analysis7"/>
      <sheetName val="Iron_Steel_&amp;_handrails7"/>
      <sheetName val="Top_Sheet7"/>
      <sheetName val="Abs_Sheet(Fuel_oil_area)JAN4"/>
      <sheetName val="Monthly_Format_ATH_(ro)revised4"/>
      <sheetName val="Main_Summary5"/>
      <sheetName val="Summary_(G_H_Bachlor_C)5"/>
      <sheetName val="General_preliminaries4"/>
      <sheetName val="Site_Dev_BOQ4"/>
      <sheetName val="Civil_Boq5"/>
      <sheetName val="VENDOR_CODE_WO_NO4"/>
      <sheetName val="Master_Item_List4"/>
      <sheetName val="VENDER_DETAIL4"/>
      <sheetName val="BOQ_Direct_selling_cost3"/>
      <sheetName val="Drain_Work3"/>
      <sheetName val="Non-BOQ_summary3"/>
      <sheetName val="Curing_Bund_for_Sep'133"/>
      <sheetName val="IS_Summary4"/>
      <sheetName val="int_hire3"/>
      <sheetName val="Steel_Summary4"/>
      <sheetName val="Work_Done_Bill_(2)4"/>
      <sheetName val="Basic_Rate4"/>
      <sheetName val="INFLUENCES_ON_GM4"/>
      <sheetName val="acevsSp_(ABC)4"/>
      <sheetName val="Drop_Down3"/>
      <sheetName val="Drop_Down_(Fixed)3"/>
      <sheetName val="STAFFSCHED_3"/>
      <sheetName val="E_&amp;_R3"/>
      <sheetName val="Legal_Risk_Analysis3"/>
      <sheetName val="PointNo_53"/>
      <sheetName val="IIST_(2)3"/>
      <sheetName val="IIST_(3)3"/>
      <sheetName val="TMLB_II_MAY133"/>
      <sheetName val="isro_JUL133"/>
      <sheetName val="IRIS_Jul13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/>
      <sheetData sheetId="221"/>
      <sheetData sheetId="222"/>
      <sheetData sheetId="223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Loading"/>
      <sheetName val="FitOutConfCentre"/>
    </sheetNames>
    <sheetDataSet>
      <sheetData sheetId="0"/>
      <sheetData sheetId="1">
        <row r="7">
          <cell r="C7">
            <v>0.6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L"/>
      <sheetName val="MUP"/>
      <sheetName val="PLT"/>
      <sheetName val="STF"/>
      <sheetName val="SMRY"/>
      <sheetName val="QCSUM"/>
      <sheetName val="SUB"/>
      <sheetName val="QCPL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y"/>
      <sheetName val="FORM5"/>
      <sheetName val="Sum"/>
      <sheetName val="FORM14"/>
    </sheetNames>
    <sheetDataSet>
      <sheetData sheetId="0"/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tents"/>
      <sheetName val="Summary"/>
      <sheetName val="HQBuilding"/>
      <sheetName val="FitOutHQBldg"/>
      <sheetName val="Security"/>
      <sheetName val="AutoMessengerSystem"/>
      <sheetName val="PASystem"/>
      <sheetName val="TelephoneSystem"/>
      <sheetName val="HQSpecialSystems"/>
      <sheetName val="WaterFeatures"/>
      <sheetName val="DealerRoom"/>
      <sheetName val="Services"/>
      <sheetName val="ACtoStairs"/>
      <sheetName val="GoodsDelivery"/>
      <sheetName val="ToiletPods"/>
      <sheetName val="HQBldgExtCladding"/>
      <sheetName val="GlazedSouthWall"/>
      <sheetName val="HQFFandE"/>
      <sheetName val="ConferenceCentre"/>
      <sheetName val="FitOutConfCentre"/>
      <sheetName val="ConfCentreSpecialSystems"/>
      <sheetName val="ConfCentreExtCladding"/>
      <sheetName val="ConfFFandE"/>
      <sheetName val="CarPark"/>
      <sheetName val="StatutoryCharges"/>
      <sheetName val="Drawingscover"/>
      <sheetName val="Drawings"/>
      <sheetName val="GFA HQ Building"/>
      <sheetName val="GFA Conference"/>
      <sheetName val="GeneralSummary"/>
      <sheetName val="ElementalSummary"/>
      <sheetName val="BQ"/>
      <sheetName val="BQ External"/>
      <sheetName val="SHOPLIST"/>
      <sheetName val="Su}}ary"/>
      <sheetName val="#REF"/>
      <sheetName val="StattCo yCharges"/>
      <sheetName val="GFA_HQ_Building"/>
      <sheetName val="GFA_Conference"/>
      <sheetName val="D-623D"/>
      <sheetName val="Notes"/>
      <sheetName val="Basis"/>
      <sheetName val="TAS"/>
      <sheetName val="Option"/>
      <sheetName val="Chiet tinh dz22"/>
      <sheetName val="Chiet tinh dz35"/>
      <sheetName val="icmal"/>
      <sheetName val="Penthouse Apartment"/>
      <sheetName val="SubmitCal"/>
      <sheetName val="Graph Data (DO NOT PRINT)"/>
      <sheetName val="LABOUR HISTOGRAM"/>
      <sheetName val="Cash2"/>
      <sheetName val="Z"/>
      <sheetName val="Raw Data"/>
      <sheetName val="_______"/>
      <sheetName val="核算项目余额表"/>
      <sheetName val="Criteria"/>
      <sheetName val="改加胶玻璃、室外栏杆"/>
      <sheetName val="Assumptions"/>
      <sheetName val="@risk rents and incentives"/>
      <sheetName val="Car park lease"/>
      <sheetName val="Net rent analysis"/>
      <sheetName val="Poz-1 "/>
      <sheetName val="차액보증"/>
      <sheetName val="ancillary"/>
      <sheetName val="FOL - Bar"/>
      <sheetName val="CT Thang Mo"/>
      <sheetName val="Sheet2"/>
      <sheetName val="1"/>
      <sheetName val="CT  PL"/>
      <sheetName val="Lab Cum Hist"/>
      <sheetName val="CASHFLOWS"/>
      <sheetName val="LEVEL SHEET"/>
      <sheetName val="Top sheet"/>
      <sheetName val="Body Sheet"/>
      <sheetName val="1.0 Executive Summary"/>
      <sheetName val="budget summary (2)"/>
      <sheetName val="Budget Analysis Summary"/>
      <sheetName val="BQ_External"/>
      <sheetName val="LABOUR_HISTOGRAM"/>
      <sheetName val="JAS"/>
      <sheetName val="Bill_1"/>
      <sheetName val="Bill_2"/>
      <sheetName val="Bill_3"/>
      <sheetName val="Bill_4"/>
      <sheetName val="Bill_5"/>
      <sheetName val="Bill_6"/>
      <sheetName val="Bill_7"/>
      <sheetName val="Projet, methodes &amp; couts"/>
      <sheetName val="Macro1"/>
      <sheetName val="Planning"/>
      <sheetName val="TAHRIR"/>
      <sheetName val="Bases"/>
      <sheetName val="Risques majeurs &amp; Frais Ind."/>
      <sheetName val="Bouclage"/>
      <sheetName val="AREG_05"/>
      <sheetName val="Sheet1"/>
      <sheetName val="BOQ"/>
      <sheetName val="Bill No. 2"/>
      <sheetName val="SPT vs PHI"/>
      <sheetName val=""/>
      <sheetName val="ANNEXURE-A"/>
      <sheetName val="intr stool brkup"/>
      <sheetName val="Customize Your Invoice"/>
      <sheetName val="B"/>
      <sheetName val="HVAC BoQ"/>
      <sheetName val="PriceSummary"/>
      <sheetName val="企业表一"/>
      <sheetName val="M-5C"/>
      <sheetName val="M-5A"/>
      <sheetName val="POWER"/>
      <sheetName val="MTP"/>
      <sheetName val="Data"/>
      <sheetName val="Tender Summary"/>
      <sheetName val="Insurance Ext"/>
      <sheetName val="Prelims"/>
      <sheetName val="GFA_HQ_Building1"/>
      <sheetName val="GFA_Conference1"/>
      <sheetName val="StattCo_yCharges"/>
      <sheetName val="BQ_External1"/>
      <sheetName val="Penthouse_Apartment"/>
      <sheetName val="LABOUR_HISTOGRAM1"/>
      <sheetName val="Lab_Cum_Hist"/>
      <sheetName val="Raw_Data"/>
      <sheetName val="Chiet_tinh_dz22"/>
      <sheetName val="Chiet_tinh_dz35"/>
      <sheetName val="CT_Thang_Mo"/>
      <sheetName val="@risk_rents_and_incentives"/>
      <sheetName val="Car_park_lease"/>
      <sheetName val="Net_rent_analysis"/>
      <sheetName val="Poz-1_"/>
      <sheetName val="Bill_No__2"/>
      <sheetName val="LEVEL_SHEET"/>
      <sheetName val="Graph_Data_(DO_NOT_PRINT)"/>
      <sheetName val="Tender_Summary"/>
      <sheetName val="Insurance_Ext"/>
      <sheetName val="FOL_-_Bar"/>
      <sheetName val="SPT_vs_PHI"/>
      <sheetName val="Rate analysis"/>
      <sheetName val="Budget"/>
      <sheetName val="List"/>
      <sheetName val="HQ-TO"/>
      <sheetName val="Projet,_methodes_&amp;_couts"/>
      <sheetName val="Risques_majeurs_&amp;_Frais_Ind_"/>
      <sheetName val="budget_summary_(2)"/>
      <sheetName val="Budget_Analysis_Summary"/>
      <sheetName val="CT__PL"/>
      <sheetName val="Currencies"/>
      <sheetName val="Bill 2"/>
      <sheetName val="Bill 1"/>
      <sheetName val="Bill 3"/>
      <sheetName val="Bill 4"/>
      <sheetName val="Bill 5"/>
      <sheetName val="Bill 6"/>
      <sheetName val="Bill 7"/>
      <sheetName val="POWER ASSUMPTIONS"/>
      <sheetName val="COC"/>
      <sheetName val="Ap A"/>
      <sheetName val="Geneí¬_x0008_i_x0000__x0000__x0014__x0000_0."/>
      <sheetName val="70_x0000_,/0_x0000_s«_x0008_i_x0000_Æø_x0003_í¬_x0008_i_x0000_"/>
      <sheetName val="ConferenceCentre_x0000_옰ʒ䄂ʒ鵠ʐ䄂ʒ閐̐䄂ʒ蕈̐"/>
      <sheetName val="concrete"/>
      <sheetName val="beam-reinft-IIInd floor"/>
      <sheetName val="beam-reinft-machine rm"/>
      <sheetName val="girder"/>
      <sheetName val="Rocker"/>
      <sheetName val="98Price"/>
      <sheetName val="Inputs"/>
      <sheetName val="Rate_Analysis"/>
      <sheetName val="DATAS"/>
      <sheetName val="SHOPLIST.xls"/>
      <sheetName val="2 Div 14 "/>
      <sheetName val="WITHOUT C&amp;I PROFIT (3)"/>
      <sheetName val="250mm"/>
      <sheetName val="200mm"/>
      <sheetName val="160mm"/>
      <sheetName val="FITTINGS"/>
      <sheetName val="VALVE CHAMBERS"/>
      <sheetName val="Fire Hydrants"/>
      <sheetName val="B.GATE VALVE"/>
      <sheetName val="Sub G1 Fire"/>
      <sheetName val="Sub G12 Fire"/>
      <sheetName val="PROJECT BRIEF"/>
      <sheetName val="C (3)"/>
      <sheetName val="기계내역서"/>
      <sheetName val="SAP"/>
      <sheetName val="ACT_SPS"/>
      <sheetName val="SPSF"/>
      <sheetName val="Invoice Summary"/>
      <sheetName val="공종별_집계금액"/>
      <sheetName val="Sheet3"/>
      <sheetName val="Customize_Your_Invoice"/>
      <sheetName val="HVAC_BoQ"/>
      <sheetName val="GFA_HQ_Building3"/>
      <sheetName val="GFA_Conference3"/>
      <sheetName val="StattCo_yCharges2"/>
      <sheetName val="BQ_External3"/>
      <sheetName val="Penthouse_Apartment2"/>
      <sheetName val="LABOUR_HISTOGRAM3"/>
      <sheetName val="Chiet_tinh_dz222"/>
      <sheetName val="Chiet_tinh_dz352"/>
      <sheetName val="CT_Thang_Mo2"/>
      <sheetName val="Raw_Data2"/>
      <sheetName val="@risk_rents_and_incentives2"/>
      <sheetName val="Car_park_lease2"/>
      <sheetName val="Net_rent_analysis2"/>
      <sheetName val="Poz-1_2"/>
      <sheetName val="Lab_Cum_Hist2"/>
      <sheetName val="Graph_Data_(DO_NOT_PRINT)2"/>
      <sheetName val="LEVEL_SHEET2"/>
      <sheetName val="Bill_No__22"/>
      <sheetName val="Tender_Summary2"/>
      <sheetName val="Insurance_Ext2"/>
      <sheetName val="FOL_-_Bar2"/>
      <sheetName val="SPT_vs_PHI2"/>
      <sheetName val="Customize_Your_Invoice2"/>
      <sheetName val="HVAC_BoQ2"/>
      <sheetName val="budget_summary_(2)1"/>
      <sheetName val="Budget_Analysis_Summary1"/>
      <sheetName val="Body_Sheet1"/>
      <sheetName val="1_0_Executive_Summary1"/>
      <sheetName val="Projet,_methodes_&amp;_couts1"/>
      <sheetName val="Risques_majeurs_&amp;_Frais_Ind_1"/>
      <sheetName val="CT__PL1"/>
      <sheetName val="Top_sheet1"/>
      <sheetName val="intr_stool_brkup1"/>
      <sheetName val="Rate_analysis1"/>
      <sheetName val="GFA_HQ_Building2"/>
      <sheetName val="GFA_Conference2"/>
      <sheetName val="StattCo_yCharges1"/>
      <sheetName val="BQ_External2"/>
      <sheetName val="Penthouse_Apartment1"/>
      <sheetName val="LABOUR_HISTOGRAM2"/>
      <sheetName val="Chiet_tinh_dz221"/>
      <sheetName val="Chiet_tinh_dz351"/>
      <sheetName val="CT_Thang_Mo1"/>
      <sheetName val="Raw_Data1"/>
      <sheetName val="@risk_rents_and_incentives1"/>
      <sheetName val="Car_park_lease1"/>
      <sheetName val="Net_rent_analysis1"/>
      <sheetName val="Poz-1_1"/>
      <sheetName val="Lab_Cum_Hist1"/>
      <sheetName val="Graph_Data_(DO_NOT_PRINT)1"/>
      <sheetName val="LEVEL_SHEET1"/>
      <sheetName val="Bill_No__21"/>
      <sheetName val="Tender_Summary1"/>
      <sheetName val="Insurance_Ext1"/>
      <sheetName val="FOL_-_Bar1"/>
      <sheetName val="SPT_vs_PHI1"/>
      <sheetName val="Customize_Your_Invoice1"/>
      <sheetName val="HVAC_BoQ1"/>
      <sheetName val="Body_Sheet"/>
      <sheetName val="1_0_Executive_Summary"/>
      <sheetName val="Top_sheet"/>
      <sheetName val="intr_stool_brkup"/>
      <sheetName val="Dubai golf"/>
      <sheetName val="GFA_HQ_Building4"/>
      <sheetName val="GFA_Conference4"/>
      <sheetName val="StattCo_yCharges3"/>
      <sheetName val="BQ_External4"/>
      <sheetName val="Penthouse_Apartment3"/>
      <sheetName val="LABOUR_HISTOGRAM4"/>
      <sheetName val="Chiet_tinh_dz223"/>
      <sheetName val="Chiet_tinh_dz353"/>
      <sheetName val="CT_Thang_Mo3"/>
      <sheetName val="Raw_Data3"/>
      <sheetName val="@risk_rents_and_incentives3"/>
      <sheetName val="Car_park_lease3"/>
      <sheetName val="Net_rent_analysis3"/>
      <sheetName val="Poz-1_3"/>
      <sheetName val="Lab_Cum_Hist3"/>
      <sheetName val="Graph_Data_(DO_NOT_PRINT)3"/>
      <sheetName val="LEVEL_SHEET3"/>
      <sheetName val="Bill_No__23"/>
      <sheetName val="Tender_Summary3"/>
      <sheetName val="Insurance_Ext3"/>
      <sheetName val="FOL_-_Bar3"/>
      <sheetName val="SPT_vs_PHI3"/>
      <sheetName val="Customize_Your_Invoice3"/>
      <sheetName val="HVAC_BoQ3"/>
      <sheetName val="budget_summary_(2)2"/>
      <sheetName val="Budget_Analysis_Summary2"/>
      <sheetName val="Body_Sheet2"/>
      <sheetName val="1_0_Executive_Summary2"/>
      <sheetName val="Projet,_methodes_&amp;_couts2"/>
      <sheetName val="Risques_majeurs_&amp;_Frais_Ind_2"/>
      <sheetName val="CT__PL2"/>
      <sheetName val="Top_sheet2"/>
      <sheetName val="intr_stool_brkup2"/>
      <sheetName val="Rate_analysis2"/>
      <sheetName val="GFA_HQ_Building5"/>
      <sheetName val="GFA_Conference5"/>
      <sheetName val="StattCo_yCharges4"/>
      <sheetName val="BQ_External5"/>
      <sheetName val="Penthouse_Apartment4"/>
      <sheetName val="LABOUR_HISTOGRAM5"/>
      <sheetName val="Chiet_tinh_dz224"/>
      <sheetName val="Chiet_tinh_dz354"/>
      <sheetName val="CT_Thang_Mo4"/>
      <sheetName val="Raw_Data4"/>
      <sheetName val="@risk_rents_and_incentives4"/>
      <sheetName val="Car_park_lease4"/>
      <sheetName val="Net_rent_analysis4"/>
      <sheetName val="Poz-1_4"/>
      <sheetName val="Lab_Cum_Hist4"/>
      <sheetName val="Graph_Data_(DO_NOT_PRINT)4"/>
      <sheetName val="LEVEL_SHEET4"/>
      <sheetName val="Bill_No__24"/>
      <sheetName val="Tender_Summary4"/>
      <sheetName val="Insurance_Ext4"/>
      <sheetName val="FOL_-_Bar4"/>
      <sheetName val="SPT_vs_PHI4"/>
      <sheetName val="Customize_Your_Invoice4"/>
      <sheetName val="HVAC_BoQ4"/>
      <sheetName val="budget_summary_(2)3"/>
      <sheetName val="Budget_Analysis_Summary3"/>
      <sheetName val="Body_Sheet3"/>
      <sheetName val="1_0_Executive_Summary3"/>
      <sheetName val="Projet,_methodes_&amp;_couts3"/>
      <sheetName val="Risques_majeurs_&amp;_Frais_Ind_3"/>
      <sheetName val="CT__PL3"/>
      <sheetName val="Top_sheet3"/>
      <sheetName val="intr_stool_brkup3"/>
      <sheetName val="Rate_analysis3"/>
      <sheetName val="Civil Boq"/>
      <sheetName val="Bill_21"/>
      <sheetName val="2_Div_14_"/>
      <sheetName val="Wall"/>
      <sheetName val="Activity List"/>
      <sheetName val="sal"/>
      <sheetName val="Softscape Buildup"/>
      <sheetName val="Mat'l Rate"/>
      <sheetName val="마산월령동골조물량변경"/>
      <sheetName val="PA- Consutant "/>
      <sheetName val="upa"/>
      <sheetName val="Geneí¬_x0008_i"/>
      <sheetName val="70"/>
      <sheetName val="BILL COV"/>
      <sheetName val="Ra  stair"/>
      <sheetName val="GFA_HQ_Building6"/>
      <sheetName val="MOS"/>
      <sheetName val="CODE"/>
      <sheetName val="ABSTRACT"/>
      <sheetName val="DETAILED  BOQ"/>
      <sheetName val="M-Book for Conc"/>
      <sheetName val="M-Book for FW"/>
      <sheetName val="Vehicles"/>
      <sheetName val="HIRED LABOUR CODE"/>
      <sheetName val="Design"/>
      <sheetName val="foot-slab reinft"/>
      <sheetName val="Materials Cost(PCC)"/>
      <sheetName val="India F&amp;S Template"/>
      <sheetName val="Annex"/>
      <sheetName val="factors"/>
      <sheetName val="P4-B"/>
      <sheetName val="Break_Up"/>
      <sheetName val="RESULT"/>
      <sheetName val="IO LIST"/>
      <sheetName val="Formulas"/>
      <sheetName val="Material "/>
      <sheetName val="Quote Sheet"/>
      <sheetName val="_x0000__x0000__x0000__x0000__x0000__x0000__x0000__x0000_"/>
      <sheetName val="PROJECT_BRIEF1"/>
      <sheetName val="Geneí¬i0_"/>
      <sheetName val="70,/0s«iÆøí¬i"/>
      <sheetName val="Bill_22"/>
      <sheetName val="C_(3)1"/>
      <sheetName val="Ap_A1"/>
      <sheetName val="2_Div_14_1"/>
      <sheetName val="Bill_11"/>
      <sheetName val="Bill_31"/>
      <sheetName val="Bill_41"/>
      <sheetName val="Bill_51"/>
      <sheetName val="Bill_61"/>
      <sheetName val="Bill_71"/>
      <sheetName val="SHOPLIST_xls"/>
      <sheetName val="Dubai_golf"/>
      <sheetName val="beam-reinft-IIInd_floor"/>
      <sheetName val="Invoice_Summary"/>
      <sheetName val="POWER_ASSUMPTIONS"/>
      <sheetName val="beam-reinft-machine_rm"/>
      <sheetName val="PROJECT_BRIEF"/>
      <sheetName val="C_(3)"/>
      <sheetName val="Ap_A"/>
      <sheetName val="Day work"/>
      <sheetName val="GFA_HQ_Building8"/>
      <sheetName val="GFA_Conference7"/>
      <sheetName val="BQ_External7"/>
      <sheetName val="Graph_Data_(DO_NOT_PRINT)6"/>
      <sheetName val="Penthouse_Apartment6"/>
      <sheetName val="Chiet_tinh_dz226"/>
      <sheetName val="Chiet_tinh_dz356"/>
      <sheetName val="StattCo_yCharges6"/>
      <sheetName val="Raw_Data6"/>
      <sheetName val="LABOUR_HISTOGRAM7"/>
      <sheetName val="@risk_rents_and_incentives6"/>
      <sheetName val="Car_park_lease6"/>
      <sheetName val="Net_rent_analysis6"/>
      <sheetName val="Poz-1_6"/>
      <sheetName val="CT_Thang_Mo6"/>
      <sheetName val="Lab_Cum_Hist6"/>
      <sheetName val="LEVEL_SHEET6"/>
      <sheetName val="Bill_No__26"/>
      <sheetName val="Tender_Summary6"/>
      <sheetName val="Insurance_Ext6"/>
      <sheetName val="FOL_-_Bar6"/>
      <sheetName val="SPT_vs_PHI6"/>
      <sheetName val="Customize_Your_Invoice6"/>
      <sheetName val="HVAC_BoQ6"/>
      <sheetName val="budget_summary_(2)5"/>
      <sheetName val="Budget_Analysis_Summary5"/>
      <sheetName val="Body_Sheet5"/>
      <sheetName val="1_0_Executive_Summary5"/>
      <sheetName val="Projet,_methodes_&amp;_couts5"/>
      <sheetName val="Risques_majeurs_&amp;_Frais_Ind_5"/>
      <sheetName val="Top_sheet5"/>
      <sheetName val="CT__PL5"/>
      <sheetName val="intr_stool_brkup5"/>
      <sheetName val="Rate_analysis5"/>
      <sheetName val="Dubai_golf1"/>
      <sheetName val="SHOPLIST_xls1"/>
      <sheetName val="Bill_12"/>
      <sheetName val="Bill_32"/>
      <sheetName val="Bill_42"/>
      <sheetName val="Bill_52"/>
      <sheetName val="Bill_62"/>
      <sheetName val="Bill_72"/>
      <sheetName val="beam-reinft-IIInd_floor1"/>
      <sheetName val="Invoice_Summary1"/>
      <sheetName val="POWER_ASSUMPTIONS1"/>
      <sheetName val="beam-reinft-machine_rm1"/>
      <sheetName val="Geneí¬i"/>
      <sheetName val="GFA_HQ_Building7"/>
      <sheetName val="GFA_Conference6"/>
      <sheetName val="BQ_External6"/>
      <sheetName val="StattCo_yCharges5"/>
      <sheetName val="Penthouse_Apartment5"/>
      <sheetName val="LABOUR_HISTOGRAM6"/>
      <sheetName val="Graph_Data_(DO_NOT_PRINT)5"/>
      <sheetName val="Projet,_methodes_&amp;_couts4"/>
      <sheetName val="Risques_majeurs_&amp;_Frais_Ind_4"/>
      <sheetName val="Chiet_tinh_dz225"/>
      <sheetName val="Chiet_tinh_dz355"/>
      <sheetName val="Raw_Data5"/>
      <sheetName val="@risk_rents_and_incentives5"/>
      <sheetName val="Car_park_lease5"/>
      <sheetName val="Net_rent_analysis5"/>
      <sheetName val="Poz-1_5"/>
      <sheetName val="CT_Thang_Mo5"/>
      <sheetName val="Lab_Cum_Hist5"/>
      <sheetName val="Bill_No__25"/>
      <sheetName val="CT__PL4"/>
      <sheetName val="budget_summary_(2)4"/>
      <sheetName val="Budget_Analysis_Summary4"/>
      <sheetName val="Customize_Your_Invoice5"/>
      <sheetName val="HVAC_BoQ5"/>
      <sheetName val="FOL_-_Bar5"/>
      <sheetName val="LEVEL_SHEET5"/>
      <sheetName val="SPT_vs_PHI5"/>
      <sheetName val="Body_Sheet4"/>
      <sheetName val="1_0_Executive_Summary4"/>
      <sheetName val="intr_stool_brkup4"/>
      <sheetName val="Tender_Summary5"/>
      <sheetName val="Insurance_Ext5"/>
      <sheetName val="Top_sheet4"/>
      <sheetName val="Rate_analysis4"/>
      <sheetName val="PROJECT_BRIEF2"/>
      <sheetName val="Bill_23"/>
      <sheetName val="C_(3)2"/>
      <sheetName val="Ap_A2"/>
      <sheetName val="2_Div_14_2"/>
      <sheetName val="Civil_Boq"/>
      <sheetName val="WITHOUT_C&amp;I_PROFIT_(3)"/>
      <sheetName val="Activity_List"/>
      <sheetName val="Softscape_Buildup"/>
      <sheetName val="Mat'l_Rate"/>
      <sheetName val="Ap_A3"/>
      <sheetName val="2_Div_14_3"/>
      <sheetName val="SHOPLIST_xls2"/>
      <sheetName val="PROJECT_BRIEF3"/>
      <sheetName val="Bill_24"/>
      <sheetName val="C_(3)3"/>
      <sheetName val="Bill_13"/>
      <sheetName val="Bill_33"/>
      <sheetName val="Bill_43"/>
      <sheetName val="Bill_53"/>
      <sheetName val="Bill_63"/>
      <sheetName val="Bill_73"/>
      <sheetName val="Dubai_golf2"/>
      <sheetName val="beam-reinft-IIInd_floor2"/>
      <sheetName val="Invoice_Summary2"/>
      <sheetName val="POWER_ASSUMPTIONS2"/>
      <sheetName val="beam-reinft-machine_rm2"/>
      <sheetName val="Civil_Boq1"/>
      <sheetName val="WITHOUT_C&amp;I_PROFIT_(3)1"/>
      <sheetName val="Activity_List1"/>
      <sheetName val="Softscape_Buildup1"/>
      <sheetName val="Mat'l_Rate1"/>
      <sheetName val="INSTR"/>
      <sheetName val="CERTIFICATE"/>
      <sheetName val="GFA_HQ_Building9"/>
      <sheetName val="GFA_Conference8"/>
      <sheetName val="BQ_External8"/>
      <sheetName val="Graph_Data_(DO_NOT_PRINT)7"/>
      <sheetName val="Penthouse_Apartment7"/>
      <sheetName val="Chiet_tinh_dz227"/>
      <sheetName val="Chiet_tinh_dz357"/>
      <sheetName val="StattCo_yCharges7"/>
      <sheetName val="Raw_Data7"/>
      <sheetName val="LABOUR_HISTOGRAM8"/>
      <sheetName val="bill nb2-Plumbing &amp; Drainag"/>
      <sheetName val="Pl &amp; Dr B"/>
      <sheetName val="Pl &amp; Dr G"/>
      <sheetName val="Pl &amp; Dr M"/>
      <sheetName val="Pl &amp; Dr 1"/>
      <sheetName val="Pl &amp; Dr 2"/>
      <sheetName val="Pl &amp; Dr 3"/>
      <sheetName val="Pl &amp; Dr 4"/>
      <sheetName val="Pl &amp; Dr 5"/>
      <sheetName val="Pl &amp; Dr 6"/>
      <sheetName val="Pl &amp; Dr 7"/>
      <sheetName val="Pl &amp; Dr 8"/>
      <sheetName val="Pl &amp; Dr R"/>
      <sheetName val="FF B"/>
      <sheetName val="FF G"/>
      <sheetName val="FF M"/>
      <sheetName val="FF 1"/>
      <sheetName val="FF 2 "/>
      <sheetName val="FF 3"/>
      <sheetName val="FF 4"/>
      <sheetName val="FF 5"/>
      <sheetName val="FF 6 "/>
      <sheetName val="FF 7"/>
      <sheetName val="FF 8"/>
      <sheetName val="FF R"/>
      <sheetName val="bill nb3-FF"/>
      <sheetName val="HVAC B"/>
      <sheetName val="HVAC G"/>
      <sheetName val="HVAC M"/>
      <sheetName val="HVAC 1"/>
      <sheetName val="HVAC 2"/>
      <sheetName val="HVAC 3"/>
      <sheetName val="HVAC 4"/>
      <sheetName val="HVAC 5"/>
      <sheetName val="HVAC 6"/>
      <sheetName val="HVAC 7"/>
      <sheetName val="HVAC 8"/>
      <sheetName val="HVAC R"/>
      <sheetName val="bill nb4-HVAC"/>
      <sheetName val="Pre"/>
      <sheetName val="SC B"/>
      <sheetName val="SC G"/>
      <sheetName val="SC M"/>
      <sheetName val="SC 1"/>
      <sheetName val="SC 2"/>
      <sheetName val="SC 3"/>
      <sheetName val="SC 4"/>
      <sheetName val="SC 5"/>
      <sheetName val="SC 6"/>
      <sheetName val="SC 7"/>
      <sheetName val="SC 8"/>
      <sheetName val="SC R"/>
      <sheetName val="6-SC"/>
      <sheetName val="AV B"/>
      <sheetName val="AV G"/>
      <sheetName val="AV M"/>
      <sheetName val="AV 1"/>
      <sheetName val="AV 2"/>
      <sheetName val="AV 3"/>
      <sheetName val="AV 4"/>
      <sheetName val="AV 5"/>
      <sheetName val="AV 6"/>
      <sheetName val="AV 7"/>
      <sheetName val="AV 8"/>
      <sheetName val="7-AV"/>
      <sheetName val="EL B"/>
      <sheetName val="ELG"/>
      <sheetName val="EL M"/>
      <sheetName val="EL 1"/>
      <sheetName val="EL 2"/>
      <sheetName val="EL 3"/>
      <sheetName val="EL 4"/>
      <sheetName val="EL 5"/>
      <sheetName val="EL 6"/>
      <sheetName val="EL 7"/>
      <sheetName val="EL 8"/>
      <sheetName val="EL R"/>
      <sheetName val="EL TR"/>
      <sheetName val="8- EL"/>
      <sheetName val="FA B"/>
      <sheetName val="FA G"/>
      <sheetName val="FA M"/>
      <sheetName val="FA 1"/>
      <sheetName val="FA 2"/>
      <sheetName val="FA 3"/>
      <sheetName val="FA 4"/>
      <sheetName val="FA 5"/>
      <sheetName val="FA 6"/>
      <sheetName val="FA 7"/>
      <sheetName val="FA 8"/>
      <sheetName val="FA R"/>
      <sheetName val="9- FA"/>
      <sheetName val="갑지"/>
      <sheetName val="15-MECH"/>
      <sheetName val="ConferenceCentre?옰ʒ䄂ʒ鵠ʐ䄂ʒ閐̐䄂ʒ蕈̐"/>
      <sheetName val="Eq. Mobilization"/>
      <sheetName val="DETAILED__BOQ"/>
      <sheetName val="M-Book_for_Conc"/>
      <sheetName val="M-Book_for_FW"/>
      <sheetName val="HIRED_LABOUR_CODE"/>
      <sheetName val="PA-_Consutant_"/>
      <sheetName val="foot-slab_reinft"/>
      <sheetName val="RA-markate"/>
      <sheetName val="Data_Summary"/>
      <sheetName val="@risk_rents_and_incentives7"/>
      <sheetName val="Car_park_lease7"/>
      <sheetName val="Net_rent_analysis7"/>
      <sheetName val="Poz-1_7"/>
      <sheetName val="CT_Thang_Mo7"/>
      <sheetName val="Lab_Cum_Hist7"/>
      <sheetName val="LEVEL_SHEET7"/>
      <sheetName val="Bill_No__27"/>
      <sheetName val="Tender_Summary7"/>
      <sheetName val="Insurance_Ext7"/>
      <sheetName val="FOL_-_Bar7"/>
      <sheetName val="SPT_vs_PHI7"/>
      <sheetName val="Customize_Your_Invoice7"/>
      <sheetName val="HVAC_BoQ7"/>
      <sheetName val="budget_summary_(2)6"/>
      <sheetName val="Budget_Analysis_Summary6"/>
      <sheetName val="Body_Sheet6"/>
      <sheetName val="1_0_Executive_Summary6"/>
      <sheetName val="Projet,_methodes_&amp;_couts6"/>
      <sheetName val="Risques_majeurs_&amp;_Frais_Ind_6"/>
      <sheetName val="Top_sheet6"/>
      <sheetName val="CT__PL6"/>
      <sheetName val="intr_stool_brkup6"/>
      <sheetName val="Rate_analysis6"/>
      <sheetName val="Gra¦_x0004_)_x0000__x0000__x0000_VW_x0000__x0000__x0000__x0000__x0000__x0000__x0000__x0000__x0000_ U"/>
      <sheetName val="/VW_x0000_VU_x0000_)_x0000__x0000__x0000_)_x0000__x0000__x0000__x0001__x0000__x0000__x0000_tÏØ0 _x0008__x0000__x0000_ _x0008_"/>
      <sheetName val="Toolbox"/>
      <sheetName val="Div. 02"/>
      <sheetName val="Div. 03"/>
      <sheetName val="Div. 04"/>
      <sheetName val="Div. 05"/>
      <sheetName val="Div. 06"/>
      <sheetName val="Div. 07"/>
      <sheetName val="Div. 08"/>
      <sheetName val="Div. 09"/>
      <sheetName val="Div. 10"/>
      <sheetName val="Div. 11"/>
      <sheetName val="Div. 12"/>
      <sheetName val="Div.13"/>
      <sheetName val="EXTERNAL WORKS"/>
      <sheetName val="PARAMETER"/>
      <sheetName val="PRODUCTIVITY RATE"/>
      <sheetName val="U.R.A - MASONRY"/>
      <sheetName val="U.R.A - PLASTERING"/>
      <sheetName val="U.R.A - TILING"/>
      <sheetName val="U.R.A - GRANITE"/>
      <sheetName val="V.C 2 - EARTHWORK"/>
      <sheetName val="V.C 9 - CERAMIC"/>
      <sheetName val="V.C 9 - FINISHES"/>
      <sheetName val="w't table"/>
      <sheetName val="cp-e1"/>
      <sheetName val="COLUMN"/>
      <sheetName val="Division 2"/>
      <sheetName val="Division3"/>
      <sheetName val="Division 4"/>
      <sheetName val="Division 5"/>
      <sheetName val="Division 6"/>
      <sheetName val="Division 7"/>
      <sheetName val="Division 8"/>
      <sheetName val="Division 9"/>
      <sheetName val="Division 10"/>
      <sheetName val="Division11"/>
      <sheetName val="Division 12"/>
      <sheetName val="Division 14"/>
      <sheetName val="Division 21"/>
      <sheetName val="Division 22"/>
      <sheetName val="Division 23"/>
      <sheetName val="Division 26"/>
      <sheetName val="Division 27"/>
      <sheetName val="Division 28"/>
      <sheetName val="Division 31"/>
      <sheetName val="Division 32"/>
      <sheetName val="Division 33"/>
      <sheetName val="SUM"/>
      <sheetName val="BOQ_Direct_selling cost"/>
      <sheetName val="Ap_A4"/>
      <sheetName val="2_Div_14_4"/>
      <sheetName val="SHOPLIST_xls3"/>
      <sheetName val="PROJECT_BRIEF4"/>
      <sheetName val="Bill_25"/>
      <sheetName val="C_(3)4"/>
      <sheetName val="Bill_14"/>
      <sheetName val="Bill_34"/>
      <sheetName val="Bill_44"/>
      <sheetName val="Bill_54"/>
      <sheetName val="Bill_64"/>
      <sheetName val="Bill_74"/>
      <sheetName val="Dubai_golf3"/>
      <sheetName val="beam-reinft-IIInd_floor3"/>
      <sheetName val="Invoice_Summary3"/>
      <sheetName val="POWER_ASSUMPTIONS3"/>
      <sheetName val="beam-reinft-machine_rm3"/>
      <sheetName val="Civil_Boq2"/>
      <sheetName val="WITHOUT_C&amp;I_PROFIT_(3)2"/>
      <sheetName val="Activity_List2"/>
      <sheetName val="Softscape_Buildup2"/>
      <sheetName val="Mat'l_Rate2"/>
      <sheetName val="BILL_COV"/>
      <sheetName val="Ra__stair"/>
      <sheetName val="Dropdown"/>
      <sheetName val="Elemental Buildup"/>
      <sheetName val="CHART OF ACCOUNTS"/>
      <sheetName val="Working for RCC"/>
      <sheetName val="B185-B-2"/>
      <sheetName val="B185-B-3"/>
      <sheetName val="B185-B-4"/>
      <sheetName val="B185-B-5"/>
      <sheetName val="B185-B-6"/>
      <sheetName val="B185-B-7"/>
      <sheetName val="B185-B-8"/>
      <sheetName val="B185-B-9.1"/>
      <sheetName val="B185-B-9.2"/>
      <sheetName val="Material List "/>
      <sheetName val="E-Bill No.6 A-O"/>
      <sheetName val="77S(O)"/>
      <sheetName val="PointNo.5"/>
      <sheetName val="11-hsd"/>
      <sheetName val="13-septic"/>
      <sheetName val="7-ug"/>
      <sheetName val="2-utility"/>
      <sheetName val="18-misc"/>
      <sheetName val="5-pipe"/>
      <sheetName val="Index List"/>
      <sheetName val="Type List"/>
      <sheetName val="File Types"/>
      <sheetName val="Day_work"/>
      <sheetName val="VALVE_CHAMBERS"/>
      <sheetName val="Fire_Hydrants"/>
      <sheetName val="B_GATE_VALVE"/>
      <sheetName val="Sub_G1_Fire"/>
      <sheetName val="Sub_G12_Fire"/>
      <sheetName val="DETAILED__BOQ1"/>
      <sheetName val="M-Book_for_Conc1"/>
      <sheetName val="M-Book_for_FW1"/>
      <sheetName val="HIRED_LABOUR_CODE1"/>
      <sheetName val="PA-_Consutant_1"/>
      <sheetName val="foot-slab_reinft1"/>
      <sheetName val="VALVE_CHAMBERS1"/>
      <sheetName val="Fire_Hydrants1"/>
      <sheetName val="B_GATE_VALVE1"/>
      <sheetName val="Sub_G1_Fire1"/>
      <sheetName val="Sub_G12_Fire1"/>
      <sheetName val="DETAILED__BOQ2"/>
      <sheetName val="M-Book_for_Conc2"/>
      <sheetName val="M-Book_for_FW2"/>
      <sheetName val="Ra__stair1"/>
      <sheetName val="HIRED_LABOUR_CODE2"/>
      <sheetName val="PA-_Consutant_2"/>
      <sheetName val="foot-slab_reinft2"/>
      <sheetName val="BILL_COV1"/>
      <sheetName val="BS"/>
      <sheetName val="2.2)Revised Cash Flow"/>
      <sheetName val="Summary of Work"/>
      <sheetName val="GFA_HQ_Building10"/>
      <sheetName val="GFA_Conference9"/>
      <sheetName val="BQ_External9"/>
      <sheetName val="Graph_Data_(DO_NOT_PRINT)8"/>
      <sheetName val="Penthouse_Apartment8"/>
      <sheetName val="Chiet_tinh_dz228"/>
      <sheetName val="Chiet_tinh_dz358"/>
      <sheetName val="StattCo_yCharges8"/>
      <sheetName val="Raw_Data8"/>
      <sheetName val="LABOUR_HISTOGRAM9"/>
      <sheetName val="@risk_rents_and_incentives8"/>
      <sheetName val="Car_park_lease8"/>
      <sheetName val="Net_rent_analysis8"/>
      <sheetName val="Poz-1_8"/>
      <sheetName val="CT_Thang_Mo8"/>
      <sheetName val="Lab_Cum_Hist8"/>
      <sheetName val="LEVEL_SHEET8"/>
      <sheetName val="Bill_No__28"/>
      <sheetName val="Tender_Summary8"/>
      <sheetName val="Insurance_Ext8"/>
      <sheetName val="FOL_-_Bar8"/>
      <sheetName val="SPT_vs_PHI8"/>
      <sheetName val="Customize_Your_Invoice8"/>
      <sheetName val="HVAC_BoQ8"/>
      <sheetName val="budget_summary_(2)7"/>
      <sheetName val="Budget_Analysis_Summary7"/>
      <sheetName val="Body_Sheet7"/>
      <sheetName val="1_0_Executive_Summary7"/>
      <sheetName val="Projet,_methodes_&amp;_couts7"/>
      <sheetName val="Risques_majeurs_&amp;_Frais_Ind_7"/>
      <sheetName val="Top_sheet7"/>
      <sheetName val="CT__PL7"/>
      <sheetName val="intr_stool_brkup7"/>
      <sheetName val="Rate_analysis7"/>
      <sheetName val="Day_work1"/>
      <sheetName val="입찰내역 발주처 양식"/>
      <sheetName val="집계표(OPTION)"/>
      <sheetName val="B03"/>
      <sheetName val="B09.1"/>
      <sheetName val="房屋及建筑物"/>
      <sheetName val="XL4Poppy"/>
      <sheetName val="SStaff-Sept2013"/>
      <sheetName val="col-reinft1"/>
      <sheetName val="Ap_A5"/>
      <sheetName val="2_Div_14_5"/>
      <sheetName val="SHOPLIST_xls4"/>
      <sheetName val="PROJECT_BRIEF5"/>
      <sheetName val="Bill_26"/>
      <sheetName val="C_(3)5"/>
      <sheetName val="Bill_15"/>
      <sheetName val="Bill_35"/>
      <sheetName val="Bill_45"/>
      <sheetName val="Bill_55"/>
      <sheetName val="Bill_65"/>
      <sheetName val="Bill_75"/>
      <sheetName val="Dubai_golf4"/>
      <sheetName val="beam-reinft-IIInd_floor4"/>
      <sheetName val="Invoice_Summary4"/>
      <sheetName val="POWER_ASSUMPTIONS4"/>
      <sheetName val="beam-reinft-machine_rm4"/>
      <sheetName val="Civil_Boq3"/>
      <sheetName val="WITHOUT_C&amp;I_PROFIT_(3)3"/>
      <sheetName val="Activity_List3"/>
      <sheetName val="Softscape_Buildup3"/>
      <sheetName val="Mat'l_Rate3"/>
      <sheetName val="PMWeb data"/>
      <sheetName val="GFA_HQ_Building11"/>
      <sheetName val="GFA_Conference10"/>
      <sheetName val="StattCo_yCharges9"/>
      <sheetName val="BQ_External10"/>
      <sheetName val="Penthouse_Apartment9"/>
      <sheetName val="LABOUR_HISTOGRAM10"/>
      <sheetName val="Chiet_tinh_dz229"/>
      <sheetName val="Chiet_tinh_dz359"/>
      <sheetName val="CT_Thang_Mo9"/>
      <sheetName val="Raw_Data9"/>
      <sheetName val="@risk_rents_and_incentives9"/>
      <sheetName val="Car_park_lease9"/>
      <sheetName val="Net_rent_analysis9"/>
      <sheetName val="Poz-1_9"/>
      <sheetName val="Lab_Cum_Hist9"/>
      <sheetName val="Graph_Data_(DO_NOT_PRINT)9"/>
      <sheetName val="LEVEL_SHEET9"/>
      <sheetName val="SPT_vs_PHI9"/>
      <sheetName val="Bill_No__29"/>
      <sheetName val="Tender_Summary9"/>
      <sheetName val="Insurance_Ext9"/>
      <sheetName val="FOL_-_Bar9"/>
      <sheetName val="Customize_Your_Invoice9"/>
      <sheetName val="HVAC_BoQ9"/>
      <sheetName val="budget_summary_(2)8"/>
      <sheetName val="Budget_Analysis_Summary8"/>
      <sheetName val="Projet,_methodes_&amp;_couts8"/>
      <sheetName val="Risques_majeurs_&amp;_Frais_Ind_8"/>
      <sheetName val="Body_Sheet8"/>
      <sheetName val="1_0_Executive_Summary8"/>
      <sheetName val="Top_sheet8"/>
      <sheetName val="Rate_analysis8"/>
      <sheetName val="intr_stool_brkup8"/>
      <sheetName val="CT__PL8"/>
      <sheetName val="Ap_A6"/>
      <sheetName val="2_Div_14_6"/>
      <sheetName val="SHOPLIST_xls5"/>
      <sheetName val="PROJECT_BRIEF6"/>
      <sheetName val="Bill_27"/>
      <sheetName val="C_(3)6"/>
      <sheetName val="Bill_16"/>
      <sheetName val="Bill_36"/>
      <sheetName val="Bill_46"/>
      <sheetName val="Bill_56"/>
      <sheetName val="Bill_66"/>
      <sheetName val="Bill_76"/>
      <sheetName val="Dubai_golf5"/>
      <sheetName val="beam-reinft-IIInd_floor5"/>
      <sheetName val="Invoice_Summary5"/>
      <sheetName val="POWER_ASSUMPTIONS5"/>
      <sheetName val="beam-reinft-machine_rm5"/>
      <sheetName val="Civil_Boq4"/>
      <sheetName val="WITHOUT_C&amp;I_PROFIT_(3)4"/>
      <sheetName val="Activity_List4"/>
      <sheetName val="Softscape_Buildup4"/>
      <sheetName val="Mat'l_Rate4"/>
      <sheetName val="BILL_COV2"/>
      <sheetName val="Ra__stair2"/>
      <sheetName val="Materials_Cost(PCC)"/>
      <sheetName val="India_F&amp;S_Template"/>
      <sheetName val="IO_LIST"/>
      <sheetName val="Material_"/>
      <sheetName val="Quote_Sheet"/>
      <sheetName val="Eq__Mobilization"/>
      <sheetName val="Working_for_RCC"/>
      <sheetName val="B185-B-9_1"/>
      <sheetName val="B185-B-9_2"/>
      <sheetName val="BOQ_Direct_selling_cost"/>
      <sheetName val="CHART_OF_ACCOUNTS"/>
      <sheetName val="E-Bill_No_6_A-O"/>
      <sheetName val="B09_1"/>
      <sheetName val="escalation"/>
      <sheetName val="ANAL"/>
      <sheetName val="SS MH"/>
      <sheetName val="Gra¦_x0004_)"/>
      <sheetName val="/VW"/>
      <sheetName val="PMWeb_data"/>
      <sheetName val="SS_MH"/>
      <sheetName val="SIEMENS"/>
      <sheetName val="ConferenceCentre_x005f_x0000_옰ʒ䄂ʒ鵠ʐ䄂ʒ"/>
      <sheetName val="Geneí¬_x005f_x0008_i_x005f_x0000__x005f_x0000__x0"/>
      <sheetName val="70_x005f_x0000_,_0_x005f_x0000_s«_x005f_x0008_i_x"/>
      <sheetName val="Geneí¬_x005f_x0008_i"/>
      <sheetName val="Div__02"/>
      <sheetName val="Div__03"/>
      <sheetName val="Div__04"/>
      <sheetName val="Div__05"/>
      <sheetName val="Div__06"/>
      <sheetName val="Div__07"/>
      <sheetName val="Div__08"/>
      <sheetName val="Div__09"/>
      <sheetName val="Div__10"/>
      <sheetName val="Div__11"/>
      <sheetName val="Div__12"/>
      <sheetName val="Div_13"/>
      <sheetName val="EXTERNAL_WORKS"/>
      <sheetName val="PRODUCTIVITY_RATE"/>
      <sheetName val="U_R_A_-_MASONRY"/>
      <sheetName val="U_R_A_-_PLASTERING"/>
      <sheetName val="U_R_A_-_TILING"/>
      <sheetName val="U_R_A_-_GRANITE"/>
      <sheetName val="V_C_2_-_EARTHWORK"/>
      <sheetName val="V_C_9_-_CERAMIC"/>
      <sheetName val="V_C_9_-_FINISHES"/>
      <sheetName val="Materials_Cost(PCC)1"/>
      <sheetName val="India_F&amp;S_Template1"/>
      <sheetName val="IO_LIST1"/>
      <sheetName val="Material_1"/>
      <sheetName val="Quote_Sheet1"/>
      <sheetName val="Div__021"/>
      <sheetName val="Div__031"/>
      <sheetName val="Div__041"/>
      <sheetName val="Div__051"/>
      <sheetName val="Div__061"/>
      <sheetName val="Div__071"/>
      <sheetName val="Div__081"/>
      <sheetName val="Div__091"/>
      <sheetName val="Div__101"/>
      <sheetName val="Div__111"/>
      <sheetName val="Div__121"/>
      <sheetName val="Div_131"/>
      <sheetName val="EXTERNAL_WORKS1"/>
      <sheetName val="PRODUCTIVITY_RATE1"/>
      <sheetName val="U_R_A_-_MASONRY1"/>
      <sheetName val="U_R_A_-_PLASTERING1"/>
      <sheetName val="U_R_A_-_TILING1"/>
      <sheetName val="U_R_A_-_GRANITE1"/>
      <sheetName val="V_C_2_-_EARTHWORK1"/>
      <sheetName val="V_C_9_-_CERAMIC1"/>
      <sheetName val="V_C_9_-_FINISHES1"/>
      <sheetName val="LIST DO NOT REMOVE"/>
      <sheetName val="Employee List"/>
      <sheetName val="Day_work2"/>
      <sheetName val="Gra¦)VW_U"/>
      <sheetName val="/VWVU))tÏØ0  "/>
      <sheetName val="/VWVU))tÏØ0__"/>
      <sheetName val="Demand"/>
      <sheetName val="Occ"/>
      <sheetName val="2_2)Revised_Cash_Flow"/>
      <sheetName val="B6.2 "/>
      <sheetName val="Chiet t"/>
      <sheetName val="Staffing and Rates IA"/>
      <sheetName val="PointNo_5"/>
      <sheetName val="w't_table"/>
      <sheetName val="Elemental_Buildup"/>
      <sheetName val="SITE WORK"/>
      <sheetName val="Quantity"/>
      <sheetName val="??-BLDG"/>
      <sheetName val="PNT-QUOT-#3"/>
      <sheetName val="COAT&amp;WRAP-QIOT-#3"/>
      <sheetName val="ml"/>
      <sheetName val="PRECAST lightconc-II"/>
      <sheetName val="P&amp;L-BDMC"/>
      <sheetName val="final abstract"/>
      <sheetName val="Detail"/>
      <sheetName val="p&amp;m"/>
      <sheetName val="Voucher"/>
      <sheetName val="Lists"/>
      <sheetName val="HIRED_LABOUR_CODE3"/>
      <sheetName val="PA-_Consutant_3"/>
      <sheetName val="foot-slab_reinft3"/>
      <sheetName val="DETAILED__BOQ3"/>
      <sheetName val="M-Book_for_Conc3"/>
      <sheetName val="M-Book_for_FW3"/>
      <sheetName val="VALVE_CHAMBERS2"/>
      <sheetName val="Fire_Hydrants2"/>
      <sheetName val="B_GATE_VALVE2"/>
      <sheetName val="Sub_G1_Fire2"/>
      <sheetName val="Sub_G12_Fire2"/>
      <sheetName val="bill_nb2-Plumbing_&amp;_Drainag"/>
      <sheetName val="Pl_&amp;_Dr_B"/>
      <sheetName val="Pl_&amp;_Dr_G"/>
      <sheetName val="Pl_&amp;_Dr_M"/>
      <sheetName val="Pl_&amp;_Dr_1"/>
      <sheetName val="Pl_&amp;_Dr_2"/>
      <sheetName val="Pl_&amp;_Dr_3"/>
      <sheetName val="Pl_&amp;_Dr_4"/>
      <sheetName val="Pl_&amp;_Dr_5"/>
      <sheetName val="Pl_&amp;_Dr_6"/>
      <sheetName val="Pl_&amp;_Dr_7"/>
      <sheetName val="Pl_&amp;_Dr_8"/>
      <sheetName val="Pl_&amp;_Dr_R"/>
      <sheetName val="FF_B"/>
      <sheetName val="FF_G"/>
      <sheetName val="FF_M"/>
      <sheetName val="FF_1"/>
      <sheetName val="FF_2_"/>
      <sheetName val="FF_3"/>
      <sheetName val="FF_4"/>
      <sheetName val="FF_5"/>
      <sheetName val="FF_6_"/>
      <sheetName val="FF_7"/>
      <sheetName val="FF_8"/>
      <sheetName val="FF_R"/>
      <sheetName val="bill_nb3-FF"/>
      <sheetName val="HVAC_B"/>
      <sheetName val="HVAC_G"/>
      <sheetName val="HVAC_M"/>
      <sheetName val="HVAC_1"/>
      <sheetName val="HVAC_2"/>
      <sheetName val="HVAC_3"/>
      <sheetName val="HVAC_4"/>
      <sheetName val="HVAC_5"/>
      <sheetName val="HVAC_6"/>
      <sheetName val="HVAC_7"/>
      <sheetName val="HVAC_8"/>
      <sheetName val="HVAC_R"/>
      <sheetName val="bill_nb4-HVAC"/>
      <sheetName val="SC_B"/>
      <sheetName val="SC_G"/>
      <sheetName val="SC_M"/>
      <sheetName val="SC_1"/>
      <sheetName val="SC_2"/>
      <sheetName val="SC_3"/>
      <sheetName val="SC_4"/>
      <sheetName val="SC_5"/>
      <sheetName val="SC_6"/>
      <sheetName val="SC_7"/>
      <sheetName val="SC_8"/>
      <sheetName val="SC_R"/>
      <sheetName val="AV_B"/>
      <sheetName val="AV_G"/>
      <sheetName val="AV_M"/>
      <sheetName val="AV_1"/>
      <sheetName val="AV_2"/>
      <sheetName val="AV_3"/>
      <sheetName val="AV_4"/>
      <sheetName val="AV_5"/>
      <sheetName val="AV_6"/>
      <sheetName val="AV_7"/>
      <sheetName val="AV_8"/>
      <sheetName val="EL_B"/>
      <sheetName val="EL_M"/>
      <sheetName val="EL_1"/>
      <sheetName val="EL_2"/>
      <sheetName val="EL_3"/>
      <sheetName val="EL_4"/>
      <sheetName val="EL_5"/>
      <sheetName val="EL_6"/>
      <sheetName val="EL_7"/>
      <sheetName val="EL_8"/>
      <sheetName val="EL_R"/>
      <sheetName val="EL_TR"/>
      <sheetName val="8-_EL"/>
      <sheetName val="FA_B"/>
      <sheetName val="FA_G"/>
      <sheetName val="FA_M"/>
      <sheetName val="FA_1"/>
      <sheetName val="FA_2"/>
      <sheetName val="FA_3"/>
      <sheetName val="FA_4"/>
      <sheetName val="FA_5"/>
      <sheetName val="FA_6"/>
      <sheetName val="FA_7"/>
      <sheetName val="FA_8"/>
      <sheetName val="FA_R"/>
      <sheetName val="9-_FA"/>
      <sheetName val="Old"/>
      <sheetName val="VCH-SLC"/>
      <sheetName val="Item- Compact"/>
      <sheetName val="Supplier"/>
      <sheetName val="BLK2"/>
      <sheetName val="BLK3"/>
      <sheetName val="E &amp; R"/>
      <sheetName val="radar"/>
      <sheetName val="UG"/>
      <sheetName val="Sub_G1_Five"/>
      <sheetName val="_x005f_x0000__x005f_x0000__x005f_x0000__x005f_x0000__x0"/>
      <sheetName val="Staff Acco."/>
      <sheetName val="TBAL9697 -group wise  sdpl"/>
      <sheetName val="GFA_HQ_Building12"/>
      <sheetName val="GFA_Conference11"/>
      <sheetName val="BQ_External11"/>
      <sheetName val="Projet,_methodes_&amp;_couts9"/>
      <sheetName val="Risques_majeurs_&amp;_Frais_Ind_9"/>
      <sheetName val="Penthouse_Apartment10"/>
      <sheetName val="LABOUR_HISTOGRAM11"/>
      <sheetName val="StattCo_yCharges10"/>
      <sheetName val="Chiet_tinh_dz2210"/>
      <sheetName val="Chiet_tinh_dz3510"/>
      <sheetName val="Raw_Data10"/>
      <sheetName val="CT_Thang_Mo10"/>
      <sheetName val="LEVEL_SHEET10"/>
      <sheetName val="SPT_vs_PHI10"/>
      <sheetName val="@risk_rents_and_incentives10"/>
      <sheetName val="Car_park_lease10"/>
      <sheetName val="Net_rent_analysis10"/>
      <sheetName val="Poz-1_10"/>
      <sheetName val="Lab_Cum_Hist10"/>
      <sheetName val="Graph_Data_(DO_NOT_PRINT)10"/>
      <sheetName val="Bill_No__210"/>
      <sheetName val="budget_summary_(2)9"/>
      <sheetName val="Budget_Analysis_Summary9"/>
      <sheetName val="Customize_Your_Invoice10"/>
      <sheetName val="HVAC_BoQ10"/>
      <sheetName val="FOL_-_Bar10"/>
      <sheetName val="Tender_Summary10"/>
      <sheetName val="Insurance_Ext10"/>
      <sheetName val="CT__PL9"/>
      <sheetName val="intr_stool_brkup9"/>
      <sheetName val="Top_sheet9"/>
      <sheetName val="Rate_analysis9"/>
      <sheetName val="PROJECT_BRIEF7"/>
      <sheetName val="Body_Sheet9"/>
      <sheetName val="1_0_Executive_Summary9"/>
      <sheetName val="C_(3)7"/>
      <sheetName val="Bill_28"/>
      <sheetName val="Ap_A7"/>
      <sheetName val="2_Div_14_7"/>
      <sheetName val="Bill_17"/>
      <sheetName val="Bill_37"/>
      <sheetName val="Bill_47"/>
      <sheetName val="Bill_57"/>
      <sheetName val="Bill_67"/>
      <sheetName val="Bill_77"/>
      <sheetName val="SHOPLIST_xls6"/>
      <sheetName val="Dubai_golf6"/>
      <sheetName val="beam-reinft-IIInd_floor6"/>
      <sheetName val="Invoice_Summary6"/>
      <sheetName val="POWER_ASSUMPTIONS6"/>
      <sheetName val="beam-reinft-machine_rm6"/>
      <sheetName val="WITHOUT_C&amp;I_PROFIT_(3)5"/>
      <sheetName val="Civil_Boq5"/>
      <sheetName val="Activity_List5"/>
      <sheetName val="Softscape_Buildup5"/>
      <sheetName val="Mat'l_Rate5"/>
      <sheetName val="HIRED_LABOUR_CODE4"/>
      <sheetName val="PA-_Consutant_4"/>
      <sheetName val="foot-slab_reinft4"/>
      <sheetName val="DETAILED__BOQ4"/>
      <sheetName val="M-Book_for_Conc4"/>
      <sheetName val="M-Book_for_FW4"/>
      <sheetName val="BILL_COV3"/>
      <sheetName val="Ra__stair3"/>
      <sheetName val="VALVE_CHAMBERS3"/>
      <sheetName val="Fire_Hydrants3"/>
      <sheetName val="B_GATE_VALVE3"/>
      <sheetName val="Sub_G1_Fire3"/>
      <sheetName val="Sub_G12_Fire3"/>
      <sheetName val="Materials_Cost(PCC)2"/>
      <sheetName val="India_F&amp;S_Template2"/>
      <sheetName val="IO_LIST2"/>
      <sheetName val="Material_2"/>
      <sheetName val="Quote_Sheet2"/>
      <sheetName val="Eq__Mobilization1"/>
      <sheetName val="Working_for_RCC1"/>
      <sheetName val="B185-B-9_11"/>
      <sheetName val="B185-B-9_21"/>
      <sheetName val="BOQ_Direct_selling_cost1"/>
      <sheetName val="CHART_OF_ACCOUNTS1"/>
      <sheetName val="E-Bill_No_6_A-O1"/>
      <sheetName val="B09_11"/>
      <sheetName val="bill_nb2-Plumbing_&amp;_Drainag1"/>
      <sheetName val="Pl_&amp;_Dr_B1"/>
      <sheetName val="Pl_&amp;_Dr_G1"/>
      <sheetName val="Pl_&amp;_Dr_M1"/>
      <sheetName val="Pl_&amp;_Dr_11"/>
      <sheetName val="Pl_&amp;_Dr_21"/>
      <sheetName val="Pl_&amp;_Dr_31"/>
      <sheetName val="Pl_&amp;_Dr_41"/>
      <sheetName val="Pl_&amp;_Dr_51"/>
      <sheetName val="Pl_&amp;_Dr_61"/>
      <sheetName val="Pl_&amp;_Dr_71"/>
      <sheetName val="Pl_&amp;_Dr_81"/>
      <sheetName val="Pl_&amp;_Dr_R1"/>
      <sheetName val="FF_B1"/>
      <sheetName val="FF_G1"/>
      <sheetName val="FF_M1"/>
      <sheetName val="FF_11"/>
      <sheetName val="FF_2_1"/>
      <sheetName val="FF_31"/>
      <sheetName val="FF_41"/>
      <sheetName val="FF_51"/>
      <sheetName val="FF_6_1"/>
      <sheetName val="FF_71"/>
      <sheetName val="FF_81"/>
      <sheetName val="FF_R1"/>
      <sheetName val="bill_nb3-FF1"/>
      <sheetName val="HVAC_B1"/>
      <sheetName val="HVAC_G1"/>
      <sheetName val="HVAC_M1"/>
      <sheetName val="HVAC_11"/>
      <sheetName val="HVAC_21"/>
      <sheetName val="HVAC_31"/>
      <sheetName val="HVAC_41"/>
      <sheetName val="HVAC_51"/>
      <sheetName val="HVAC_61"/>
      <sheetName val="HVAC_71"/>
      <sheetName val="HVAC_81"/>
      <sheetName val="HVAC_R1"/>
      <sheetName val="bill_nb4-HVAC1"/>
      <sheetName val="SC_B1"/>
      <sheetName val="SC_G1"/>
      <sheetName val="SC_M1"/>
      <sheetName val="SC_11"/>
      <sheetName val="SC_21"/>
      <sheetName val="SC_31"/>
      <sheetName val="SC_41"/>
      <sheetName val="SC_51"/>
      <sheetName val="SC_61"/>
      <sheetName val="SC_71"/>
      <sheetName val="SC_81"/>
      <sheetName val="SC_R1"/>
      <sheetName val="AV_B1"/>
      <sheetName val="AV_G1"/>
      <sheetName val="AV_M1"/>
      <sheetName val="AV_11"/>
      <sheetName val="AV_21"/>
      <sheetName val="AV_31"/>
      <sheetName val="AV_41"/>
      <sheetName val="AV_51"/>
      <sheetName val="AV_61"/>
      <sheetName val="AV_71"/>
      <sheetName val="AV_81"/>
      <sheetName val="EL_B1"/>
      <sheetName val="EL_M1"/>
      <sheetName val="EL_11"/>
      <sheetName val="EL_21"/>
      <sheetName val="EL_31"/>
      <sheetName val="EL_41"/>
      <sheetName val="EL_51"/>
      <sheetName val="EL_61"/>
      <sheetName val="EL_71"/>
      <sheetName val="EL_81"/>
      <sheetName val="EL_R1"/>
      <sheetName val="EL_TR1"/>
      <sheetName val="8-_EL1"/>
      <sheetName val="FA_B1"/>
      <sheetName val="FA_G1"/>
      <sheetName val="FA_M1"/>
      <sheetName val="FA_11"/>
      <sheetName val="FA_21"/>
      <sheetName val="FA_31"/>
      <sheetName val="FA_41"/>
      <sheetName val="FA_51"/>
      <sheetName val="FA_61"/>
      <sheetName val="FA_71"/>
      <sheetName val="FA_81"/>
      <sheetName val="FA_R1"/>
      <sheetName val="9-_FA1"/>
      <sheetName val="Div__022"/>
      <sheetName val="Div__032"/>
      <sheetName val="Div__042"/>
      <sheetName val="Div__052"/>
      <sheetName val="Div__062"/>
      <sheetName val="Div__072"/>
      <sheetName val="Div__082"/>
      <sheetName val="Div__092"/>
      <sheetName val="Div__102"/>
      <sheetName val="Div__112"/>
      <sheetName val="Div__122"/>
      <sheetName val="Div_132"/>
      <sheetName val="EXTERNAL_WORKS2"/>
      <sheetName val="PRODUCTIVITY_RATE2"/>
      <sheetName val="U_R_A_-_MASONRY2"/>
      <sheetName val="U_R_A_-_PLASTERING2"/>
      <sheetName val="U_R_A_-_TILING2"/>
      <sheetName val="U_R_A_-_GRANITE2"/>
      <sheetName val="V_C_2_-_EARTHWORK2"/>
      <sheetName val="V_C_9_-_CERAMIC2"/>
      <sheetName val="V_C_9_-_FINISHES2"/>
      <sheetName val="PMWeb_data1"/>
      <sheetName val="w't_table1"/>
      <sheetName val="SS_MH1"/>
      <sheetName val="Chiet_t"/>
      <sheetName val="Staffing_and_Rates_IA"/>
      <sheetName val="Index_List"/>
      <sheetName val="Type_List"/>
      <sheetName val="File_Types"/>
      <sheetName val="Gra¦)"/>
      <sheetName val="입찰내역_발주처_양식"/>
      <sheetName val="Material_List_"/>
      <sheetName val="Elemental_Buildup1"/>
      <sheetName val="PointNo_51"/>
      <sheetName val="B6_2_"/>
      <sheetName val="LIST_DO_NOT_REMOVE"/>
      <sheetName val="Рабочий лист"/>
      <sheetName val="ФМ"/>
      <sheetName val="Сравнение"/>
      <sheetName val="Table"/>
      <sheetName val="Earthwork"/>
      <sheetName val="GIAVLIEU"/>
      <sheetName val="Project Cost Breakdown"/>
      <sheetName val="Duct Accesories"/>
      <sheetName val="Prices"/>
      <sheetName val="Rate summary"/>
      <sheetName val="#REF!"/>
      <sheetName val="SW-TEO"/>
      <sheetName val="科目余额表正式"/>
      <sheetName val="70_x005f_x0000_,/0_x005f_x0000_s«_x005f_x0008_i_x"/>
      <sheetName val="Back up"/>
      <sheetName val="GRSummary"/>
      <sheetName val="PT 141- Site A Landscape"/>
      <sheetName val="Geneí¬ i_x0000__x0000_ _x0000_0."/>
      <sheetName val="70_x0000_,/0_x0000_s« i_x0000_Æø í¬ i_x0000_"/>
      <sheetName val="%"/>
      <sheetName val="70,_0s«iÆøí¬i"/>
      <sheetName val="ConferenceCentre_옰ʒ䄂ʒ鵠ʐ䄂ʒ閐̐䄂ʒ蕈̐"/>
      <sheetName val="MA"/>
      <sheetName val="Rebars"/>
      <sheetName val="Annex 1 Sect 3a"/>
      <sheetName val="Annex 1 Sect 3a.1"/>
      <sheetName val="Annex 1 Sect 3b"/>
      <sheetName val="Annex 1 Sect 3c"/>
      <sheetName val="HOURLY RATES"/>
      <sheetName val="BG"/>
      <sheetName val="RAB AR&amp;STR"/>
      <sheetName val="Division_2"/>
      <sheetName val="Division_4"/>
      <sheetName val="Division_5"/>
      <sheetName val="Division_6"/>
      <sheetName val="Division_7"/>
      <sheetName val="Division_8"/>
      <sheetName val="Division_9"/>
      <sheetName val="Division_10"/>
      <sheetName val="Division_12"/>
      <sheetName val="Division_14"/>
      <sheetName val="Division_21"/>
      <sheetName val="Division_22"/>
      <sheetName val="Division_23"/>
      <sheetName val="Division_26"/>
      <sheetName val="Division_27"/>
      <sheetName val="Division_28"/>
      <sheetName val="Division_31"/>
      <sheetName val="Division_32"/>
      <sheetName val="Division_33"/>
      <sheetName val="ConferenceCentre?옰ʒ䄂ʒ鵠ʐ䄂ʒ閐̐脭め_x0005__x0000_"/>
      <sheetName val="XV10017"/>
      <sheetName val="???? ??? ??"/>
      <sheetName val="[SHOPLIST.xls][SHOPLIST.xls]70_x0000_"/>
      <sheetName val="PRJDATA"/>
      <sheetName val="Master"/>
      <sheetName val="合成単価作成表-BLDG"/>
      <sheetName val="BASE_APR17_HISTOGRAMS"/>
      <sheetName val="INDIGINEOUS ITEMS "/>
      <sheetName val="office"/>
      <sheetName val="Lab"/>
      <sheetName val="PRECAST_lightconc-II"/>
      <sheetName val="final_abstract"/>
      <sheetName val="Summary_of_Work"/>
      <sheetName val="Employee_List"/>
      <sheetName val="d-safe DELUXE"/>
      <sheetName val="Common Variables"/>
      <sheetName val="200205C"/>
      <sheetName val="Headings"/>
      <sheetName val="GFA_HQ_Building13"/>
      <sheetName val="GFA_Conference12"/>
      <sheetName val="BQ_External12"/>
      <sheetName val="Raw_Data11"/>
      <sheetName val="Penthouse_Apartment11"/>
      <sheetName val="StattCo_yCharges11"/>
      <sheetName val="@risk_rents_and_incentives11"/>
      <sheetName val="Car_park_lease11"/>
      <sheetName val="Net_rent_analysis11"/>
      <sheetName val="Poz-1_11"/>
      <sheetName val="Chiet_tinh_dz2211"/>
      <sheetName val="Chiet_tinh_dz3511"/>
      <sheetName val="LEVEL_SHEET11"/>
      <sheetName val="LABOUR_HISTOGRAM12"/>
      <sheetName val="Lab_Cum_Hist11"/>
      <sheetName val="Graph_Data_(DO_NOT_PRINT)11"/>
      <sheetName val="Body_Sheet10"/>
      <sheetName val="1_0_Executive_Summary10"/>
      <sheetName val="CT_Thang_Mo11"/>
      <sheetName val="Customize_Your_Invoice11"/>
      <sheetName val="HVAC_BoQ11"/>
      <sheetName val="Bill_No__211"/>
      <sheetName val="budget_summary_(2)10"/>
      <sheetName val="Budget_Analysis_Summary10"/>
      <sheetName val="Projet,_methodes_&amp;_couts10"/>
      <sheetName val="Risques_majeurs_&amp;_Frais_Ind_10"/>
      <sheetName val="SPT_vs_PHI11"/>
      <sheetName val="CT__PL10"/>
      <sheetName val="FOL_-_Bar11"/>
      <sheetName val="Tender_Summary11"/>
      <sheetName val="Insurance_Ext11"/>
      <sheetName val="Top_sheet10"/>
      <sheetName val="intr_stool_brkup10"/>
      <sheetName val="2_Div_14_8"/>
      <sheetName val="SHOPLIST_xls7"/>
      <sheetName val="Bill_29"/>
      <sheetName val="Ap_A8"/>
      <sheetName val="Bill_18"/>
      <sheetName val="Bill_38"/>
      <sheetName val="Bill_48"/>
      <sheetName val="Bill_58"/>
      <sheetName val="Bill_68"/>
      <sheetName val="Bill_78"/>
      <sheetName val="Invoice_Summary7"/>
      <sheetName val="beam-reinft-IIInd_floor7"/>
      <sheetName val="beam-reinft-machine_rm7"/>
      <sheetName val="PROJECT_BRIEF8"/>
      <sheetName val="C_(3)8"/>
      <sheetName val="POWER_ASSUMPTIONS7"/>
      <sheetName val="Dubai_golf7"/>
      <sheetName val="WITHOUT_C&amp;I_PROFIT_(3)6"/>
      <sheetName val="Civil_Boq6"/>
      <sheetName val="Activity_List6"/>
      <sheetName val="BILL_COV4"/>
      <sheetName val="Ra__stair4"/>
      <sheetName val="Softscape_Buildup6"/>
      <sheetName val="Mat'l_Rate6"/>
      <sheetName val="Day_work3"/>
      <sheetName val="BOQ_Direct_selling_cost2"/>
      <sheetName val="Eq__Mobilization2"/>
      <sheetName val="Working_for_RCC2"/>
      <sheetName val="B185-B-9_12"/>
      <sheetName val="B185-B-9_22"/>
      <sheetName val="CHART_OF_ACCOUNTS2"/>
      <sheetName val="E-Bill_No_6_A-O2"/>
      <sheetName val="B09_12"/>
      <sheetName val="PMWeb_data2"/>
      <sheetName val="Index_List1"/>
      <sheetName val="Type_List1"/>
      <sheetName val="File_Types1"/>
      <sheetName val="Chiet_t1"/>
      <sheetName val="Staffing_and_Rates_IA1"/>
      <sheetName val="입찰내역_발주처_양식1"/>
      <sheetName val="Material_List_1"/>
      <sheetName val="SS_MH2"/>
      <sheetName val="PRECAST_lightconc-II1"/>
      <sheetName val="final_abstract1"/>
      <sheetName val="Division_24"/>
      <sheetName val="Division_41"/>
      <sheetName val="Division_51"/>
      <sheetName val="Division_61"/>
      <sheetName val="Division_71"/>
      <sheetName val="Division_81"/>
      <sheetName val="Division_91"/>
      <sheetName val="Division_101"/>
      <sheetName val="Division_121"/>
      <sheetName val="Division_141"/>
      <sheetName val="Division_211"/>
      <sheetName val="Division_221"/>
      <sheetName val="Division_231"/>
      <sheetName val="Division_261"/>
      <sheetName val="Division_271"/>
      <sheetName val="Division_281"/>
      <sheetName val="Division_311"/>
      <sheetName val="Division_321"/>
      <sheetName val="Division_331"/>
      <sheetName val="2_2)Revised_Cash_Flow1"/>
      <sheetName val="/VWVU))tÏØ0__1"/>
      <sheetName val="/VWVU))tÏØ0__2"/>
      <sheetName val="GFA_HQ_Building14"/>
      <sheetName val="GFA_Conference13"/>
      <sheetName val="BQ_External13"/>
      <sheetName val="Raw_Data12"/>
      <sheetName val="Penthouse_Apartment12"/>
      <sheetName val="StattCo_yCharges12"/>
      <sheetName val="@risk_rents_and_incentives12"/>
      <sheetName val="Car_park_lease12"/>
      <sheetName val="Net_rent_analysis12"/>
      <sheetName val="Poz-1_12"/>
      <sheetName val="Chiet_tinh_dz2212"/>
      <sheetName val="Chiet_tinh_dz3512"/>
      <sheetName val="LEVEL_SHEET12"/>
      <sheetName val="LABOUR_HISTOGRAM13"/>
      <sheetName val="Lab_Cum_Hist12"/>
      <sheetName val="Graph_Data_(DO_NOT_PRINT)12"/>
      <sheetName val="Body_Sheet11"/>
      <sheetName val="1_0_Executive_Summary11"/>
      <sheetName val="CT_Thang_Mo12"/>
      <sheetName val="Customize_Your_Invoice12"/>
      <sheetName val="HVAC_BoQ12"/>
      <sheetName val="Projet,_methodes_&amp;_couts11"/>
      <sheetName val="Risques_majeurs_&amp;_Frais_Ind_11"/>
      <sheetName val="SPT_vs_PHI12"/>
      <sheetName val="CT__PL11"/>
      <sheetName val="intr_stool_brkup11"/>
      <sheetName val="Bill_No__212"/>
      <sheetName val="budget_summary_(2)11"/>
      <sheetName val="Budget_Analysis_Summary11"/>
      <sheetName val="FOL_-_Bar12"/>
      <sheetName val="Top_sheet11"/>
      <sheetName val="Tender_Summary12"/>
      <sheetName val="Insurance_Ext12"/>
      <sheetName val="2_Div_14_9"/>
      <sheetName val="SHOPLIST_xls8"/>
      <sheetName val="Bill_210"/>
      <sheetName val="Ap_A9"/>
      <sheetName val="Ra__stair5"/>
      <sheetName val="Bill_19"/>
      <sheetName val="Bill_39"/>
      <sheetName val="Bill_49"/>
      <sheetName val="Bill_59"/>
      <sheetName val="Bill_69"/>
      <sheetName val="Bill_79"/>
      <sheetName val="beam-reinft-IIInd_floor8"/>
      <sheetName val="Invoice_Summary8"/>
      <sheetName val="beam-reinft-machine_rm8"/>
      <sheetName val="PROJECT_BRIEF9"/>
      <sheetName val="C_(3)9"/>
      <sheetName val="POWER_ASSUMPTIONS8"/>
      <sheetName val="Dubai_golf8"/>
      <sheetName val="WITHOUT_C&amp;I_PROFIT_(3)7"/>
      <sheetName val="Civil_Boq7"/>
      <sheetName val="HIRED_LABOUR_CODE5"/>
      <sheetName val="PA-_Consutant_5"/>
      <sheetName val="foot-slab_reinft5"/>
      <sheetName val="BILL_COV5"/>
      <sheetName val="Activity_List7"/>
      <sheetName val="DETAILED__BOQ5"/>
      <sheetName val="M-Book_for_Conc5"/>
      <sheetName val="M-Book_for_FW5"/>
      <sheetName val="Softscape_Buildup7"/>
      <sheetName val="Mat'l_Rate7"/>
      <sheetName val="VALVE_CHAMBERS4"/>
      <sheetName val="Fire_Hydrants4"/>
      <sheetName val="B_GATE_VALVE4"/>
      <sheetName val="Sub_G1_Fire4"/>
      <sheetName val="Sub_G12_Fire4"/>
      <sheetName val="Materials_Cost(PCC)3"/>
      <sheetName val="India_F&amp;S_Template3"/>
      <sheetName val="IO_LIST3"/>
      <sheetName val="Material_3"/>
      <sheetName val="Quote_Sheet3"/>
      <sheetName val="Day_work4"/>
      <sheetName val="bill_nb2-Plumbing_&amp;_Drainag2"/>
      <sheetName val="Pl_&amp;_Dr_B2"/>
      <sheetName val="Pl_&amp;_Dr_G2"/>
      <sheetName val="Pl_&amp;_Dr_M2"/>
      <sheetName val="Pl_&amp;_Dr_12"/>
      <sheetName val="Pl_&amp;_Dr_22"/>
      <sheetName val="Pl_&amp;_Dr_32"/>
      <sheetName val="Pl_&amp;_Dr_42"/>
      <sheetName val="Pl_&amp;_Dr_52"/>
      <sheetName val="Pl_&amp;_Dr_62"/>
      <sheetName val="Pl_&amp;_Dr_72"/>
      <sheetName val="Pl_&amp;_Dr_82"/>
      <sheetName val="Pl_&amp;_Dr_R2"/>
      <sheetName val="FF_B2"/>
      <sheetName val="FF_G2"/>
      <sheetName val="FF_M2"/>
      <sheetName val="FF_12"/>
      <sheetName val="FF_2_2"/>
      <sheetName val="FF_32"/>
      <sheetName val="FF_42"/>
      <sheetName val="FF_52"/>
      <sheetName val="FF_6_2"/>
      <sheetName val="FF_72"/>
      <sheetName val="FF_82"/>
      <sheetName val="FF_R2"/>
      <sheetName val="bill_nb3-FF2"/>
      <sheetName val="HVAC_B2"/>
      <sheetName val="HVAC_G2"/>
      <sheetName val="HVAC_M2"/>
      <sheetName val="HVAC_12"/>
      <sheetName val="HVAC_22"/>
      <sheetName val="HVAC_32"/>
      <sheetName val="HVAC_42"/>
      <sheetName val="HVAC_52"/>
      <sheetName val="HVAC_62"/>
      <sheetName val="HVAC_72"/>
      <sheetName val="HVAC_82"/>
      <sheetName val="HVAC_R2"/>
      <sheetName val="bill_nb4-HVAC2"/>
      <sheetName val="SC_B2"/>
      <sheetName val="SC_G2"/>
      <sheetName val="SC_M2"/>
      <sheetName val="SC_12"/>
      <sheetName val="SC_22"/>
      <sheetName val="SC_32"/>
      <sheetName val="SC_42"/>
      <sheetName val="SC_52"/>
      <sheetName val="SC_62"/>
      <sheetName val="SC_72"/>
      <sheetName val="SC_82"/>
      <sheetName val="SC_R2"/>
      <sheetName val="AV_B2"/>
      <sheetName val="AV_G2"/>
      <sheetName val="AV_M2"/>
      <sheetName val="AV_12"/>
      <sheetName val="AV_22"/>
      <sheetName val="AV_32"/>
      <sheetName val="AV_42"/>
      <sheetName val="AV_52"/>
      <sheetName val="AV_62"/>
      <sheetName val="AV_72"/>
      <sheetName val="AV_82"/>
      <sheetName val="EL_B2"/>
      <sheetName val="EL_M2"/>
      <sheetName val="EL_12"/>
      <sheetName val="EL_22"/>
      <sheetName val="EL_32"/>
      <sheetName val="EL_42"/>
      <sheetName val="EL_52"/>
      <sheetName val="EL_62"/>
      <sheetName val="EL_72"/>
      <sheetName val="EL_82"/>
      <sheetName val="EL_R2"/>
      <sheetName val="EL_TR2"/>
      <sheetName val="8-_EL2"/>
      <sheetName val="FA_B2"/>
      <sheetName val="FA_G2"/>
      <sheetName val="FA_M2"/>
      <sheetName val="FA_12"/>
      <sheetName val="FA_22"/>
      <sheetName val="FA_32"/>
      <sheetName val="FA_42"/>
      <sheetName val="FA_52"/>
      <sheetName val="FA_62"/>
      <sheetName val="FA_72"/>
      <sheetName val="FA_82"/>
      <sheetName val="FA_R2"/>
      <sheetName val="9-_FA2"/>
      <sheetName val="CHART_OF_ACCOUNTS3"/>
      <sheetName val="E-Bill_No_6_A-O3"/>
      <sheetName val="Eq__Mobilization3"/>
      <sheetName val="Div__023"/>
      <sheetName val="Div__033"/>
      <sheetName val="Div__043"/>
      <sheetName val="Div__053"/>
      <sheetName val="Div__063"/>
      <sheetName val="Div__073"/>
      <sheetName val="Div__083"/>
      <sheetName val="Div__093"/>
      <sheetName val="Div__103"/>
      <sheetName val="Div__113"/>
      <sheetName val="Div__123"/>
      <sheetName val="Div_133"/>
      <sheetName val="EXTERNAL_WORKS3"/>
      <sheetName val="PRODUCTIVITY_RATE3"/>
      <sheetName val="U_R_A_-_MASONRY3"/>
      <sheetName val="U_R_A_-_PLASTERING3"/>
      <sheetName val="U_R_A_-_TILING3"/>
      <sheetName val="U_R_A_-_GRANITE3"/>
      <sheetName val="V_C_2_-_EARTHWORK3"/>
      <sheetName val="V_C_9_-_CERAMIC3"/>
      <sheetName val="V_C_9_-_FINISHES3"/>
      <sheetName val="BOQ_Direct_selling_cost3"/>
      <sheetName val="PointNo_52"/>
      <sheetName val="Elemental_Buildup2"/>
      <sheetName val="Working_for_RCC3"/>
      <sheetName val="B185-B-9_13"/>
      <sheetName val="B185-B-9_23"/>
      <sheetName val="B09_13"/>
      <sheetName val="w't_table2"/>
      <sheetName val="PMWeb_data3"/>
      <sheetName val="Index_List2"/>
      <sheetName val="Type_List2"/>
      <sheetName val="File_Types2"/>
      <sheetName val="Chiet_t2"/>
      <sheetName val="Staffing_and_Rates_IA2"/>
      <sheetName val="입찰내역_발주처_양식2"/>
      <sheetName val="Material_List_2"/>
      <sheetName val="SS_MH3"/>
      <sheetName val="PRECAST_lightconc-II2"/>
      <sheetName val="final_abstract2"/>
      <sheetName val="Division_25"/>
      <sheetName val="Division_42"/>
      <sheetName val="Division_52"/>
      <sheetName val="Division_62"/>
      <sheetName val="Division_72"/>
      <sheetName val="Division_82"/>
      <sheetName val="Division_92"/>
      <sheetName val="Division_102"/>
      <sheetName val="Division_122"/>
      <sheetName val="Division_142"/>
      <sheetName val="Division_212"/>
      <sheetName val="Division_222"/>
      <sheetName val="Division_232"/>
      <sheetName val="Division_262"/>
      <sheetName val="Division_272"/>
      <sheetName val="Division_282"/>
      <sheetName val="Division_312"/>
      <sheetName val="Division_322"/>
      <sheetName val="Division_332"/>
      <sheetName val="2_2)Revised_Cash_Flow2"/>
      <sheetName val="References"/>
      <sheetName val="Rate_analysis10"/>
      <sheetName val="Staff_Acco_"/>
      <sheetName val="TBAL9697_-group_wise__sdpl"/>
      <sheetName val="[SHOPLIST.xls][SHOPLIST.xls]70,"/>
      <sheetName val="PTS-1"/>
      <sheetName val="Labour &amp; Plant"/>
      <sheetName val="Geneí¬ i"/>
      <sheetName val="train cash"/>
      <sheetName val="accom cash"/>
      <sheetName val="ConferenceCentre_x0000_옰ʒ䄂ʒ鵠ʐ䄂ʒ"/>
      <sheetName val="Geneí¬_x0008_i_x0000__x0000__x0"/>
      <sheetName val="70_x0000_,_0_x0000_s«_x0008_i_x"/>
      <sheetName val="_x0000__x0000__x0000__x0000__x0"/>
      <sheetName val="LIST_DO_NOT_REMOVE1"/>
      <sheetName val="Project_Cost_Breakdown"/>
      <sheetName val="B6_2_1"/>
      <sheetName val="Annex_1_Sect_3a"/>
      <sheetName val="Annex_1_Sect_3a_1"/>
      <sheetName val="Annex_1_Sect_3b"/>
      <sheetName val="Annex_1_Sect_3c"/>
      <sheetName val="HOURLY_RATES"/>
      <sheetName val="Item-_Compact"/>
      <sheetName val="E_&amp;_R"/>
      <sheetName val="[SHOPLIST.xls]70_x0000_,/0_x0000_s«_x0008_i_x0000_Æø_x0003_í¬"/>
      <sheetName val="[SHOPLIST.xls]70,/0s«iÆøí¬i"/>
      <sheetName val="Map"/>
      <sheetName val="Mall waterproofing"/>
      <sheetName val="MSCP waterproofing"/>
      <sheetName val="-----------------"/>
      <sheetName val="TESİSAT"/>
      <sheetName val="PE"/>
      <sheetName val="Geneí¬_x0008_i??_x0014_?0."/>
      <sheetName val="70?,/0?s«_x0008_i?Æø_x0003_í¬_x0008_i?"/>
      <sheetName val="????????"/>
      <sheetName val="Geneí¬_x0008_i___x0014__0."/>
      <sheetName val="70_,_0_s«_x0008_i_Æø_x0003_í¬_x0008_i_"/>
      <sheetName val="________"/>
      <sheetName val="Ave.wtd.rates"/>
      <sheetName val="Debits as on 12.04.08"/>
      <sheetName val="PRECAST_lightconc-II3"/>
      <sheetName val="final_abstract3"/>
      <sheetName val="Materials_Cost(PCC)4"/>
      <sheetName val="India_F&amp;S_Template4"/>
      <sheetName val="IO_LIST4"/>
      <sheetName val="Material_4"/>
      <sheetName val="Quote_Sheet4"/>
      <sheetName val="PRECAST_lightconc-II4"/>
      <sheetName val="BOQ_Direct_selling_cost4"/>
      <sheetName val="final_abstract4"/>
      <sheetName val="ABS"/>
      <sheetName val="STAFFSCHED "/>
      <sheetName val="Progress"/>
      <sheetName val="R20_R30_work"/>
      <sheetName val="FORM7"/>
      <sheetName val="TRIAL BALANCE"/>
      <sheetName val="Intro"/>
      <sheetName val="Lookup"/>
      <sheetName val="Source"/>
      <sheetName val="COSTING"/>
      <sheetName val="GPL Revenu Update"/>
      <sheetName val="DO NOT TOUCH"/>
      <sheetName val="Work Type"/>
      <sheetName val="UOM"/>
      <sheetName val="Definitions"/>
      <sheetName val="GFA_HQ_Building15"/>
      <sheetName val="GFA_Conference14"/>
      <sheetName val="BQ_External14"/>
      <sheetName val="Raw_Data13"/>
      <sheetName val="Penthouse_Apartment13"/>
      <sheetName val="StattCo_yCharges13"/>
      <sheetName val="LABOUR_HISTOGRAM14"/>
      <sheetName val="Graph_Data_(DO_NOT_PRINT)13"/>
      <sheetName val="Chiet_tinh_dz2213"/>
      <sheetName val="Chiet_tinh_dz3513"/>
      <sheetName val="@risk_rents_and_incentives13"/>
      <sheetName val="Car_park_lease13"/>
      <sheetName val="Net_rent_analysis13"/>
      <sheetName val="Poz-1_13"/>
      <sheetName val="Lab_Cum_Hist13"/>
      <sheetName val="FOL_-_Bar13"/>
      <sheetName val="budget_summary_(2)12"/>
      <sheetName val="Budget_Analysis_Summary12"/>
      <sheetName val="CT_Thang_Mo13"/>
      <sheetName val="CT__PL12"/>
      <sheetName val="LEVEL_SHEET13"/>
      <sheetName val="SPT_vs_PHI13"/>
      <sheetName val="Bill_No__213"/>
      <sheetName val="Tender_Summary13"/>
      <sheetName val="Insurance_Ext13"/>
      <sheetName val="Customize_Your_Invoice13"/>
      <sheetName val="HVAC_BoQ13"/>
      <sheetName val="Projet,_methodes_&amp;_couts12"/>
      <sheetName val="Risques_majeurs_&amp;_Frais_Ind_12"/>
      <sheetName val="Top_sheet12"/>
      <sheetName val="intr_stool_brkup12"/>
      <sheetName val="Body_Sheet12"/>
      <sheetName val="1_0_Executive_Summary12"/>
      <sheetName val="Ap_A10"/>
      <sheetName val="Bill_110"/>
      <sheetName val="Bill_211"/>
      <sheetName val="Bill_310"/>
      <sheetName val="Bill_410"/>
      <sheetName val="Bill_510"/>
      <sheetName val="Bill_610"/>
      <sheetName val="Bill_710"/>
      <sheetName val="SHOPLIST_xls9"/>
      <sheetName val="Invoice_Summary9"/>
      <sheetName val="2_Div_14_10"/>
      <sheetName val="PROJECT_BRIEF10"/>
      <sheetName val="beam-reinft-IIInd_floor9"/>
      <sheetName val="POWER_ASSUMPTIONS9"/>
      <sheetName val="Softscape_Buildup8"/>
      <sheetName val="Mat'l_Rate8"/>
      <sheetName val="Dubai_golf9"/>
      <sheetName val="beam-reinft-machine_rm9"/>
      <sheetName val="C_(3)10"/>
      <sheetName val="PA-_Consutant_6"/>
      <sheetName val="BILL_COV6"/>
      <sheetName val="Ra__stair6"/>
      <sheetName val="WITHOUT_C&amp;I_PROFIT_(3)8"/>
      <sheetName val="Civil_Boq8"/>
      <sheetName val="Activity_List8"/>
      <sheetName val="HIRED_LABOUR_CODE6"/>
      <sheetName val="foot-slab_reinft6"/>
      <sheetName val="DETAILED__BOQ6"/>
      <sheetName val="M-Book_for_Conc6"/>
      <sheetName val="M-Book_for_FW6"/>
      <sheetName val="VALVE_CHAMBERS5"/>
      <sheetName val="Fire_Hydrants5"/>
      <sheetName val="B_GATE_VALVE5"/>
      <sheetName val="Sub_G1_Fire5"/>
      <sheetName val="Sub_G12_Fire5"/>
      <sheetName val="B185-B-9_14"/>
      <sheetName val="B185-B-9_24"/>
      <sheetName val="Day_work5"/>
      <sheetName val="Div__024"/>
      <sheetName val="Div__034"/>
      <sheetName val="Div__044"/>
      <sheetName val="Div__054"/>
      <sheetName val="Div__064"/>
      <sheetName val="Div__074"/>
      <sheetName val="Div__084"/>
      <sheetName val="Div__094"/>
      <sheetName val="Div__104"/>
      <sheetName val="Div__114"/>
      <sheetName val="Div__124"/>
      <sheetName val="Div_134"/>
      <sheetName val="EXTERNAL_WORKS4"/>
      <sheetName val="PRODUCTIVITY_RATE4"/>
      <sheetName val="U_R_A_-_MASONRY4"/>
      <sheetName val="U_R_A_-_PLASTERING4"/>
      <sheetName val="U_R_A_-_TILING4"/>
      <sheetName val="U_R_A_-_GRANITE4"/>
      <sheetName val="V_C_2_-_EARTHWORK4"/>
      <sheetName val="V_C_9_-_CERAMIC4"/>
      <sheetName val="V_C_9_-_FINISHES4"/>
      <sheetName val="Working_for_RCC4"/>
      <sheetName val="Elemental_Buildup3"/>
      <sheetName val="CHART_OF_ACCOUNTS4"/>
      <sheetName val="E-Bill_No_6_A-O4"/>
      <sheetName val="PMWeb_data4"/>
      <sheetName val="SS_MH4"/>
      <sheetName val="Eq__Mobilization4"/>
      <sheetName val="w't_table3"/>
      <sheetName val="B09_14"/>
      <sheetName val="bill_nb2-Plumbing_&amp;_Drainag3"/>
      <sheetName val="Pl_&amp;_Dr_B3"/>
      <sheetName val="Pl_&amp;_Dr_G3"/>
      <sheetName val="Pl_&amp;_Dr_M3"/>
      <sheetName val="Pl_&amp;_Dr_13"/>
      <sheetName val="Pl_&amp;_Dr_23"/>
      <sheetName val="Pl_&amp;_Dr_33"/>
      <sheetName val="Pl_&amp;_Dr_43"/>
      <sheetName val="Pl_&amp;_Dr_53"/>
      <sheetName val="Pl_&amp;_Dr_63"/>
      <sheetName val="Pl_&amp;_Dr_73"/>
      <sheetName val="Pl_&amp;_Dr_83"/>
      <sheetName val="Pl_&amp;_Dr_R3"/>
      <sheetName val="FF_B3"/>
      <sheetName val="FF_G3"/>
      <sheetName val="FF_M3"/>
      <sheetName val="FF_13"/>
      <sheetName val="FF_2_3"/>
      <sheetName val="FF_33"/>
      <sheetName val="FF_43"/>
      <sheetName val="FF_53"/>
      <sheetName val="FF_6_3"/>
      <sheetName val="FF_73"/>
      <sheetName val="FF_83"/>
      <sheetName val="FF_R3"/>
      <sheetName val="bill_nb3-FF3"/>
      <sheetName val="HVAC_B3"/>
      <sheetName val="HVAC_G3"/>
      <sheetName val="HVAC_M3"/>
      <sheetName val="HVAC_13"/>
      <sheetName val="HVAC_23"/>
      <sheetName val="HVAC_33"/>
      <sheetName val="HVAC_43"/>
      <sheetName val="HVAC_53"/>
      <sheetName val="HVAC_63"/>
      <sheetName val="HVAC_73"/>
      <sheetName val="HVAC_83"/>
      <sheetName val="HVAC_R3"/>
      <sheetName val="bill_nb4-HVAC3"/>
      <sheetName val="SC_B3"/>
      <sheetName val="SC_G3"/>
      <sheetName val="SC_M3"/>
      <sheetName val="SC_13"/>
      <sheetName val="SC_23"/>
      <sheetName val="SC_33"/>
      <sheetName val="SC_43"/>
      <sheetName val="SC_53"/>
      <sheetName val="SC_63"/>
      <sheetName val="SC_73"/>
      <sheetName val="SC_83"/>
      <sheetName val="SC_R3"/>
      <sheetName val="AV_B3"/>
      <sheetName val="AV_G3"/>
      <sheetName val="AV_M3"/>
      <sheetName val="AV_13"/>
      <sheetName val="AV_23"/>
      <sheetName val="AV_33"/>
      <sheetName val="AV_43"/>
      <sheetName val="AV_53"/>
      <sheetName val="AV_63"/>
      <sheetName val="AV_73"/>
      <sheetName val="AV_83"/>
      <sheetName val="EL_B3"/>
      <sheetName val="EL_M3"/>
      <sheetName val="EL_13"/>
      <sheetName val="EL_23"/>
      <sheetName val="EL_33"/>
      <sheetName val="EL_43"/>
      <sheetName val="EL_53"/>
      <sheetName val="EL_63"/>
      <sheetName val="EL_73"/>
      <sheetName val="EL_83"/>
      <sheetName val="EL_R3"/>
      <sheetName val="EL_TR3"/>
      <sheetName val="8-_EL3"/>
      <sheetName val="FA_B3"/>
      <sheetName val="FA_G3"/>
      <sheetName val="FA_M3"/>
      <sheetName val="FA_13"/>
      <sheetName val="FA_23"/>
      <sheetName val="FA_33"/>
      <sheetName val="FA_43"/>
      <sheetName val="FA_53"/>
      <sheetName val="FA_63"/>
      <sheetName val="FA_73"/>
      <sheetName val="FA_83"/>
      <sheetName val="FA_R3"/>
      <sheetName val="9-_FA3"/>
      <sheetName val="PointNo_53"/>
      <sheetName val="Index_List3"/>
      <sheetName val="Type_List3"/>
      <sheetName val="File_Types3"/>
      <sheetName val="Division_29"/>
      <sheetName val="Division_43"/>
      <sheetName val="Division_53"/>
      <sheetName val="Division_63"/>
      <sheetName val="Division_73"/>
      <sheetName val="Division_83"/>
      <sheetName val="Division_93"/>
      <sheetName val="Division_103"/>
      <sheetName val="Division_123"/>
      <sheetName val="Division_143"/>
      <sheetName val="Division_213"/>
      <sheetName val="Division_223"/>
      <sheetName val="Division_233"/>
      <sheetName val="Division_263"/>
      <sheetName val="Division_273"/>
      <sheetName val="Division_283"/>
      <sheetName val="Division_313"/>
      <sheetName val="Division_323"/>
      <sheetName val="Division_333"/>
      <sheetName val="2_2)Revised_Cash_Flow3"/>
      <sheetName val="Material_List_3"/>
      <sheetName val="Employee_List1"/>
      <sheetName val="입찰내역_발주처_양식3"/>
      <sheetName val="Chiet_t3"/>
      <sheetName val="Staffing_and_Rates_IA3"/>
      <sheetName val="Summary_of_Work1"/>
      <sheetName val="/VWVU))tÏØ0__3"/>
      <sheetName val="Рабочий_лист"/>
      <sheetName val="PT_141-_Site_A_Landscape"/>
      <sheetName val="Geneí¬_i_0_"/>
      <sheetName val="70,/0s«_iÆø_í¬_i"/>
      <sheetName val="d-safe_DELUXE"/>
      <sheetName val="Rate_summary"/>
      <sheetName val="SITE_WORK"/>
      <sheetName val="RAB_AR&amp;STR"/>
      <sheetName val="Back_up"/>
      <sheetName val="INDIGINEOUS_ITEMS_"/>
      <sheetName val="Mall_waterproofing"/>
      <sheetName val="MSCP_waterproofing"/>
      <sheetName val="Duct_Accesories"/>
      <sheetName val="????_???_??"/>
      <sheetName val="Geneí¬i???0_"/>
      <sheetName val="70?,/0?s«i?Æøí¬i?"/>
      <sheetName val="train_cash"/>
      <sheetName val="accom_cash"/>
      <sheetName val="Geneí¬i_x0"/>
      <sheetName val="70,_0s«i_x"/>
      <sheetName val="_x0"/>
      <sheetName val="steel total"/>
      <sheetName val="ELE BOQ"/>
      <sheetName val="Final"/>
      <sheetName val="Sheet7"/>
      <sheetName val="Cashflow projection"/>
      <sheetName val="PROJECT BRIEF(EX.NEW)"/>
      <sheetName val="MEP"/>
      <sheetName val="IRR"/>
      <sheetName val="70,"/>
      <sheetName val="ConferenceCentre?옰ʒ䄂ʒ鵠ʐ䄂ʒ閐̐脭め_x0005_"/>
      <sheetName val="[SHOPLIST.xls]70"/>
      <sheetName val="[SHOPLIST.xls]70,"/>
      <sheetName val="Base BM-rebar"/>
      <sheetName val="INDEX"/>
      <sheetName val="Floor Box "/>
      <sheetName val="Coding"/>
      <sheetName val="ConferenceCentre_x005f_x005f_x005f_x0000_옰ʒ"/>
      <sheetName val="Geneí¬_x005f_x005f_x005f_x0008_i_x005f_x005f_x000"/>
      <sheetName val="70_x005f_x005f_x005f_x0000_,_0_x005f_x005f_x005f_x0000_"/>
      <sheetName val="Geneí¬_x005f_x005f_x005f_x0008_i"/>
      <sheetName val="ConferenceCentre_x005f_x005f_x005f_x005f_x0"/>
      <sheetName val="Geneí¬_x005f_x005f_x005f_x005f_x005f_x005f_x005f_x0008_"/>
      <sheetName val="70_x005f_x005f_x005f_x005f_x005f_x005f_x005f_x0000_,_0_"/>
      <sheetName val="[SHOPLIST.xls]/VW_x0000_VU_x0000_)_x0000__x0000__x0000_)_x0000__x0000__x0000_"/>
      <sheetName val="[SHOPLIST.xls][SHOPLIST.xls][SH"/>
      <sheetName val="AREA OF APPLICATION"/>
      <sheetName val="Steel"/>
      <sheetName val="[SHOPLIST.xls]70_x0000_,/0_x0000_s« i_x0000_Æø í¬"/>
      <sheetName val="Selections"/>
      <sheetName val="LIST_DO_NOT_REMOVE2"/>
      <sheetName val="B6_2_2"/>
      <sheetName val="Staff_Acco_1"/>
      <sheetName val="TBAL9697_-group_wise__sdpl1"/>
      <sheetName val="Item-_Compact1"/>
      <sheetName val="E_&amp;_R1"/>
      <sheetName val="Project_Cost_Breakdown1"/>
      <sheetName val="Annex_1_Sect_3a1"/>
      <sheetName val="Annex_1_Sect_3a_11"/>
      <sheetName val="Annex_1_Sect_3b1"/>
      <sheetName val="Annex_1_Sect_3c1"/>
      <sheetName val="HOURLY_RATES1"/>
      <sheetName val="analysis"/>
      <sheetName val="[SHOPLIST.xls]/VW"/>
      <sheetName val="[SHOPLIST.xls]/VWVU))tÏØ0  "/>
      <sheetName val="[SHOPLIST.xls]/VWVU))tÏØ0__"/>
      <sheetName val="instructions"/>
      <sheetName val="Materials_Cost(PCC)5"/>
      <sheetName val="India_F&amp;S_Template5"/>
      <sheetName val="IO_LIST5"/>
      <sheetName val="Material_5"/>
      <sheetName val="Quote_Sheet5"/>
      <sheetName val="BOQ_Direct_selling_cost5"/>
      <sheetName val="PRECAST_lightconc-II5"/>
      <sheetName val="final_abstract5"/>
      <sheetName val="Labour_&amp;_Plant"/>
      <sheetName val="TRIAL_BALANCE"/>
      <sheetName val="Ave_wtd_rates"/>
      <sheetName val="Debits_as_on_12_04_08"/>
      <sheetName val="STAFFSCHED_"/>
      <sheetName val="[SHOPLIST_xls][SHOPLIST_xls]70"/>
      <sheetName val="[SHOPLIST_xls][SHOPLIST_xls]70,"/>
      <sheetName val="Risk Breakdown Structure"/>
      <sheetName val="Home"/>
      <sheetName val="Header"/>
      <sheetName val="superseded"/>
      <sheetName val="Resumo Empreitadas"/>
      <sheetName val="% prog figs -u5 and total"/>
      <sheetName val="rc01"/>
      <sheetName val="ConferenceCentre_x005f_x0000_옰ʒ"/>
      <sheetName val="70_x005f_x0000_,_0_x005f_x0000_"/>
      <sheetName val="Gra¦_x0004_)_x0000__x0000__x0"/>
      <sheetName val="_VW_x0000_VU_x0000_)_x0000__x"/>
      <sheetName val="_VW"/>
      <sheetName val="_VWVU))tÏØ0  "/>
      <sheetName val="_VWVU))tÏØ0__"/>
      <sheetName val="__-BLDG"/>
      <sheetName val="_x005f_x0000__x005f_x0000__x005"/>
      <sheetName val="Geneí¬_x005f_x0008_i_x000"/>
      <sheetName val="Service Type"/>
      <sheetName val="Contract Division"/>
      <sheetName val="SubContract Type"/>
      <sheetName val="做法表"/>
      <sheetName val="_SHOPLIST.xls_70"/>
      <sheetName val="_SHOPLIST.xls_70,_0s«iÆøí¬i"/>
      <sheetName val="PPA Summary"/>
      <sheetName val="Interior"/>
      <sheetName val="Mix Design"/>
      <sheetName val="std-rates"/>
      <sheetName val="Input"/>
      <sheetName val="CostPlan"/>
      <sheetName val="Database"/>
      <sheetName val="PNTEXT"/>
      <sheetName val="Geneí¬i___0_"/>
      <sheetName val="70_,_0_s«i_Æøí¬i_"/>
      <sheetName val="Common_Variables"/>
      <sheetName val="[SHOPLIST_xls]70,/0s«iÆøí¬"/>
      <sheetName val="[SHOPLIST_xls]70,/0s«iÆøí¬i"/>
      <sheetName val="GPL_Revenu_Update"/>
      <sheetName val="DO_NOT_TOUCH"/>
      <sheetName val="Work_Type"/>
      <sheetName val="ConferenceCentre?옰ʒ䄂ʒ鵠ʐ䄂ʒ閐̐脭め"/>
      <sheetName val="PROJECT_BRIEF(EX_NEW)"/>
      <sheetName val="calculation_LC"/>
      <sheetName val="Internet"/>
      <sheetName val="Z- GENERAL PRICE SUMMARY"/>
      <sheetName val="Z-_GENERAL_PRICE_SUMMARY"/>
      <sheetName val="Confidential"/>
      <sheetName val="Risk_Breakdown_Structure"/>
      <sheetName val="Equipment Rates"/>
      <sheetName val="opstat"/>
      <sheetName val="costs"/>
      <sheetName val="Summ"/>
      <sheetName val="[SHOPLIST.xls][SHOPLIST.xls]70_"/>
      <sheetName val="E H - H. W.P."/>
      <sheetName val="E. H. Treatment for pile cap"/>
      <sheetName val="Auswahl"/>
      <sheetName val="Areas_with_SF"/>
      <sheetName val="Area Breakdown PER LEVEL_LINK"/>
      <sheetName val="Lagerhalle"/>
      <sheetName val="Basisdaten"/>
      <sheetName val="CF Input"/>
      <sheetName val="Certificates"/>
      <sheetName val="DATA INPUT"/>
      <sheetName val="Vordruck-Nr. 7.1.3_D"/>
      <sheetName val="Ersatzteile"/>
      <sheetName val="A"/>
      <sheetName val="C"/>
      <sheetName val="D"/>
      <sheetName val="E"/>
      <sheetName val="G"/>
      <sheetName val="H"/>
      <sheetName val="I"/>
      <sheetName val="K"/>
      <sheetName val="L"/>
      <sheetName val="M"/>
      <sheetName val="N"/>
      <sheetName val="O"/>
      <sheetName val="T"/>
      <sheetName val="U"/>
      <sheetName val="M&amp;A D"/>
      <sheetName val="M&amp;A E"/>
      <sheetName val="M&amp;A G"/>
      <sheetName val="1-G1"/>
      <sheetName val="FORM5"/>
      <sheetName val="Payment"/>
      <sheetName val="SO"/>
      <sheetName val="Architect"/>
      <sheetName val="Materials "/>
      <sheetName val="Labour"/>
      <sheetName val="MAchinery(R1)"/>
      <sheetName val="Rates"/>
      <sheetName val="Form 6"/>
      <sheetName val="gen"/>
      <sheetName val="Agenda"/>
      <sheetName val="Risks&amp;issues"/>
      <sheetName val="IMS_RiskAssess"/>
      <sheetName val="Risk Register"/>
      <sheetName val="ROAE"/>
      <sheetName val="Revised Front Page"/>
      <sheetName val="Diff Run01&amp;Run02"/>
      <sheetName val="ProvSums"/>
      <sheetName val="CCS Summary"/>
      <sheetName val="1 Carillion Staff"/>
      <sheetName val=" 2 Staff &amp; Gen labour"/>
      <sheetName val="3 Offices"/>
      <sheetName val="4 TempServ"/>
      <sheetName val="  5 Temp Wks"/>
      <sheetName val=" 6 Addn Plant"/>
      <sheetName val=" 7  Transport"/>
      <sheetName val=" 8 Testing"/>
      <sheetName val="9  Miscellaneous"/>
      <sheetName val="10  Design"/>
      <sheetName val=" 11 Insurances"/>
      <sheetName val=" 12 Client Req."/>
      <sheetName val="Risk List"/>
      <sheetName val="Track of Changes"/>
      <sheetName val="Bill 8 Doors &amp; Windows"/>
      <sheetName val="Bill 9 Finishes "/>
      <sheetName val="Bill 10 Specialities"/>
      <sheetName val="AC"/>
      <sheetName val="금융비용"/>
      <sheetName val="1.2 Staff Schedule"/>
      <sheetName val="1_2_Staff_Schedule"/>
      <sheetName val="Site Dev BOQ"/>
      <sheetName val="BaseWeight"/>
      <sheetName val="SRC-B3U2"/>
      <sheetName val="Projects"/>
      <sheetName val="A1-Continuous"/>
      <sheetName val="Hic_150EOffice"/>
      <sheetName val="Results"/>
      <sheetName val="Dropdowns"/>
      <sheetName val="Rate_analysis11"/>
      <sheetName val="Geneí¬_i"/>
      <sheetName val="steel_total"/>
      <sheetName val="ELE_BOQ"/>
      <sheetName val="Attach 4-18"/>
      <sheetName val="TTL"/>
      <sheetName val="CSC"/>
      <sheetName val="dv_info"/>
      <sheetName val="door"/>
      <sheetName val="window"/>
      <sheetName val="BLOCK-A (MEA.SHEET)"/>
      <sheetName val="BOQp4"/>
      <sheetName val="Vendors"/>
      <sheetName val="Food"/>
      <sheetName val="GFA_HQ_Building16"/>
      <sheetName val="GFA_Conference15"/>
      <sheetName val="BQ_External15"/>
      <sheetName val="Raw_Data14"/>
      <sheetName val="Penthouse_Apartment14"/>
      <sheetName val="StattCo_yCharges14"/>
      <sheetName val="LABOUR_HISTOGRAM15"/>
      <sheetName val="Graph_Data_(DO_NOT_PRINT)14"/>
      <sheetName val="Chiet_tinh_dz2214"/>
      <sheetName val="Chiet_tinh_dz3514"/>
      <sheetName val="@risk_rents_and_incentives14"/>
      <sheetName val="Car_park_lease14"/>
      <sheetName val="Net_rent_analysis14"/>
      <sheetName val="Poz-1_14"/>
      <sheetName val="Lab_Cum_Hist14"/>
      <sheetName val="FOL_-_Bar14"/>
      <sheetName val="budget_summary_(2)13"/>
      <sheetName val="Budget_Analysis_Summary13"/>
      <sheetName val="CT_Thang_Mo14"/>
      <sheetName val="CT__PL13"/>
      <sheetName val="LEVEL_SHEET14"/>
      <sheetName val="SPT_vs_PHI14"/>
      <sheetName val="Bill_No__214"/>
      <sheetName val="Tender_Summary14"/>
      <sheetName val="Insurance_Ext14"/>
      <sheetName val="Customize_Your_Invoice14"/>
      <sheetName val="HVAC_BoQ14"/>
      <sheetName val="Projet,_methodes_&amp;_couts13"/>
      <sheetName val="Risques_majeurs_&amp;_Frais_Ind_13"/>
      <sheetName val="Top_sheet13"/>
      <sheetName val="intr_stool_brkup13"/>
      <sheetName val="Body_Sheet13"/>
      <sheetName val="1_0_Executive_Summary13"/>
      <sheetName val="Ap_A11"/>
      <sheetName val="Bill_111"/>
      <sheetName val="Bill_212"/>
      <sheetName val="Bill_311"/>
      <sheetName val="Bill_411"/>
      <sheetName val="Bill_511"/>
      <sheetName val="Bill_611"/>
      <sheetName val="Bill_711"/>
      <sheetName val="SHOPLIST_xls10"/>
      <sheetName val="Invoice_Summary10"/>
      <sheetName val="2_Div_14_11"/>
      <sheetName val="PROJECT_BRIEF11"/>
      <sheetName val="beam-reinft-IIInd_floor10"/>
      <sheetName val="POWER_ASSUMPTIONS10"/>
      <sheetName val="Softscape_Buildup9"/>
      <sheetName val="Mat'l_Rate9"/>
      <sheetName val="Dubai_golf10"/>
      <sheetName val="beam-reinft-machine_rm10"/>
      <sheetName val="C_(3)11"/>
      <sheetName val="PA-_Consutant_7"/>
      <sheetName val="BILL_COV7"/>
      <sheetName val="Ra__stair7"/>
      <sheetName val="WITHOUT_C&amp;I_PROFIT_(3)9"/>
      <sheetName val="Civil_Boq9"/>
      <sheetName val="Activity_List9"/>
      <sheetName val="HIRED_LABOUR_CODE7"/>
      <sheetName val="foot-slab_reinft7"/>
      <sheetName val="DETAILED__BOQ7"/>
      <sheetName val="M-Book_for_Conc7"/>
      <sheetName val="M-Book_for_FW7"/>
      <sheetName val="VALVE_CHAMBERS6"/>
      <sheetName val="Fire_Hydrants6"/>
      <sheetName val="B_GATE_VALVE6"/>
      <sheetName val="Sub_G1_Fire6"/>
      <sheetName val="Sub_G12_Fire6"/>
      <sheetName val="B185-B-9_15"/>
      <sheetName val="B185-B-9_25"/>
      <sheetName val="Day_work6"/>
      <sheetName val="Div__025"/>
      <sheetName val="Div__035"/>
      <sheetName val="Div__045"/>
      <sheetName val="Div__055"/>
      <sheetName val="Div__065"/>
      <sheetName val="Div__075"/>
      <sheetName val="Div__085"/>
      <sheetName val="Div__095"/>
      <sheetName val="Div__105"/>
      <sheetName val="Div__115"/>
      <sheetName val="Div__125"/>
      <sheetName val="Div_135"/>
      <sheetName val="EXTERNAL_WORKS5"/>
      <sheetName val="PRODUCTIVITY_RATE5"/>
      <sheetName val="U_R_A_-_MASONRY5"/>
      <sheetName val="U_R_A_-_PLASTERING5"/>
      <sheetName val="U_R_A_-_TILING5"/>
      <sheetName val="U_R_A_-_GRANITE5"/>
      <sheetName val="V_C_2_-_EARTHWORK5"/>
      <sheetName val="V_C_9_-_CERAMIC5"/>
      <sheetName val="V_C_9_-_FINISHES5"/>
      <sheetName val="Working_for_RCC5"/>
      <sheetName val="Elemental_Buildup4"/>
      <sheetName val="CHART_OF_ACCOUNTS5"/>
      <sheetName val="E-Bill_No_6_A-O5"/>
      <sheetName val="PMWeb_data5"/>
      <sheetName val="SS_MH5"/>
      <sheetName val="Eq__Mobilization5"/>
      <sheetName val="w't_table4"/>
      <sheetName val="B09_15"/>
      <sheetName val="bill_nb2-Plumbing_&amp;_Drainag4"/>
      <sheetName val="Pl_&amp;_Dr_B4"/>
      <sheetName val="Pl_&amp;_Dr_G4"/>
      <sheetName val="Pl_&amp;_Dr_M4"/>
      <sheetName val="Pl_&amp;_Dr_14"/>
      <sheetName val="Pl_&amp;_Dr_24"/>
      <sheetName val="Pl_&amp;_Dr_34"/>
      <sheetName val="Pl_&amp;_Dr_44"/>
      <sheetName val="Pl_&amp;_Dr_54"/>
      <sheetName val="Pl_&amp;_Dr_64"/>
      <sheetName val="Pl_&amp;_Dr_74"/>
      <sheetName val="Pl_&amp;_Dr_84"/>
      <sheetName val="Pl_&amp;_Dr_R4"/>
      <sheetName val="FF_B4"/>
      <sheetName val="FF_G4"/>
      <sheetName val="FF_M4"/>
      <sheetName val="FF_14"/>
      <sheetName val="FF_2_4"/>
      <sheetName val="FF_34"/>
      <sheetName val="FF_44"/>
      <sheetName val="FF_54"/>
      <sheetName val="FF_6_4"/>
      <sheetName val="FF_74"/>
      <sheetName val="FF_84"/>
      <sheetName val="FF_R4"/>
      <sheetName val="bill_nb3-FF4"/>
      <sheetName val="HVAC_B4"/>
      <sheetName val="HVAC_G4"/>
      <sheetName val="HVAC_M4"/>
      <sheetName val="HVAC_14"/>
      <sheetName val="HVAC_24"/>
      <sheetName val="HVAC_34"/>
      <sheetName val="HVAC_44"/>
      <sheetName val="HVAC_54"/>
      <sheetName val="HVAC_64"/>
      <sheetName val="HVAC_74"/>
      <sheetName val="HVAC_84"/>
      <sheetName val="HVAC_R4"/>
      <sheetName val="bill_nb4-HVAC4"/>
      <sheetName val="SC_B4"/>
      <sheetName val="SC_G4"/>
      <sheetName val="SC_M4"/>
      <sheetName val="SC_14"/>
      <sheetName val="SC_24"/>
      <sheetName val="SC_34"/>
      <sheetName val="SC_44"/>
      <sheetName val="SC_54"/>
      <sheetName val="SC_64"/>
      <sheetName val="SC_74"/>
      <sheetName val="SC_84"/>
      <sheetName val="SC_R4"/>
      <sheetName val="AV_B4"/>
      <sheetName val="AV_G4"/>
      <sheetName val="AV_M4"/>
      <sheetName val="AV_14"/>
      <sheetName val="AV_24"/>
      <sheetName val="AV_34"/>
      <sheetName val="AV_44"/>
      <sheetName val="AV_54"/>
      <sheetName val="AV_64"/>
      <sheetName val="AV_74"/>
      <sheetName val="AV_84"/>
      <sheetName val="EL_B4"/>
      <sheetName val="EL_M4"/>
      <sheetName val="EL_14"/>
      <sheetName val="EL_24"/>
      <sheetName val="EL_34"/>
      <sheetName val="EL_44"/>
      <sheetName val="EL_54"/>
      <sheetName val="EL_64"/>
      <sheetName val="EL_74"/>
      <sheetName val="EL_84"/>
      <sheetName val="EL_R4"/>
      <sheetName val="EL_TR4"/>
      <sheetName val="8-_EL4"/>
      <sheetName val="FA_B4"/>
      <sheetName val="FA_G4"/>
      <sheetName val="FA_M4"/>
      <sheetName val="FA_14"/>
      <sheetName val="FA_24"/>
      <sheetName val="FA_34"/>
      <sheetName val="FA_44"/>
      <sheetName val="FA_54"/>
      <sheetName val="FA_64"/>
      <sheetName val="FA_74"/>
      <sheetName val="FA_84"/>
      <sheetName val="FA_R4"/>
      <sheetName val="9-_FA4"/>
      <sheetName val="PointNo_54"/>
      <sheetName val="Index_List4"/>
      <sheetName val="Type_List4"/>
      <sheetName val="File_Types4"/>
      <sheetName val="Division_210"/>
      <sheetName val="Division_44"/>
      <sheetName val="Division_54"/>
      <sheetName val="Division_64"/>
      <sheetName val="Division_74"/>
      <sheetName val="Division_84"/>
      <sheetName val="Division_94"/>
      <sheetName val="Division_104"/>
      <sheetName val="Division_124"/>
      <sheetName val="Division_144"/>
      <sheetName val="Division_214"/>
      <sheetName val="Division_224"/>
      <sheetName val="Division_234"/>
      <sheetName val="Division_264"/>
      <sheetName val="Division_274"/>
      <sheetName val="Division_284"/>
      <sheetName val="Division_314"/>
      <sheetName val="Division_324"/>
      <sheetName val="Division_334"/>
      <sheetName val="2_2)Revised_Cash_Flow4"/>
      <sheetName val="Material_List_4"/>
      <sheetName val="Employee_List2"/>
      <sheetName val="입찰내역_발주처_양식4"/>
      <sheetName val="Chiet_t4"/>
      <sheetName val="Staffing_and_Rates_IA4"/>
      <sheetName val="Summary_of_Work2"/>
      <sheetName val="/VWVU))tÏØ0__4"/>
      <sheetName val="Рабочий_лист1"/>
      <sheetName val="PT_141-_Site_A_Landscape1"/>
      <sheetName val="d-safe_DELUXE1"/>
      <sheetName val="Rate_summary1"/>
      <sheetName val="SITE_WORK1"/>
      <sheetName val="RAB_AR&amp;STR1"/>
      <sheetName val="Back_up1"/>
      <sheetName val="INDIGINEOUS_ITEMS_1"/>
      <sheetName val="Mall_waterproofing1"/>
      <sheetName val="MSCP_waterproofing1"/>
      <sheetName val="Duct_Accesories1"/>
      <sheetName val="????_???_??1"/>
      <sheetName val="train_cash1"/>
      <sheetName val="accom_cash1"/>
      <sheetName val="C1ㅇ"/>
      <sheetName val="Data I (2)"/>
      <sheetName val="rEFERENCES "/>
      <sheetName val="DIV2"/>
      <sheetName val="DIV3"/>
      <sheetName val="DIV4"/>
      <sheetName val="DIV7"/>
      <sheetName val="DIV9"/>
      <sheetName val="KAP-2_C1_ALBAHA_GRID_POINT_NGL"/>
      <sheetName val="ￒlￒmￒnￒaￒSￒmￒaￒy"/>
      <sheetName val="Materials_Cost(PCC)6"/>
      <sheetName val="India_F&amp;S_Template6"/>
      <sheetName val="IO_LIST6"/>
      <sheetName val="Material_6"/>
      <sheetName val="Quote_Sheet6"/>
      <sheetName val="BOQ_Direct_selling_cost6"/>
      <sheetName val="PRECAST_lightconc-II6"/>
      <sheetName val="final_abstract6"/>
      <sheetName val="Staff_Acco_2"/>
      <sheetName val="TBAL9697_-group_wise__sdpl2"/>
      <sheetName val="E_&amp;_R2"/>
      <sheetName val="Common_Variables1"/>
      <sheetName val="[SHOPLIST_xls]70,/0s«iÆøí¬i1"/>
      <sheetName val="GPL_Revenu_Update1"/>
      <sheetName val="DO_NOT_TOUCH1"/>
      <sheetName val="Work_Type1"/>
      <sheetName val="Labour_&amp;_Plant1"/>
      <sheetName val="Ave_wtd_rates1"/>
      <sheetName val="Debits_as_on_12_04_081"/>
      <sheetName val="STAFFSCHED_1"/>
      <sheetName val="TRIAL_BALANCE1"/>
      <sheetName val="[SHOPLIST_xls][SHOPLIST_xls]701"/>
      <sheetName val="PROJECT_BRIEF(EX_NEW)1"/>
      <sheetName val="[SHOPLIST_xls]70,/0s«_iÆø_í¬"/>
      <sheetName val="AREA_OF_APPLICATION"/>
      <sheetName val="PRJ_DATA"/>
      <sheetName val="VIABILITY"/>
      <sheetName val="mw"/>
      <sheetName val="GFA_HQ_Building17"/>
      <sheetName val="GFA_Conference16"/>
      <sheetName val="BQ_External16"/>
      <sheetName val="Graph_Data_(DO_NOT_PRINT)15"/>
      <sheetName val="StattCo_yCharges15"/>
      <sheetName val="Penthouse_Apartment15"/>
      <sheetName val="LABOUR_HISTOGRAM16"/>
      <sheetName val="Chiet_tinh_dz2215"/>
      <sheetName val="Chiet_tinh_dz3515"/>
      <sheetName val="@risk_rents_and_incentives15"/>
      <sheetName val="Car_park_lease15"/>
      <sheetName val="Net_rent_analysis15"/>
      <sheetName val="Poz-1_15"/>
      <sheetName val="Lab_Cum_Hist15"/>
      <sheetName val="Raw_Data15"/>
      <sheetName val="Bill_No__215"/>
      <sheetName val="CT_Thang_Mo15"/>
      <sheetName val="budget_summary_(2)14"/>
      <sheetName val="Budget_Analysis_Summary14"/>
      <sheetName val="LEVEL_SHEET15"/>
      <sheetName val="SPT_vs_PHI15"/>
      <sheetName val="CT__PL14"/>
      <sheetName val="Projet,_methodes_&amp;_couts14"/>
      <sheetName val="Risques_majeurs_&amp;_Frais_Ind_14"/>
      <sheetName val="FOL_-_Bar15"/>
      <sheetName val="intr_stool_brkup14"/>
      <sheetName val="Tender_Summary15"/>
      <sheetName val="Insurance_Ext15"/>
      <sheetName val="Customize_Your_Invoice15"/>
      <sheetName val="HVAC_BoQ15"/>
      <sheetName val="Body_Sheet14"/>
      <sheetName val="1_0_Executive_Summary14"/>
      <sheetName val="Top_sheet14"/>
      <sheetName val="Ap_A12"/>
      <sheetName val="SHOPLIST_xls11"/>
      <sheetName val="Bill_213"/>
      <sheetName val="2_Div_14_12"/>
      <sheetName val="beam-reinft-IIInd_floor11"/>
      <sheetName val="beam-reinft-machine_rm11"/>
      <sheetName val="Bill_112"/>
      <sheetName val="Bill_312"/>
      <sheetName val="Bill_412"/>
      <sheetName val="Bill_512"/>
      <sheetName val="Bill_612"/>
      <sheetName val="Bill_712"/>
      <sheetName val="POWER_ASSUMPTIONS11"/>
      <sheetName val="Invoice_Summary11"/>
      <sheetName val="PROJECT_BRIEF12"/>
      <sheetName val="Civil_Boq10"/>
      <sheetName val="C_(3)12"/>
      <sheetName val="Dubai_golf11"/>
      <sheetName val="WITHOUT_C&amp;I_PROFIT_(3)10"/>
      <sheetName val="HIRED_LABOUR_CODE8"/>
      <sheetName val="PA-_Consutant_8"/>
      <sheetName val="foot-slab_reinft8"/>
      <sheetName val="Softscape_Buildup10"/>
      <sheetName val="Mat'l_Rate10"/>
      <sheetName val="VALVE_CHAMBERS7"/>
      <sheetName val="Fire_Hydrants7"/>
      <sheetName val="B_GATE_VALVE7"/>
      <sheetName val="Sub_G1_Fire7"/>
      <sheetName val="Sub_G12_Fire7"/>
      <sheetName val="Activity_List10"/>
      <sheetName val="BILL_COV8"/>
      <sheetName val="Ra__stair8"/>
      <sheetName val="DETAILED__BOQ8"/>
      <sheetName val="M-Book_for_Conc8"/>
      <sheetName val="M-Book_for_FW8"/>
      <sheetName val="Materials_Cost(PCC)7"/>
      <sheetName val="India_F&amp;S_Template7"/>
      <sheetName val="IO_LIST7"/>
      <sheetName val="Material_7"/>
      <sheetName val="Quote_Sheet7"/>
      <sheetName val="Day_work7"/>
      <sheetName val="Working_for_RCC6"/>
      <sheetName val="Div__026"/>
      <sheetName val="Div__036"/>
      <sheetName val="Div__046"/>
      <sheetName val="Div__056"/>
      <sheetName val="Div__066"/>
      <sheetName val="Div__076"/>
      <sheetName val="Div__086"/>
      <sheetName val="Div__096"/>
      <sheetName val="Div__106"/>
      <sheetName val="Div__116"/>
      <sheetName val="Div__126"/>
      <sheetName val="Div_136"/>
      <sheetName val="EXTERNAL_WORKS6"/>
      <sheetName val="PRODUCTIVITY_RATE6"/>
      <sheetName val="U_R_A_-_MASONRY6"/>
      <sheetName val="U_R_A_-_PLASTERING6"/>
      <sheetName val="U_R_A_-_TILING6"/>
      <sheetName val="U_R_A_-_GRANITE6"/>
      <sheetName val="V_C_2_-_EARTHWORK6"/>
      <sheetName val="V_C_9_-_CERAMIC6"/>
      <sheetName val="V_C_9_-_FINISHES6"/>
      <sheetName val="Eq__Mobilization6"/>
      <sheetName val="w't_table5"/>
      <sheetName val="B185-B-9_16"/>
      <sheetName val="B185-B-9_26"/>
      <sheetName val="CHART_OF_ACCOUNTS6"/>
      <sheetName val="BOQ_Direct_selling_cost7"/>
      <sheetName val="Elemental_Buildup5"/>
      <sheetName val="PointNo_55"/>
      <sheetName val="Index_List5"/>
      <sheetName val="Type_List5"/>
      <sheetName val="File_Types5"/>
      <sheetName val="E-Bill_No_6_A-O6"/>
      <sheetName val="PMWeb_data6"/>
      <sheetName val="SS_MH6"/>
      <sheetName val="Material_List_5"/>
      <sheetName val="2_2)Revised_Cash_Flow5"/>
      <sheetName val="bill_nb2-Plumbing_&amp;_Drainag5"/>
      <sheetName val="Pl_&amp;_Dr_B5"/>
      <sheetName val="Pl_&amp;_Dr_G5"/>
      <sheetName val="Pl_&amp;_Dr_M5"/>
      <sheetName val="Pl_&amp;_Dr_15"/>
      <sheetName val="Pl_&amp;_Dr_25"/>
      <sheetName val="Pl_&amp;_Dr_35"/>
      <sheetName val="Pl_&amp;_Dr_45"/>
      <sheetName val="Pl_&amp;_Dr_55"/>
      <sheetName val="Pl_&amp;_Dr_65"/>
      <sheetName val="Pl_&amp;_Dr_75"/>
      <sheetName val="Pl_&amp;_Dr_85"/>
      <sheetName val="Pl_&amp;_Dr_R5"/>
      <sheetName val="FF_B5"/>
      <sheetName val="FF_G5"/>
      <sheetName val="FF_M5"/>
      <sheetName val="FF_15"/>
      <sheetName val="FF_2_5"/>
      <sheetName val="FF_35"/>
      <sheetName val="FF_45"/>
      <sheetName val="FF_55"/>
      <sheetName val="FF_6_5"/>
      <sheetName val="FF_75"/>
      <sheetName val="FF_85"/>
      <sheetName val="FF_R5"/>
      <sheetName val="bill_nb3-FF5"/>
      <sheetName val="HVAC_B5"/>
      <sheetName val="HVAC_G5"/>
      <sheetName val="HVAC_M5"/>
      <sheetName val="HVAC_15"/>
      <sheetName val="HVAC_25"/>
      <sheetName val="HVAC_35"/>
      <sheetName val="HVAC_45"/>
      <sheetName val="HVAC_55"/>
      <sheetName val="HVAC_65"/>
      <sheetName val="HVAC_75"/>
      <sheetName val="HVAC_85"/>
      <sheetName val="HVAC_R5"/>
      <sheetName val="bill_nb4-HVAC5"/>
      <sheetName val="SC_B5"/>
      <sheetName val="SC_G5"/>
      <sheetName val="SC_M5"/>
      <sheetName val="SC_15"/>
      <sheetName val="SC_25"/>
      <sheetName val="SC_35"/>
      <sheetName val="SC_45"/>
      <sheetName val="SC_55"/>
      <sheetName val="SC_65"/>
      <sheetName val="SC_75"/>
      <sheetName val="SC_85"/>
      <sheetName val="SC_R5"/>
      <sheetName val="AV_B5"/>
      <sheetName val="AV_G5"/>
      <sheetName val="AV_M5"/>
      <sheetName val="AV_15"/>
      <sheetName val="AV_25"/>
      <sheetName val="AV_35"/>
      <sheetName val="AV_45"/>
      <sheetName val="AV_55"/>
      <sheetName val="AV_65"/>
      <sheetName val="AV_75"/>
      <sheetName val="AV_85"/>
      <sheetName val="EL_B5"/>
      <sheetName val="EL_M5"/>
      <sheetName val="EL_15"/>
      <sheetName val="EL_25"/>
      <sheetName val="EL_35"/>
      <sheetName val="EL_45"/>
      <sheetName val="EL_55"/>
      <sheetName val="EL_65"/>
      <sheetName val="EL_75"/>
      <sheetName val="EL_85"/>
      <sheetName val="EL_R5"/>
      <sheetName val="EL_TR5"/>
      <sheetName val="8-_EL5"/>
      <sheetName val="FA_B5"/>
      <sheetName val="FA_G5"/>
      <sheetName val="FA_M5"/>
      <sheetName val="FA_15"/>
      <sheetName val="FA_25"/>
      <sheetName val="FA_35"/>
      <sheetName val="FA_45"/>
      <sheetName val="FA_55"/>
      <sheetName val="FA_65"/>
      <sheetName val="FA_75"/>
      <sheetName val="FA_85"/>
      <sheetName val="FA_R5"/>
      <sheetName val="9-_FA5"/>
      <sheetName val="B09_16"/>
      <sheetName val="Project_Cost_Breakdown3"/>
      <sheetName val="입찰내역_발주처_양식5"/>
      <sheetName val="Division_215"/>
      <sheetName val="Division_45"/>
      <sheetName val="Division_55"/>
      <sheetName val="Division_65"/>
      <sheetName val="Division_75"/>
      <sheetName val="Division_85"/>
      <sheetName val="Division_95"/>
      <sheetName val="Division_105"/>
      <sheetName val="Division_125"/>
      <sheetName val="Division_145"/>
      <sheetName val="Division_216"/>
      <sheetName val="Division_225"/>
      <sheetName val="Division_235"/>
      <sheetName val="Division_265"/>
      <sheetName val="Division_275"/>
      <sheetName val="Division_285"/>
      <sheetName val="Division_315"/>
      <sheetName val="Division_325"/>
      <sheetName val="Division_335"/>
      <sheetName val="LIST_DO_NOT_REMOVE4"/>
      <sheetName val="PRECAST_lightconc-II7"/>
      <sheetName val="final_abstract7"/>
      <sheetName val="Staff_Acco_3"/>
      <sheetName val="TBAL9697_-group_wise__sdpl3"/>
      <sheetName val="/VWVU))tÏØ0__5"/>
      <sheetName val="Chiet_t5"/>
      <sheetName val="Staffing_and_Rates_IA5"/>
      <sheetName val="Summary_of_Work3"/>
      <sheetName val="Employee_List3"/>
      <sheetName val="Рабочий_лист2"/>
      <sheetName val="B6_2_4"/>
      <sheetName val="Item-_Compact3"/>
      <sheetName val="E_&amp;_R3"/>
      <sheetName val="Annex_1_Sect_3a3"/>
      <sheetName val="Annex_1_Sect_3a_13"/>
      <sheetName val="Annex_1_Sect_3b3"/>
      <sheetName val="Annex_1_Sect_3c3"/>
      <sheetName val="HOURLY_RATES3"/>
      <sheetName val="SITE_WORK2"/>
      <sheetName val="d-safe_DELUXE2"/>
      <sheetName val="PT_141-_Site_A_Landscape2"/>
      <sheetName val="Rate_summary2"/>
      <sheetName val="RAB_AR&amp;STR2"/>
      <sheetName val="Back_up2"/>
      <sheetName val="train_cash2"/>
      <sheetName val="accom_cash2"/>
      <sheetName val="INDIGINEOUS_ITEMS_2"/>
      <sheetName val="Duct_Accesories2"/>
      <sheetName val="Mall_waterproofing2"/>
      <sheetName val="MSCP_waterproofing2"/>
      <sheetName val="Common_Variables2"/>
      <sheetName val="????_???_??2"/>
      <sheetName val="[SHOPLIST_xls]70,/0s«iÆøí¬i2"/>
      <sheetName val="GPL_Revenu_Update2"/>
      <sheetName val="DO_NOT_TOUCH2"/>
      <sheetName val="Work_Type2"/>
      <sheetName val="Labour_&amp;_Plant2"/>
      <sheetName val="Ave_wtd_rates2"/>
      <sheetName val="Debits_as_on_12_04_082"/>
      <sheetName val="STAFFSCHED_2"/>
      <sheetName val="TRIAL_BALANCE2"/>
      <sheetName val="[SHOPLIST_xls][SHOPLIST_xls]702"/>
      <sheetName val="PROJECT_BRIEF(EX_NEW)2"/>
      <sheetName val="AREA_OF_APPLICATION1"/>
      <sheetName val="Risk_Breakdown_Structure1"/>
      <sheetName val="Geneí¬_i1"/>
      <sheetName val="steel_total1"/>
      <sheetName val="ELE_BOQ1"/>
      <sheetName val="Project_Cost_Breakdown2"/>
      <sheetName val="LIST_DO_NOT_REMOVE3"/>
      <sheetName val="B6_2_3"/>
      <sheetName val="Item-_Compact2"/>
      <sheetName val="Annex_1_Sect_3a2"/>
      <sheetName val="Annex_1_Sect_3a_12"/>
      <sheetName val="Annex_1_Sect_3b2"/>
      <sheetName val="Annex_1_Sect_3c2"/>
      <sheetName val="HOURLY_RATES2"/>
      <sheetName val="GFA_HQ_Building18"/>
      <sheetName val="GFA_Conference17"/>
      <sheetName val="BQ_External17"/>
      <sheetName val="Graph_Data_(DO_NOT_PRINT)16"/>
      <sheetName val="StattCo_yCharges16"/>
      <sheetName val="Penthouse_Apartment16"/>
      <sheetName val="LABOUR_HISTOGRAM17"/>
      <sheetName val="Chiet_tinh_dz2216"/>
      <sheetName val="Chiet_tinh_dz3516"/>
      <sheetName val="@risk_rents_and_incentives16"/>
      <sheetName val="Car_park_lease16"/>
      <sheetName val="Net_rent_analysis16"/>
      <sheetName val="Poz-1_16"/>
      <sheetName val="Lab_Cum_Hist16"/>
      <sheetName val="Raw_Data16"/>
      <sheetName val="Bill_No__216"/>
      <sheetName val="CT_Thang_Mo16"/>
      <sheetName val="budget_summary_(2)15"/>
      <sheetName val="Budget_Analysis_Summary15"/>
      <sheetName val="LEVEL_SHEET16"/>
      <sheetName val="SPT_vs_PHI16"/>
      <sheetName val="CT__PL15"/>
      <sheetName val="Projet,_methodes_&amp;_couts15"/>
      <sheetName val="Risques_majeurs_&amp;_Frais_Ind_15"/>
      <sheetName val="FOL_-_Bar16"/>
      <sheetName val="intr_stool_brkup15"/>
      <sheetName val="Tender_Summary16"/>
      <sheetName val="Insurance_Ext16"/>
      <sheetName val="Customize_Your_Invoice16"/>
      <sheetName val="HVAC_BoQ16"/>
      <sheetName val="Body_Sheet15"/>
      <sheetName val="1_0_Executive_Summary15"/>
      <sheetName val="Top_sheet15"/>
      <sheetName val="Ap_A13"/>
      <sheetName val="SHOPLIST_xls12"/>
      <sheetName val="Bill_214"/>
      <sheetName val="2_Div_14_13"/>
      <sheetName val="beam-reinft-IIInd_floor12"/>
      <sheetName val="beam-reinft-machine_rm12"/>
      <sheetName val="Bill_113"/>
      <sheetName val="Bill_313"/>
      <sheetName val="Bill_413"/>
      <sheetName val="Bill_513"/>
      <sheetName val="Bill_613"/>
      <sheetName val="Bill_713"/>
      <sheetName val="POWER_ASSUMPTIONS12"/>
      <sheetName val="Invoice_Summary12"/>
      <sheetName val="PROJECT_BRIEF13"/>
      <sheetName val="Civil_Boq11"/>
      <sheetName val="C_(3)13"/>
      <sheetName val="Dubai_golf12"/>
      <sheetName val="WITHOUT_C&amp;I_PROFIT_(3)11"/>
      <sheetName val="HIRED_LABOUR_CODE9"/>
      <sheetName val="PA-_Consutant_9"/>
      <sheetName val="foot-slab_reinft9"/>
      <sheetName val="Softscape_Buildup11"/>
      <sheetName val="Mat'l_Rate11"/>
      <sheetName val="VALVE_CHAMBERS8"/>
      <sheetName val="Fire_Hydrants8"/>
      <sheetName val="B_GATE_VALVE8"/>
      <sheetName val="Sub_G1_Fire8"/>
      <sheetName val="Sub_G12_Fire8"/>
      <sheetName val="Activity_List11"/>
      <sheetName val="BILL_COV9"/>
      <sheetName val="Ra__stair9"/>
      <sheetName val="DETAILED__BOQ9"/>
      <sheetName val="M-Book_for_Conc9"/>
      <sheetName val="M-Book_for_FW9"/>
      <sheetName val="Materials_Cost(PCC)8"/>
      <sheetName val="India_F&amp;S_Template8"/>
      <sheetName val="IO_LIST8"/>
      <sheetName val="Material_8"/>
      <sheetName val="Quote_Sheet8"/>
      <sheetName val="Day_work8"/>
      <sheetName val="Working_for_RCC7"/>
      <sheetName val="Div__027"/>
      <sheetName val="Div__037"/>
      <sheetName val="Div__047"/>
      <sheetName val="Div__057"/>
      <sheetName val="Div__067"/>
      <sheetName val="Div__077"/>
      <sheetName val="Div__087"/>
      <sheetName val="Div__097"/>
      <sheetName val="Div__107"/>
      <sheetName val="Div__117"/>
      <sheetName val="Div__127"/>
      <sheetName val="Div_137"/>
      <sheetName val="EXTERNAL_WORKS7"/>
      <sheetName val="PRODUCTIVITY_RATE7"/>
      <sheetName val="U_R_A_-_MASONRY7"/>
      <sheetName val="U_R_A_-_PLASTERING7"/>
      <sheetName val="U_R_A_-_TILING7"/>
      <sheetName val="U_R_A_-_GRANITE7"/>
      <sheetName val="V_C_2_-_EARTHWORK7"/>
      <sheetName val="V_C_9_-_CERAMIC7"/>
      <sheetName val="V_C_9_-_FINISHES7"/>
      <sheetName val="Elemental_Buildup6"/>
      <sheetName val="Eq__Mobilization7"/>
      <sheetName val="w't_table6"/>
      <sheetName val="bill_nb2-Plumbing_&amp;_Drainag6"/>
      <sheetName val="Pl_&amp;_Dr_B6"/>
      <sheetName val="Pl_&amp;_Dr_G6"/>
      <sheetName val="Pl_&amp;_Dr_M6"/>
      <sheetName val="Pl_&amp;_Dr_16"/>
      <sheetName val="Pl_&amp;_Dr_26"/>
      <sheetName val="Pl_&amp;_Dr_36"/>
      <sheetName val="Pl_&amp;_Dr_46"/>
      <sheetName val="Pl_&amp;_Dr_56"/>
      <sheetName val="Pl_&amp;_Dr_66"/>
      <sheetName val="Pl_&amp;_Dr_76"/>
      <sheetName val="Pl_&amp;_Dr_86"/>
      <sheetName val="Pl_&amp;_Dr_R6"/>
      <sheetName val="FF_B6"/>
      <sheetName val="FF_G6"/>
      <sheetName val="FF_M6"/>
      <sheetName val="FF_16"/>
      <sheetName val="FF_2_6"/>
      <sheetName val="FF_36"/>
      <sheetName val="FF_46"/>
      <sheetName val="FF_56"/>
      <sheetName val="FF_6_6"/>
      <sheetName val="FF_76"/>
      <sheetName val="FF_86"/>
      <sheetName val="FF_R6"/>
      <sheetName val="bill_nb3-FF6"/>
      <sheetName val="HVAC_B6"/>
      <sheetName val="HVAC_G6"/>
      <sheetName val="HVAC_M6"/>
      <sheetName val="HVAC_16"/>
      <sheetName val="HVAC_26"/>
      <sheetName val="HVAC_36"/>
      <sheetName val="HVAC_46"/>
      <sheetName val="HVAC_56"/>
      <sheetName val="HVAC_66"/>
      <sheetName val="HVAC_76"/>
      <sheetName val="HVAC_86"/>
      <sheetName val="HVAC_R6"/>
      <sheetName val="bill_nb4-HVAC6"/>
      <sheetName val="SC_B6"/>
      <sheetName val="SC_G6"/>
      <sheetName val="SC_M6"/>
      <sheetName val="SC_16"/>
      <sheetName val="SC_26"/>
      <sheetName val="SC_36"/>
      <sheetName val="SC_46"/>
      <sheetName val="SC_56"/>
      <sheetName val="SC_66"/>
      <sheetName val="SC_76"/>
      <sheetName val="SC_86"/>
      <sheetName val="SC_R6"/>
      <sheetName val="AV_B6"/>
      <sheetName val="AV_G6"/>
      <sheetName val="AV_M6"/>
      <sheetName val="AV_16"/>
      <sheetName val="AV_26"/>
      <sheetName val="AV_36"/>
      <sheetName val="AV_46"/>
      <sheetName val="AV_56"/>
      <sheetName val="AV_66"/>
      <sheetName val="AV_76"/>
      <sheetName val="AV_86"/>
      <sheetName val="EL_B6"/>
      <sheetName val="EL_M6"/>
      <sheetName val="EL_16"/>
      <sheetName val="EL_26"/>
      <sheetName val="EL_36"/>
      <sheetName val="EL_46"/>
      <sheetName val="EL_56"/>
      <sheetName val="EL_66"/>
      <sheetName val="EL_76"/>
      <sheetName val="EL_86"/>
      <sheetName val="EL_R6"/>
      <sheetName val="EL_TR6"/>
      <sheetName val="8-_EL6"/>
      <sheetName val="FA_B6"/>
      <sheetName val="FA_G6"/>
      <sheetName val="FA_M6"/>
      <sheetName val="FA_16"/>
      <sheetName val="FA_26"/>
      <sheetName val="FA_36"/>
      <sheetName val="FA_46"/>
      <sheetName val="FA_56"/>
      <sheetName val="FA_66"/>
      <sheetName val="FA_76"/>
      <sheetName val="FA_86"/>
      <sheetName val="FA_R6"/>
      <sheetName val="9-_FA6"/>
      <sheetName val="BOQ_Direct_selling_cost8"/>
      <sheetName val="CHART_OF_ACCOUNTS7"/>
      <sheetName val="B185-B-9_17"/>
      <sheetName val="B185-B-9_27"/>
      <sheetName val="Material_List_6"/>
      <sheetName val="E-Bill_No_6_A-O7"/>
      <sheetName val="B09_17"/>
      <sheetName val="Division_217"/>
      <sheetName val="Division_46"/>
      <sheetName val="Division_56"/>
      <sheetName val="Division_66"/>
      <sheetName val="Division_76"/>
      <sheetName val="Division_86"/>
      <sheetName val="Division_96"/>
      <sheetName val="Division_106"/>
      <sheetName val="Division_126"/>
      <sheetName val="Division_146"/>
      <sheetName val="Division_218"/>
      <sheetName val="Division_226"/>
      <sheetName val="Division_236"/>
      <sheetName val="Division_266"/>
      <sheetName val="Division_276"/>
      <sheetName val="Division_286"/>
      <sheetName val="Division_316"/>
      <sheetName val="Division_326"/>
      <sheetName val="Division_336"/>
      <sheetName val="PMWeb_data7"/>
      <sheetName val="PointNo_56"/>
      <sheetName val="SS_MH7"/>
      <sheetName val="2_2)Revised_Cash_Flow6"/>
      <sheetName val="입찰내역_발주처_양식6"/>
      <sheetName val="/VWVU))tÏØ0__6"/>
      <sheetName val="LIST_DO_NOT_REMOVE5"/>
      <sheetName val="Index_List6"/>
      <sheetName val="Type_List6"/>
      <sheetName val="File_Types6"/>
      <sheetName val="Chiet_t6"/>
      <sheetName val="Staffing_and_Rates_IA6"/>
      <sheetName val="B6_2_5"/>
      <sheetName val="PRECAST_lightconc-II8"/>
      <sheetName val="final_abstract8"/>
      <sheetName val="Summary_of_Work4"/>
      <sheetName val="Staff_Acco_4"/>
      <sheetName val="TBAL9697_-group_wise__sdpl4"/>
      <sheetName val="Employee_List4"/>
      <sheetName val="Project_Cost_Breakdown4"/>
      <sheetName val="Item-_Compact4"/>
      <sheetName val="E_&amp;_R4"/>
      <sheetName val="Рабочий_лист3"/>
      <sheetName val="SITE_WORK3"/>
      <sheetName val="Annex_1_Sect_3a4"/>
      <sheetName val="Annex_1_Sect_3a_14"/>
      <sheetName val="Annex_1_Sect_3b4"/>
      <sheetName val="Annex_1_Sect_3c4"/>
      <sheetName val="HOURLY_RATES4"/>
      <sheetName val="Rate_summary3"/>
      <sheetName val="PT_141-_Site_A_Landscape3"/>
      <sheetName val="RAB_AR&amp;STR3"/>
      <sheetName val="d-safe_DELUXE3"/>
      <sheetName val="Back_up3"/>
      <sheetName val="train_cash3"/>
      <sheetName val="accom_cash3"/>
      <sheetName val="INDIGINEOUS_ITEMS_3"/>
      <sheetName val="Duct_Accesories3"/>
      <sheetName val="Mall_waterproofing3"/>
      <sheetName val="MSCP_waterproofing3"/>
      <sheetName val="????_???_??3"/>
      <sheetName val="Common_Variables3"/>
      <sheetName val="[SHOPLIST_xls]70,/0s«iÆøí¬i3"/>
      <sheetName val="GPL_Revenu_Update3"/>
      <sheetName val="DO_NOT_TOUCH3"/>
      <sheetName val="Work_Type3"/>
      <sheetName val="Labour_&amp;_Plant3"/>
      <sheetName val="Ave_wtd_rates3"/>
      <sheetName val="Debits_as_on_12_04_083"/>
      <sheetName val="STAFFSCHED_3"/>
      <sheetName val="TRIAL_BALANCE3"/>
      <sheetName val="[SHOPLIST_xls][SHOPLIST_xls]703"/>
      <sheetName val="PROJECT_BRIEF(EX_NEW)3"/>
      <sheetName val="AREA_OF_APPLICATION2"/>
      <sheetName val="Risk_Breakdown_Structure2"/>
      <sheetName val="Geneí¬_i2"/>
      <sheetName val="steel_total2"/>
      <sheetName val="ELE_BOQ2"/>
      <sheetName val="Floor_Box_"/>
      <sheetName val="Floor_Box_1"/>
      <sheetName val="Equip"/>
      <sheetName val="ACC"/>
      <sheetName val="AREAS"/>
      <sheetName val="Labour Rate "/>
      <sheetName val="(M+L)"/>
      <sheetName val="Names&amp;Cases"/>
      <sheetName val="anti-termite"/>
      <sheetName val="Bill.10"/>
      <sheetName val="Data Sheet"/>
      <sheetName val="Cost Heading"/>
      <sheetName val="D &amp; W sizes"/>
      <sheetName val="DetEst"/>
      <sheetName val="SOPMA DD"/>
      <sheetName val="Labour Costs"/>
      <sheetName val="GFA_HQ_Building19"/>
      <sheetName val="GFA_Conference18"/>
      <sheetName val="BQ_External18"/>
      <sheetName val="Penthouse_Apartment17"/>
      <sheetName val="Raw_Data17"/>
      <sheetName val="StattCo_yCharges17"/>
      <sheetName val="LEVEL_SHEET17"/>
      <sheetName val="SPT_vs_PHI17"/>
      <sheetName val="LABOUR_HISTOGRAM18"/>
      <sheetName val="Chiet_tinh_dz2217"/>
      <sheetName val="Chiet_tinh_dz3517"/>
      <sheetName val="@risk_rents_and_incentives17"/>
      <sheetName val="Car_park_lease17"/>
      <sheetName val="Net_rent_analysis17"/>
      <sheetName val="Poz-1_17"/>
      <sheetName val="Graph_Data_(DO_NOT_PRINT)17"/>
      <sheetName val="Bill_No__217"/>
      <sheetName val="CT_Thang_Mo17"/>
      <sheetName val="Lab_Cum_Hist17"/>
      <sheetName val="CT__PL16"/>
      <sheetName val="Projet,_methodes_&amp;_couts16"/>
      <sheetName val="Risques_majeurs_&amp;_Frais_Ind_16"/>
      <sheetName val="FOL_-_Bar17"/>
      <sheetName val="budget_summary_(2)16"/>
      <sheetName val="Budget_Analysis_Summary16"/>
      <sheetName val="intr_stool_brkup16"/>
      <sheetName val="Tender_Summary17"/>
      <sheetName val="Insurance_Ext17"/>
      <sheetName val="Customize_Your_Invoice17"/>
      <sheetName val="HVAC_BoQ17"/>
      <sheetName val="Body_Sheet16"/>
      <sheetName val="1_0_Executive_Summary16"/>
      <sheetName val="Top_sheet16"/>
      <sheetName val="Bill_215"/>
      <sheetName val="Ap_A14"/>
      <sheetName val="2_Div_14_14"/>
      <sheetName val="SHOPLIST_xls13"/>
      <sheetName val="beam-reinft-IIInd_floor13"/>
      <sheetName val="beam-reinft-machine_rm13"/>
      <sheetName val="Bill_114"/>
      <sheetName val="Bill_314"/>
      <sheetName val="Bill_414"/>
      <sheetName val="Bill_514"/>
      <sheetName val="Bill_614"/>
      <sheetName val="Bill_714"/>
      <sheetName val="POWER_ASSUMPTIONS13"/>
      <sheetName val="Civil_Boq12"/>
      <sheetName val="PROJECT_BRIEF14"/>
      <sheetName val="Invoice_Summary13"/>
      <sheetName val="C_(3)14"/>
      <sheetName val="Dubai_golf13"/>
      <sheetName val="Softscape_Buildup12"/>
      <sheetName val="Mat'l_Rate12"/>
      <sheetName val="WITHOUT_C&amp;I_PROFIT_(3)12"/>
      <sheetName val="Activity_List12"/>
      <sheetName val="HIRED_LABOUR_CODE10"/>
      <sheetName val="PA-_Consutant_10"/>
      <sheetName val="foot-slab_reinft10"/>
      <sheetName val="DETAILED__BOQ10"/>
      <sheetName val="M-Book_for_Conc10"/>
      <sheetName val="M-Book_for_FW10"/>
      <sheetName val="BILL_COV10"/>
      <sheetName val="Ra__stair10"/>
      <sheetName val="VALVE_CHAMBERS9"/>
      <sheetName val="Fire_Hydrants9"/>
      <sheetName val="B_GATE_VALVE9"/>
      <sheetName val="Sub_G1_Fire9"/>
      <sheetName val="Sub_G12_Fire9"/>
      <sheetName val="Eq__Mobilization8"/>
      <sheetName val="w't_table7"/>
      <sheetName val="Materials_Cost(PCC)9"/>
      <sheetName val="India_F&amp;S_Template9"/>
      <sheetName val="IO_LIST9"/>
      <sheetName val="Material_9"/>
      <sheetName val="Quote_Sheet9"/>
      <sheetName val="Day_work9"/>
      <sheetName val="bill_nb2-Plumbing_&amp;_Drainag7"/>
      <sheetName val="Pl_&amp;_Dr_B7"/>
      <sheetName val="Pl_&amp;_Dr_G7"/>
      <sheetName val="Pl_&amp;_Dr_M7"/>
      <sheetName val="Pl_&amp;_Dr_17"/>
      <sheetName val="Pl_&amp;_Dr_27"/>
      <sheetName val="Pl_&amp;_Dr_37"/>
      <sheetName val="Pl_&amp;_Dr_47"/>
      <sheetName val="Pl_&amp;_Dr_57"/>
      <sheetName val="Pl_&amp;_Dr_67"/>
      <sheetName val="Pl_&amp;_Dr_77"/>
      <sheetName val="Pl_&amp;_Dr_87"/>
      <sheetName val="Pl_&amp;_Dr_R7"/>
      <sheetName val="FF_B7"/>
      <sheetName val="FF_G7"/>
      <sheetName val="FF_M7"/>
      <sheetName val="FF_17"/>
      <sheetName val="FF_2_7"/>
      <sheetName val="FF_37"/>
      <sheetName val="FF_47"/>
      <sheetName val="FF_57"/>
      <sheetName val="FF_6_7"/>
      <sheetName val="FF_77"/>
      <sheetName val="FF_87"/>
      <sheetName val="FF_R7"/>
      <sheetName val="bill_nb3-FF7"/>
      <sheetName val="HVAC_B7"/>
      <sheetName val="HVAC_G7"/>
      <sheetName val="HVAC_M7"/>
      <sheetName val="HVAC_17"/>
      <sheetName val="HVAC_27"/>
      <sheetName val="HVAC_37"/>
      <sheetName val="HVAC_47"/>
      <sheetName val="HVAC_57"/>
      <sheetName val="HVAC_67"/>
      <sheetName val="HVAC_77"/>
      <sheetName val="HVAC_87"/>
      <sheetName val="HVAC_R7"/>
      <sheetName val="bill_nb4-HVAC7"/>
      <sheetName val="SC_B7"/>
      <sheetName val="SC_G7"/>
      <sheetName val="SC_M7"/>
      <sheetName val="SC_17"/>
      <sheetName val="SC_27"/>
      <sheetName val="SC_37"/>
      <sheetName val="SC_47"/>
      <sheetName val="SC_57"/>
      <sheetName val="SC_67"/>
      <sheetName val="SC_77"/>
      <sheetName val="SC_87"/>
      <sheetName val="SC_R7"/>
      <sheetName val="AV_B7"/>
      <sheetName val="AV_G7"/>
      <sheetName val="AV_M7"/>
      <sheetName val="AV_17"/>
      <sheetName val="AV_27"/>
      <sheetName val="AV_37"/>
      <sheetName val="AV_47"/>
      <sheetName val="AV_57"/>
      <sheetName val="AV_67"/>
      <sheetName val="AV_77"/>
      <sheetName val="AV_87"/>
      <sheetName val="EL_B7"/>
      <sheetName val="EL_M7"/>
      <sheetName val="EL_17"/>
      <sheetName val="EL_27"/>
      <sheetName val="EL_37"/>
      <sheetName val="EL_47"/>
      <sheetName val="EL_57"/>
      <sheetName val="EL_67"/>
      <sheetName val="EL_77"/>
      <sheetName val="EL_87"/>
      <sheetName val="EL_R7"/>
      <sheetName val="EL_TR7"/>
      <sheetName val="8-_EL7"/>
      <sheetName val="FA_B7"/>
      <sheetName val="FA_G7"/>
      <sheetName val="FA_M7"/>
      <sheetName val="FA_17"/>
      <sheetName val="FA_27"/>
      <sheetName val="FA_37"/>
      <sheetName val="FA_47"/>
      <sheetName val="FA_57"/>
      <sheetName val="FA_67"/>
      <sheetName val="FA_77"/>
      <sheetName val="FA_87"/>
      <sheetName val="FA_R7"/>
      <sheetName val="9-_FA7"/>
      <sheetName val="B09_18"/>
      <sheetName val="BOQ_Direct_selling_cost9"/>
      <sheetName val="CHART_OF_ACCOUNTS8"/>
      <sheetName val="Working_for_RCC8"/>
      <sheetName val="B185-B-9_18"/>
      <sheetName val="B185-B-9_28"/>
      <sheetName val="E-Bill_No_6_A-O8"/>
      <sheetName val="Div__028"/>
      <sheetName val="Div__038"/>
      <sheetName val="Div__048"/>
      <sheetName val="Div__058"/>
      <sheetName val="Div__068"/>
      <sheetName val="Div__078"/>
      <sheetName val="Div__088"/>
      <sheetName val="Div__098"/>
      <sheetName val="Div__108"/>
      <sheetName val="Div__118"/>
      <sheetName val="Div__128"/>
      <sheetName val="Div_138"/>
      <sheetName val="EXTERNAL_WORKS8"/>
      <sheetName val="PRODUCTIVITY_RATE8"/>
      <sheetName val="U_R_A_-_MASONRY8"/>
      <sheetName val="U_R_A_-_PLASTERING8"/>
      <sheetName val="U_R_A_-_TILING8"/>
      <sheetName val="U_R_A_-_GRANITE8"/>
      <sheetName val="V_C_2_-_EARTHWORK8"/>
      <sheetName val="V_C_9_-_CERAMIC8"/>
      <sheetName val="V_C_9_-_FINISHES8"/>
      <sheetName val="Division_219"/>
      <sheetName val="Division_47"/>
      <sheetName val="Division_57"/>
      <sheetName val="Division_67"/>
      <sheetName val="Division_77"/>
      <sheetName val="Division_87"/>
      <sheetName val="Division_97"/>
      <sheetName val="Division_107"/>
      <sheetName val="Division_127"/>
      <sheetName val="Division_147"/>
      <sheetName val="Division_2110"/>
      <sheetName val="Division_227"/>
      <sheetName val="Division_237"/>
      <sheetName val="Division_267"/>
      <sheetName val="Division_277"/>
      <sheetName val="Division_287"/>
      <sheetName val="Division_317"/>
      <sheetName val="Division_327"/>
      <sheetName val="Division_337"/>
      <sheetName val="PMWeb_data8"/>
      <sheetName val="Elemental_Buildup7"/>
      <sheetName val="PointNo_57"/>
      <sheetName val="2_2)Revised_Cash_Flow7"/>
      <sheetName val="SS_MH8"/>
      <sheetName val="입찰내역_발주처_양식7"/>
      <sheetName val="Material_List_7"/>
      <sheetName val="/VWVU))tÏØ0__7"/>
      <sheetName val="LIST_DO_NOT_REMOVE6"/>
      <sheetName val="Index_List7"/>
      <sheetName val="Type_List7"/>
      <sheetName val="File_Types7"/>
      <sheetName val="Chiet_t7"/>
      <sheetName val="Staffing_and_Rates_IA7"/>
      <sheetName val="Project_Cost_Breakdown5"/>
      <sheetName val="PRECAST_lightconc-II9"/>
      <sheetName val="final_abstract9"/>
      <sheetName val="Staff_Acco_5"/>
      <sheetName val="TBAL9697_-group_wise__sdpl5"/>
      <sheetName val="Summary_of_Work5"/>
      <sheetName val="Employee_List5"/>
      <sheetName val="Рабочий_лист4"/>
      <sheetName val="B6_2_6"/>
      <sheetName val="Item-_Compact5"/>
      <sheetName val="E_&amp;_R5"/>
      <sheetName val="Annex_1_Sect_3a5"/>
      <sheetName val="Annex_1_Sect_3a_15"/>
      <sheetName val="Annex_1_Sect_3b5"/>
      <sheetName val="Annex_1_Sect_3c5"/>
      <sheetName val="HOURLY_RATES5"/>
      <sheetName val="SITE_WORK4"/>
      <sheetName val="d-safe_DELUXE4"/>
      <sheetName val="PT_141-_Site_A_Landscape4"/>
      <sheetName val="Rate_summary4"/>
      <sheetName val="RAB_AR&amp;STR4"/>
      <sheetName val="Back_up4"/>
      <sheetName val="train_cash4"/>
      <sheetName val="accom_cash4"/>
      <sheetName val="INDIGINEOUS_ITEMS_4"/>
      <sheetName val="Duct_Accesories4"/>
      <sheetName val="Mall_waterproofing4"/>
      <sheetName val="MSCP_waterproofing4"/>
      <sheetName val="????_???_??4"/>
      <sheetName val="Labour_&amp;_Plant4"/>
      <sheetName val="Ave_wtd_rates4"/>
      <sheetName val="Debits_as_on_12_04_084"/>
      <sheetName val="STAFFSCHED_4"/>
      <sheetName val="TRIAL_BALANCE4"/>
      <sheetName val="[SHOPLIST_xls][SHOPLIST_xls]704"/>
      <sheetName val="[SHOPLIST_xls]70,/0s«iÆøí¬i4"/>
      <sheetName val="Common_Variables4"/>
      <sheetName val="GPL_Revenu_Update4"/>
      <sheetName val="DO_NOT_TOUCH4"/>
      <sheetName val="Work_Type4"/>
      <sheetName val="PROJECT_BRIEF(EX_NEW)4"/>
      <sheetName val="AREA_OF_APPLICATION3"/>
      <sheetName val="Risk_Breakdown_Structure3"/>
      <sheetName val="Geneí¬_i3"/>
      <sheetName val="steel_total3"/>
      <sheetName val="ELE_BOQ3"/>
      <sheetName val="Resumo_Empreitadas"/>
      <sheetName val="PPA_Summary"/>
      <sheetName val="Mix_Design"/>
      <sheetName val="%_prog_figs_-u5_and_total"/>
      <sheetName val="Gra¦)_x0"/>
      <sheetName val="_VWVU)_x"/>
      <sheetName val="_VWVU))tÏØ0__1"/>
      <sheetName val="02"/>
      <sheetName val="03"/>
      <sheetName val="04"/>
      <sheetName val="01"/>
      <sheetName val="钢筋"/>
      <sheetName val="PLT-SUM"/>
      <sheetName val="Data Validation"/>
      <sheetName val="TOSHIBA-Structure"/>
      <sheetName val="NKC6"/>
      <sheetName val="Div26 - Elect"/>
      <sheetName val="CHUNG CU CARRILON"/>
      <sheetName val="Qtys ZamZam (Del. before)"/>
      <sheetName val="Qtys Relocation (Del before)"/>
      <sheetName val=" Qtys Sub &amp; Tents (Del. before)"/>
      <sheetName val="Qtys  Signages (Del. before)"/>
      <sheetName val="Qtys Temporary Passages (Del)"/>
      <sheetName val=" Qtys Ser. Rooms (Del before)"/>
      <sheetName val="Dash board"/>
      <sheetName val="allowances"/>
      <sheetName val="tender allowances"/>
      <sheetName val=" Summary BKG 034"/>
      <sheetName val="BILL 3R"/>
      <sheetName val="sheet6"/>
      <sheetName val="2F 회의실견적(5_14 일대)"/>
      <sheetName val=" HIT-&gt;HMC 견적(3900)"/>
      <sheetName val="DATI_CONS"/>
      <sheetName val="STAIR-A"/>
      <sheetName val="B1"/>
      <sheetName val="Ewaan Show Kitchen (2)"/>
      <sheetName val="Cash Flow Working"/>
      <sheetName val="Base_Data"/>
      <sheetName val="P-100.MRF.DB.R1"/>
      <sheetName val="Appendix B"/>
      <sheetName val="[SHOPLIST.xls]/VWVU))tÏØ0__1"/>
      <sheetName val="[SHOPLIST.xls]/VWVU))tÏØ0__2"/>
      <sheetName val="GFA_HQ_Building20"/>
      <sheetName val="GFA_Conference19"/>
      <sheetName val="BQ_External19"/>
      <sheetName val="Graph_Data_(DO_NOT_PRINT)18"/>
      <sheetName val="StattCo_yCharges18"/>
      <sheetName val="Penthouse_Apartment18"/>
      <sheetName val="LABOUR_HISTOGRAM19"/>
      <sheetName val="Chiet_tinh_dz2218"/>
      <sheetName val="Chiet_tinh_dz3518"/>
      <sheetName val="@risk_rents_and_incentives18"/>
      <sheetName val="Car_park_lease18"/>
      <sheetName val="Net_rent_analysis18"/>
      <sheetName val="Poz-1_18"/>
      <sheetName val="Lab_Cum_Hist18"/>
      <sheetName val="Raw_Data18"/>
      <sheetName val="Bill_No__218"/>
      <sheetName val="CT_Thang_Mo18"/>
      <sheetName val="budget_summary_(2)17"/>
      <sheetName val="Budget_Analysis_Summary17"/>
      <sheetName val="LEVEL_SHEET18"/>
      <sheetName val="SPT_vs_PHI18"/>
      <sheetName val="CT__PL17"/>
      <sheetName val="Projet,_methodes_&amp;_couts17"/>
      <sheetName val="Risques_majeurs_&amp;_Frais_Ind_17"/>
      <sheetName val="FOL_-_Bar18"/>
      <sheetName val="intr_stool_brkup17"/>
      <sheetName val="Tender_Summary18"/>
      <sheetName val="Insurance_Ext18"/>
      <sheetName val="Customize_Your_Invoice18"/>
      <sheetName val="HVAC_BoQ18"/>
      <sheetName val="Body_Sheet17"/>
      <sheetName val="1_0_Executive_Summary17"/>
      <sheetName val="Top_sheet17"/>
      <sheetName val="Ap_A15"/>
      <sheetName val="SHOPLIST_xls14"/>
      <sheetName val="Bill_216"/>
      <sheetName val="2_Div_14_15"/>
      <sheetName val="beam-reinft-IIInd_floor14"/>
      <sheetName val="beam-reinft-machine_rm14"/>
      <sheetName val="Bill_115"/>
      <sheetName val="Bill_315"/>
      <sheetName val="Bill_415"/>
      <sheetName val="Bill_515"/>
      <sheetName val="Bill_615"/>
      <sheetName val="Bill_715"/>
      <sheetName val="POWER_ASSUMPTIONS14"/>
      <sheetName val="Invoice_Summary14"/>
      <sheetName val="PROJECT_BRIEF15"/>
      <sheetName val="Civil_Boq13"/>
      <sheetName val="C_(3)15"/>
      <sheetName val="Dubai_golf14"/>
      <sheetName val="WITHOUT_C&amp;I_PROFIT_(3)13"/>
      <sheetName val="HIRED_LABOUR_CODE11"/>
      <sheetName val="PA-_Consutant_11"/>
      <sheetName val="foot-slab_reinft11"/>
      <sheetName val="Softscape_Buildup13"/>
      <sheetName val="Mat'l_Rate13"/>
      <sheetName val="VALVE_CHAMBERS10"/>
      <sheetName val="Fire_Hydrants10"/>
      <sheetName val="B_GATE_VALVE10"/>
      <sheetName val="Sub_G1_Fire10"/>
      <sheetName val="Sub_G12_Fire10"/>
      <sheetName val="Activity_List13"/>
      <sheetName val="BILL_COV11"/>
      <sheetName val="Ra__stair11"/>
      <sheetName val="DETAILED__BOQ11"/>
      <sheetName val="M-Book_for_Conc11"/>
      <sheetName val="M-Book_for_FW11"/>
      <sheetName val="Materials_Cost(PCC)10"/>
      <sheetName val="India_F&amp;S_Template10"/>
      <sheetName val="IO_LIST10"/>
      <sheetName val="Material_10"/>
      <sheetName val="Quote_Sheet10"/>
      <sheetName val="Day_work10"/>
      <sheetName val="Working_for_RCC9"/>
      <sheetName val="Div__029"/>
      <sheetName val="Div__039"/>
      <sheetName val="Div__049"/>
      <sheetName val="Div__059"/>
      <sheetName val="Div__069"/>
      <sheetName val="Div__079"/>
      <sheetName val="Div__089"/>
      <sheetName val="Div__099"/>
      <sheetName val="Div__109"/>
      <sheetName val="Div__119"/>
      <sheetName val="Div__129"/>
      <sheetName val="Div_139"/>
      <sheetName val="EXTERNAL_WORKS9"/>
      <sheetName val="PRODUCTIVITY_RATE9"/>
      <sheetName val="U_R_A_-_MASONRY9"/>
      <sheetName val="U_R_A_-_PLASTERING9"/>
      <sheetName val="U_R_A_-_TILING9"/>
      <sheetName val="U_R_A_-_GRANITE9"/>
      <sheetName val="V_C_2_-_EARTHWORK9"/>
      <sheetName val="V_C_9_-_CERAMIC9"/>
      <sheetName val="V_C_9_-_FINISHES9"/>
      <sheetName val="Elemental_Buildup8"/>
      <sheetName val="Eq__Mobilization9"/>
      <sheetName val="w't_table8"/>
      <sheetName val="bill_nb2-Plumbing_&amp;_Drainag8"/>
      <sheetName val="Pl_&amp;_Dr_B8"/>
      <sheetName val="Pl_&amp;_Dr_G8"/>
      <sheetName val="Pl_&amp;_Dr_M8"/>
      <sheetName val="Pl_&amp;_Dr_18"/>
      <sheetName val="Pl_&amp;_Dr_28"/>
      <sheetName val="Pl_&amp;_Dr_38"/>
      <sheetName val="Pl_&amp;_Dr_48"/>
      <sheetName val="Pl_&amp;_Dr_58"/>
      <sheetName val="Pl_&amp;_Dr_68"/>
      <sheetName val="Pl_&amp;_Dr_78"/>
      <sheetName val="Pl_&amp;_Dr_88"/>
      <sheetName val="Pl_&amp;_Dr_R8"/>
      <sheetName val="FF_B8"/>
      <sheetName val="FF_G8"/>
      <sheetName val="FF_M8"/>
      <sheetName val="FF_18"/>
      <sheetName val="FF_2_8"/>
      <sheetName val="FF_38"/>
      <sheetName val="FF_48"/>
      <sheetName val="FF_58"/>
      <sheetName val="FF_6_8"/>
      <sheetName val="FF_78"/>
      <sheetName val="FF_88"/>
      <sheetName val="FF_R8"/>
      <sheetName val="bill_nb3-FF8"/>
      <sheetName val="HVAC_B8"/>
      <sheetName val="HVAC_G8"/>
      <sheetName val="HVAC_M8"/>
      <sheetName val="HVAC_18"/>
      <sheetName val="HVAC_28"/>
      <sheetName val="HVAC_38"/>
      <sheetName val="HVAC_48"/>
      <sheetName val="HVAC_58"/>
      <sheetName val="HVAC_68"/>
      <sheetName val="HVAC_78"/>
      <sheetName val="HVAC_88"/>
      <sheetName val="HVAC_R8"/>
      <sheetName val="bill_nb4-HVAC8"/>
      <sheetName val="SC_B8"/>
      <sheetName val="SC_G8"/>
      <sheetName val="SC_M8"/>
      <sheetName val="SC_18"/>
      <sheetName val="SC_28"/>
      <sheetName val="SC_38"/>
      <sheetName val="SC_48"/>
      <sheetName val="SC_58"/>
      <sheetName val="SC_68"/>
      <sheetName val="SC_78"/>
      <sheetName val="SC_88"/>
      <sheetName val="SC_R8"/>
      <sheetName val="AV_B8"/>
      <sheetName val="AV_G8"/>
      <sheetName val="AV_M8"/>
      <sheetName val="AV_18"/>
      <sheetName val="AV_28"/>
      <sheetName val="AV_38"/>
      <sheetName val="AV_48"/>
      <sheetName val="AV_58"/>
      <sheetName val="AV_68"/>
      <sheetName val="AV_78"/>
      <sheetName val="AV_88"/>
      <sheetName val="EL_B8"/>
      <sheetName val="EL_M8"/>
      <sheetName val="EL_18"/>
      <sheetName val="EL_28"/>
      <sheetName val="EL_38"/>
      <sheetName val="EL_48"/>
      <sheetName val="EL_58"/>
      <sheetName val="EL_68"/>
      <sheetName val="EL_78"/>
      <sheetName val="EL_88"/>
      <sheetName val="EL_R8"/>
      <sheetName val="EL_TR8"/>
      <sheetName val="8-_EL8"/>
      <sheetName val="FA_B8"/>
      <sheetName val="FA_G8"/>
      <sheetName val="FA_M8"/>
      <sheetName val="FA_18"/>
      <sheetName val="FA_28"/>
      <sheetName val="FA_38"/>
      <sheetName val="FA_48"/>
      <sheetName val="FA_58"/>
      <sheetName val="FA_68"/>
      <sheetName val="FA_78"/>
      <sheetName val="FA_88"/>
      <sheetName val="FA_R8"/>
      <sheetName val="9-_FA8"/>
      <sheetName val="BOQ_Direct_selling_cost10"/>
      <sheetName val="CHART_OF_ACCOUNTS9"/>
      <sheetName val="B185-B-9_19"/>
      <sheetName val="B185-B-9_29"/>
      <sheetName val="Material_List_8"/>
      <sheetName val="E-Bill_No_6_A-O9"/>
      <sheetName val="B09_19"/>
      <sheetName val="Division_220"/>
      <sheetName val="Division_48"/>
      <sheetName val="Division_58"/>
      <sheetName val="Division_68"/>
      <sheetName val="Division_78"/>
      <sheetName val="Division_88"/>
      <sheetName val="Division_98"/>
      <sheetName val="Division_108"/>
      <sheetName val="Division_128"/>
      <sheetName val="Division_148"/>
      <sheetName val="Division_2111"/>
      <sheetName val="Division_228"/>
      <sheetName val="Division_238"/>
      <sheetName val="Division_268"/>
      <sheetName val="Division_278"/>
      <sheetName val="Division_288"/>
      <sheetName val="Division_318"/>
      <sheetName val="Division_328"/>
      <sheetName val="Division_338"/>
      <sheetName val="PMWeb_data9"/>
      <sheetName val="PointNo_58"/>
      <sheetName val="SS_MH9"/>
      <sheetName val="2_2)Revised_Cash_Flow8"/>
      <sheetName val="입찰내역_발주처_양식8"/>
      <sheetName val="/VWVU))tÏØ0__8"/>
      <sheetName val="LIST_DO_NOT_REMOVE7"/>
      <sheetName val="Index_List8"/>
      <sheetName val="Type_List8"/>
      <sheetName val="File_Types8"/>
      <sheetName val="Chiet_t8"/>
      <sheetName val="Staffing_and_Rates_IA8"/>
      <sheetName val="B6_2_7"/>
      <sheetName val="PRECAST_lightconc-II10"/>
      <sheetName val="final_abstract10"/>
      <sheetName val="Summary_of_Work6"/>
      <sheetName val="Staff_Acco_6"/>
      <sheetName val="TBAL9697_-group_wise__sdpl6"/>
      <sheetName val="Employee_List6"/>
      <sheetName val="Project_Cost_Breakdown6"/>
      <sheetName val="Item-_Compact6"/>
      <sheetName val="E_&amp;_R6"/>
      <sheetName val="Рабочий_лист5"/>
      <sheetName val="SITE_WORK5"/>
      <sheetName val="Rate_summary5"/>
      <sheetName val="d-safe_DELUXE5"/>
      <sheetName val="Back_up5"/>
      <sheetName val="PT_141-_Site_A_Landscape5"/>
      <sheetName val="Annex_1_Sect_3a6"/>
      <sheetName val="Annex_1_Sect_3a_16"/>
      <sheetName val="Annex_1_Sect_3b6"/>
      <sheetName val="Annex_1_Sect_3c6"/>
      <sheetName val="HOURLY_RATES6"/>
      <sheetName val="RAB_AR&amp;STR5"/>
      <sheetName val="INDIGINEOUS_ITEMS_5"/>
      <sheetName val="train_cash5"/>
      <sheetName val="accom_cash5"/>
      <sheetName val="Duct_Accesories5"/>
      <sheetName val="Mall_waterproofing5"/>
      <sheetName val="MSCP_waterproofing5"/>
      <sheetName val="????_???_??5"/>
      <sheetName val="Common_Variables5"/>
      <sheetName val="[SHOPLIST_xls]70,/0s«iÆøí¬i5"/>
      <sheetName val="GPL_Revenu_Update5"/>
      <sheetName val="DO_NOT_TOUCH5"/>
      <sheetName val="Work_Type5"/>
      <sheetName val="Labour_&amp;_Plant5"/>
      <sheetName val="Ave_wtd_rates5"/>
      <sheetName val="Debits_as_on_12_04_085"/>
      <sheetName val="STAFFSCHED_5"/>
      <sheetName val="TRIAL_BALANCE5"/>
      <sheetName val="[SHOPLIST_xls][SHOPLIST_xls]705"/>
      <sheetName val="PROJECT_BRIEF(EX_NEW)5"/>
      <sheetName val="Risk_Breakdown_Structure4"/>
      <sheetName val="AREA_OF_APPLICATION4"/>
      <sheetName val="Geneí¬_i4"/>
      <sheetName val="steel_total4"/>
      <sheetName val="ELE_BOQ4"/>
      <sheetName val="Z-_GENERAL_PRICE_SUMMARY1"/>
      <sheetName val="Resumo_Empreitadas1"/>
      <sheetName val="PPA_Summary1"/>
      <sheetName val="Mix_Design1"/>
      <sheetName val="%_prog_figs_-u5_and_total1"/>
      <sheetName val="_VWVU))tÏØ0__2"/>
      <sheetName val="Floor_Box_2"/>
      <sheetName val="[SHOPLIST_xls]/VW"/>
      <sheetName val="[SHOPLIST_xls]/VWVU))tÏØ0__"/>
      <sheetName val="[SHOPLIST_xls]/VWVU))tÏØ0__1"/>
      <sheetName val="Equipment_Rates"/>
      <sheetName val="Cashflow_projection"/>
      <sheetName val="[SHOPLIST_xls][SHOPLIST_xls]70_"/>
      <sheetName val="[SHOPLIST_xls]/VWVU))"/>
      <sheetName val="E_H_-_H__W_P_"/>
      <sheetName val="E__H__Treatment_for_pile_cap"/>
      <sheetName val="[SHOPLIST_xls][SHOPLIST_xls][SH"/>
      <sheetName val="Site_Dev_BOQ"/>
      <sheetName val="11"/>
      <sheetName val="Material&amp;equipment"/>
      <sheetName val="Base_BM-rebar"/>
      <sheetName val="[SHOPLIST_xls]70"/>
      <sheetName val="[SHOPLIST_xls]70,"/>
      <sheetName val="Project"/>
      <sheetName val="PRICE INFO"/>
      <sheetName val="RC SUMMARY"/>
      <sheetName val="LABOUR PRODUCTIVITY-TAV"/>
      <sheetName val="MATERIAL PRICES"/>
      <sheetName val="RMOPS"/>
      <sheetName val="SubS2"/>
      <sheetName val="LMP"/>
      <sheetName val="PC"/>
      <sheetName val="Form_6"/>
      <sheetName val="Risk_Register"/>
      <sheetName val="Revised_Front_Page"/>
      <sheetName val="Diff_Run01&amp;Run02"/>
      <sheetName val="CCS_Summary"/>
      <sheetName val="1_Carillion_Staff"/>
      <sheetName val="_2_Staff_&amp;_Gen_labour"/>
      <sheetName val="3_Offices"/>
      <sheetName val="4_TempServ"/>
      <sheetName val="__5_Temp_Wks"/>
      <sheetName val="_6_Addn_Plant"/>
      <sheetName val="_7__Transport"/>
      <sheetName val="_8_Testing"/>
      <sheetName val="9__Miscellaneous"/>
      <sheetName val="10__Design"/>
      <sheetName val="_11_Insurances"/>
      <sheetName val="_12_Client_Req_"/>
      <sheetName val="Risk_List"/>
      <sheetName val="Track_of_Changes"/>
      <sheetName val="Bill_8_Doors_&amp;_Windows"/>
      <sheetName val="Bill_9_Finishes_"/>
      <sheetName val="Bill_10_Specialities"/>
      <sheetName val="MN T.B."/>
      <sheetName val="COMPLEXALL"/>
      <sheetName val="Estimation"/>
      <sheetName val="May 05"/>
      <sheetName val="April 05"/>
      <sheetName val="Aug 05"/>
      <sheetName val="July 05"/>
      <sheetName val="June 05"/>
      <sheetName val="Nov 05"/>
      <sheetName val="Oct 05"/>
      <sheetName val="Sep 05"/>
      <sheetName val="BOQ (2)"/>
      <sheetName val="Names"/>
      <sheetName val="LABOUR RATE"/>
      <sheetName val="Material Rate"/>
      <sheetName val="Labor abs-PW"/>
      <sheetName val="Labor abs-NMR"/>
      <sheetName val="grid"/>
      <sheetName val="para"/>
      <sheetName val="kppl pl"/>
      <sheetName val="Basic Rates"/>
      <sheetName val="WBS01"/>
      <sheetName val="WBS10"/>
      <sheetName val="WBS11"/>
      <sheetName val="WBS12"/>
      <sheetName val="WBS13"/>
      <sheetName val="WBS14"/>
      <sheetName val="WBS15"/>
      <sheetName val="WBS16"/>
      <sheetName val="WBS17"/>
      <sheetName val="WBS18"/>
      <sheetName val="WBS19"/>
      <sheetName val="WBS02"/>
      <sheetName val="WBS20"/>
      <sheetName val="WBS03"/>
      <sheetName val="WBS04"/>
      <sheetName val="WBS05"/>
      <sheetName val="WBS06"/>
      <sheetName val="WBS07"/>
      <sheetName val="WBS08"/>
      <sheetName val="WBS09"/>
      <sheetName val="hist&amp;proj"/>
      <sheetName val="Package-2"/>
      <sheetName val="Combined Results "/>
      <sheetName val="Cashflow"/>
      <sheetName val="RA"/>
      <sheetName val="Materials_"/>
      <sheetName val="PB"/>
      <sheetName val="Finansal tamamlanma Eğrisi"/>
      <sheetName val="Tables"/>
      <sheetName val="Config-C"/>
      <sheetName val="Service"/>
      <sheetName val="Flight-1"/>
      <sheetName val="LANGUAGE"/>
      <sheetName val="[SHOPLIST.xls]/VWVU))tÏØ0__3"/>
      <sheetName val="[SHOPLIST.xls]70,/0s«_iÆø_í¬_i"/>
      <sheetName val="[SHOPLIST.xls]70?,/0?s«i?Æøí¬i?"/>
      <sheetName val="70_x0000_,/0_x0000_s«_x0008_i_x"/>
      <sheetName val="ConferenceCentre_x005f_x005f_x0"/>
      <sheetName val="Geneí¬_x005f_x005f_x005f_x0008_"/>
      <sheetName val="70_x005f_x005f_x005f_x0000_,_0_"/>
      <sheetName val="[SHOPLIST.xls][SHOPLIST.xls]70"/>
      <sheetName val="B-3.2 EB"/>
      <sheetName val="Ragama"/>
      <sheetName val="B-3"/>
      <sheetName val="Dropdown List"/>
      <sheetName val="Rate_analysis12"/>
      <sheetName val="Area_Breakdown_PER_LEVEL_LINK"/>
      <sheetName val="CF_Input"/>
      <sheetName val="DATA_INPUT"/>
      <sheetName val="Vordruck-Nr__7_1_3_D"/>
      <sheetName val="M&amp;A_D"/>
      <sheetName val="M&amp;A_E"/>
      <sheetName val="M&amp;A_G"/>
      <sheetName val="Rate_analysis13"/>
      <sheetName val="[SHOPLIST_xls]701"/>
      <sheetName val="[SHOPLIST_xls]70,1"/>
      <sheetName val="Materials_1"/>
      <sheetName val="Base_BM-rebar1"/>
      <sheetName val="Cashflow_projection1"/>
      <sheetName val="Area_Breakdown_PER_LEVEL_LINK1"/>
      <sheetName val="CF_Input1"/>
      <sheetName val="DATA_INPUT1"/>
      <sheetName val="Vordruck-Nr__7_1_3_D1"/>
      <sheetName val="M&amp;A_D1"/>
      <sheetName val="M&amp;A_E1"/>
      <sheetName val="M&amp;A_G1"/>
      <sheetName val="Z-_GENERAL_PRICE_SUMMARY2"/>
      <sheetName val="Equipment_Rates1"/>
      <sheetName val="E_H_-_H__W_P_1"/>
      <sheetName val="E__H__Treatment_for_pile_cap1"/>
      <sheetName val="Bill-1"/>
      <sheetName val="Div.07 Thermal &amp; Moisture"/>
      <sheetName val="Calculations"/>
      <sheetName val="GS"/>
      <sheetName val="1 - Main Building"/>
      <sheetName val="1 - Summary"/>
      <sheetName val="2 - Landscaping Works"/>
      <sheetName val="2 - Summary"/>
      <sheetName val="4 - Bldg Infra"/>
      <sheetName val="4 - Summary"/>
      <sheetName val="Trade Summary"/>
      <sheetName val="PRL"/>
      <sheetName val="Dash_board"/>
      <sheetName val="Data_Sheet"/>
      <sheetName val="tender_allowances"/>
      <sheetName val="_Summary_BKG_034"/>
      <sheetName val="BILL_3R"/>
      <sheetName val="1_2_Staff_Schedule1"/>
      <sheetName val="Bill_10"/>
      <sheetName val="[SHOPLIST_xls]/VWVU))tÏØ0__11"/>
      <sheetName val="[SHOPLIST_xls]/VWVU))tÏØ0__2"/>
      <sheetName val="[SHOPLIST_xls]/VWVU))tÏØ0__3"/>
      <sheetName val="[SHOPLIST_xls]70,/0s«_iÆø_í¬_i"/>
      <sheetName val="[SHOPLIST_xls]70?,/0?s«i?Æøí¬i?"/>
      <sheetName val="Labour_Costs"/>
      <sheetName val="BLOCK-A_(MEA_SHEET)"/>
      <sheetName val="/VWVU))tÏØ0__9"/>
      <sheetName val="GFA_HQ_Building21"/>
      <sheetName val="GFA_Conference20"/>
      <sheetName val="BQ_External20"/>
      <sheetName val="Graph_Data_(DO_NOT_PRINT)19"/>
      <sheetName val="StattCo_yCharges19"/>
      <sheetName val="Penthouse_Apartment19"/>
      <sheetName val="LABOUR_HISTOGRAM20"/>
      <sheetName val="Chiet_tinh_dz2219"/>
      <sheetName val="Chiet_tinh_dz3519"/>
      <sheetName val="@risk_rents_and_incentives19"/>
      <sheetName val="Car_park_lease19"/>
      <sheetName val="Net_rent_analysis19"/>
      <sheetName val="Poz-1_19"/>
      <sheetName val="Lab_Cum_Hist19"/>
      <sheetName val="Raw_Data19"/>
      <sheetName val="Bill_No__219"/>
      <sheetName val="CT_Thang_Mo19"/>
      <sheetName val="budget_summary_(2)18"/>
      <sheetName val="Budget_Analysis_Summary18"/>
      <sheetName val="LEVEL_SHEET19"/>
      <sheetName val="SPT_vs_PHI19"/>
      <sheetName val="CT__PL18"/>
      <sheetName val="Projet,_methodes_&amp;_couts18"/>
      <sheetName val="Risques_majeurs_&amp;_Frais_Ind_18"/>
      <sheetName val="FOL_-_Bar19"/>
      <sheetName val="intr_stool_brkup18"/>
      <sheetName val="Tender_Summary19"/>
      <sheetName val="Insurance_Ext19"/>
      <sheetName val="Customize_Your_Invoice19"/>
      <sheetName val="HVAC_BoQ19"/>
      <sheetName val="Body_Sheet18"/>
      <sheetName val="1_0_Executive_Summary18"/>
      <sheetName val="Top_sheet18"/>
      <sheetName val="Ap_A16"/>
      <sheetName val="SHOPLIST_xls15"/>
      <sheetName val="Bill_217"/>
      <sheetName val="2_Div_14_16"/>
      <sheetName val="beam-reinft-IIInd_floor15"/>
      <sheetName val="beam-reinft-machine_rm15"/>
      <sheetName val="Bill_116"/>
      <sheetName val="Bill_316"/>
      <sheetName val="Bill_416"/>
      <sheetName val="Bill_516"/>
      <sheetName val="Bill_616"/>
      <sheetName val="Bill_716"/>
      <sheetName val="POWER_ASSUMPTIONS15"/>
      <sheetName val="Invoice_Summary15"/>
      <sheetName val="PROJECT_BRIEF16"/>
      <sheetName val="Civil_Boq14"/>
      <sheetName val="C_(3)16"/>
      <sheetName val="Dubai_golf15"/>
      <sheetName val="WITHOUT_C&amp;I_PROFIT_(3)14"/>
      <sheetName val="HIRED_LABOUR_CODE12"/>
      <sheetName val="PA-_Consutant_12"/>
      <sheetName val="foot-slab_reinft12"/>
      <sheetName val="Softscape_Buildup14"/>
      <sheetName val="Mat'l_Rate14"/>
      <sheetName val="VALVE_CHAMBERS11"/>
      <sheetName val="Fire_Hydrants11"/>
      <sheetName val="B_GATE_VALVE11"/>
      <sheetName val="Sub_G1_Fire11"/>
      <sheetName val="Sub_G12_Fire11"/>
      <sheetName val="Activity_List14"/>
      <sheetName val="BILL_COV12"/>
      <sheetName val="Ra__stair12"/>
      <sheetName val="DETAILED__BOQ12"/>
      <sheetName val="M-Book_for_Conc12"/>
      <sheetName val="M-Book_for_FW12"/>
      <sheetName val="Materials_Cost(PCC)11"/>
      <sheetName val="India_F&amp;S_Template11"/>
      <sheetName val="IO_LIST11"/>
      <sheetName val="Material_11"/>
      <sheetName val="Quote_Sheet11"/>
      <sheetName val="Day_work11"/>
      <sheetName val="Working_for_RCC10"/>
      <sheetName val="Div__0210"/>
      <sheetName val="Div__0310"/>
      <sheetName val="Div__0410"/>
      <sheetName val="Div__0510"/>
      <sheetName val="Div__0610"/>
      <sheetName val="Div__0710"/>
      <sheetName val="Div__0810"/>
      <sheetName val="Div__0910"/>
      <sheetName val="Div__1010"/>
      <sheetName val="Div__1110"/>
      <sheetName val="Div__1210"/>
      <sheetName val="Div_1310"/>
      <sheetName val="EXTERNAL_WORKS10"/>
      <sheetName val="PRODUCTIVITY_RATE10"/>
      <sheetName val="U_R_A_-_MASONRY10"/>
      <sheetName val="U_R_A_-_PLASTERING10"/>
      <sheetName val="U_R_A_-_TILING10"/>
      <sheetName val="U_R_A_-_GRANITE10"/>
      <sheetName val="V_C_2_-_EARTHWORK10"/>
      <sheetName val="V_C_9_-_CERAMIC10"/>
      <sheetName val="V_C_9_-_FINISHES10"/>
      <sheetName val="Elemental_Buildup9"/>
      <sheetName val="BOQ_Direct_selling_cost11"/>
      <sheetName val="Eq__Mobilization10"/>
      <sheetName val="PointNo_59"/>
      <sheetName val="w't_table9"/>
      <sheetName val="bill_nb2-Plumbing_&amp;_Drainag9"/>
      <sheetName val="Pl_&amp;_Dr_B9"/>
      <sheetName val="Pl_&amp;_Dr_G9"/>
      <sheetName val="Pl_&amp;_Dr_M9"/>
      <sheetName val="Pl_&amp;_Dr_19"/>
      <sheetName val="Pl_&amp;_Dr_29"/>
      <sheetName val="Pl_&amp;_Dr_39"/>
      <sheetName val="Pl_&amp;_Dr_49"/>
      <sheetName val="Pl_&amp;_Dr_59"/>
      <sheetName val="Pl_&amp;_Dr_69"/>
      <sheetName val="Pl_&amp;_Dr_79"/>
      <sheetName val="Pl_&amp;_Dr_89"/>
      <sheetName val="Pl_&amp;_Dr_R9"/>
      <sheetName val="FF_B9"/>
      <sheetName val="FF_G9"/>
      <sheetName val="FF_M9"/>
      <sheetName val="FF_19"/>
      <sheetName val="FF_2_9"/>
      <sheetName val="FF_39"/>
      <sheetName val="FF_49"/>
      <sheetName val="FF_59"/>
      <sheetName val="FF_6_9"/>
      <sheetName val="FF_79"/>
      <sheetName val="FF_89"/>
      <sheetName val="FF_R9"/>
      <sheetName val="bill_nb3-FF9"/>
      <sheetName val="HVAC_B9"/>
      <sheetName val="HVAC_G9"/>
      <sheetName val="HVAC_M9"/>
      <sheetName val="HVAC_19"/>
      <sheetName val="HVAC_29"/>
      <sheetName val="HVAC_39"/>
      <sheetName val="HVAC_49"/>
      <sheetName val="HVAC_59"/>
      <sheetName val="HVAC_69"/>
      <sheetName val="HVAC_79"/>
      <sheetName val="HVAC_89"/>
      <sheetName val="HVAC_R9"/>
      <sheetName val="bill_nb4-HVAC9"/>
      <sheetName val="SC_B9"/>
      <sheetName val="SC_G9"/>
      <sheetName val="SC_M9"/>
      <sheetName val="SC_19"/>
      <sheetName val="SC_29"/>
      <sheetName val="SC_39"/>
      <sheetName val="SC_49"/>
      <sheetName val="SC_59"/>
      <sheetName val="SC_69"/>
      <sheetName val="SC_79"/>
      <sheetName val="SC_89"/>
      <sheetName val="SC_R9"/>
      <sheetName val="AV_B9"/>
      <sheetName val="AV_G9"/>
      <sheetName val="AV_M9"/>
      <sheetName val="AV_19"/>
      <sheetName val="AV_29"/>
      <sheetName val="AV_39"/>
      <sheetName val="AV_49"/>
      <sheetName val="AV_59"/>
      <sheetName val="AV_69"/>
      <sheetName val="AV_79"/>
      <sheetName val="AV_89"/>
      <sheetName val="EL_B9"/>
      <sheetName val="EL_M9"/>
      <sheetName val="EL_19"/>
      <sheetName val="EL_29"/>
      <sheetName val="EL_39"/>
      <sheetName val="EL_49"/>
      <sheetName val="EL_59"/>
      <sheetName val="EL_69"/>
      <sheetName val="EL_79"/>
      <sheetName val="EL_89"/>
      <sheetName val="EL_R9"/>
      <sheetName val="EL_TR9"/>
      <sheetName val="8-_EL9"/>
      <sheetName val="FA_B9"/>
      <sheetName val="FA_G9"/>
      <sheetName val="FA_M9"/>
      <sheetName val="FA_19"/>
      <sheetName val="FA_29"/>
      <sheetName val="FA_39"/>
      <sheetName val="FA_49"/>
      <sheetName val="FA_59"/>
      <sheetName val="FA_69"/>
      <sheetName val="FA_79"/>
      <sheetName val="FA_89"/>
      <sheetName val="FA_R9"/>
      <sheetName val="9-_FA9"/>
      <sheetName val="B185-B-9_110"/>
      <sheetName val="B185-B-9_210"/>
      <sheetName val="CHART_OF_ACCOUNTS10"/>
      <sheetName val="Index_List9"/>
      <sheetName val="Type_List9"/>
      <sheetName val="File_Types9"/>
      <sheetName val="E-Bill_No_6_A-O10"/>
      <sheetName val="PMWeb_data10"/>
      <sheetName val="SS_MH10"/>
      <sheetName val="Material_List_9"/>
      <sheetName val="2_2)Revised_Cash_Flow9"/>
      <sheetName val="B09_110"/>
      <sheetName val="Project_Cost_Breakdown7"/>
      <sheetName val="입찰내역_발주처_양식9"/>
      <sheetName val="Division_229"/>
      <sheetName val="Division_49"/>
      <sheetName val="Division_59"/>
      <sheetName val="Division_69"/>
      <sheetName val="Division_79"/>
      <sheetName val="Division_89"/>
      <sheetName val="Division_99"/>
      <sheetName val="Division_109"/>
      <sheetName val="Division_129"/>
      <sheetName val="Division_149"/>
      <sheetName val="Division_2112"/>
      <sheetName val="Division_2210"/>
      <sheetName val="Division_239"/>
      <sheetName val="Division_269"/>
      <sheetName val="Division_279"/>
      <sheetName val="Division_289"/>
      <sheetName val="Division_319"/>
      <sheetName val="Division_329"/>
      <sheetName val="Division_339"/>
      <sheetName val="LIST_DO_NOT_REMOVE8"/>
      <sheetName val="PRECAST_lightconc-II11"/>
      <sheetName val="final_abstract11"/>
      <sheetName val="Staff_Acco_7"/>
      <sheetName val="TBAL9697_-group_wise__sdpl7"/>
      <sheetName val="Chiet_t9"/>
      <sheetName val="Staffing_and_Rates_IA9"/>
      <sheetName val="B6_2_8"/>
      <sheetName val="Summary_of_Work7"/>
      <sheetName val="Employee_List7"/>
      <sheetName val="Item-_Compact7"/>
      <sheetName val="E_&amp;_R7"/>
      <sheetName val="Рабочий_лист6"/>
      <sheetName val="SITE_WORK6"/>
      <sheetName val="Rate_summary6"/>
      <sheetName val="RAB_AR&amp;STR6"/>
      <sheetName val="d-safe_DELUXE6"/>
      <sheetName val="Back_up6"/>
      <sheetName val="PT_141-_Site_A_Landscape6"/>
      <sheetName val="Annex_1_Sect_3a7"/>
      <sheetName val="Annex_1_Sect_3a_17"/>
      <sheetName val="Annex_1_Sect_3b7"/>
      <sheetName val="Annex_1_Sect_3c7"/>
      <sheetName val="HOURLY_RATES7"/>
      <sheetName val="train_cash6"/>
      <sheetName val="accom_cash6"/>
      <sheetName val="INDIGINEOUS_ITEMS_6"/>
      <sheetName val="Duct_Accesories6"/>
      <sheetName val="Mall_waterproofing6"/>
      <sheetName val="MSCP_waterproofing6"/>
      <sheetName val="????_???_??6"/>
      <sheetName val="Common_Variables6"/>
      <sheetName val="[SHOPLIST_xls]70,/0s«iÆøí¬i6"/>
      <sheetName val="GPL_Revenu_Update6"/>
      <sheetName val="DO_NOT_TOUCH6"/>
      <sheetName val="Work_Type6"/>
      <sheetName val="Labour_&amp;_Plant6"/>
      <sheetName val="Ave_wtd_rates6"/>
      <sheetName val="Debits_as_on_12_04_086"/>
      <sheetName val="STAFFSCHED_6"/>
      <sheetName val="TRIAL_BALANCE6"/>
      <sheetName val="[SHOPLIST_xls][SHOPLIST_xls]706"/>
      <sheetName val="PROJECT_BRIEF(EX_NEW)6"/>
      <sheetName val="AREA_OF_APPLICATION5"/>
      <sheetName val="Risk_Breakdown_Structure5"/>
      <sheetName val="Geneí¬_i5"/>
      <sheetName val="steel_total5"/>
      <sheetName val="ELE_BOQ5"/>
      <sheetName val="Resumo_Empreitadas2"/>
      <sheetName val="PPA_Summary2"/>
      <sheetName val="Mix_Design2"/>
      <sheetName val="%_prog_figs_-u5_and_total2"/>
      <sheetName val="_VWVU))tÏØ0__3"/>
      <sheetName val="Floor_Box_3"/>
      <sheetName val="[SHOPLIST_xls]/VW1"/>
      <sheetName val="[SHOPLIST_xls][SHOPLIST_xls][S1"/>
      <sheetName val="[SHOPLIST_xls][SHOPLIST_xls]707"/>
      <sheetName val="GFA_HQ_Building22"/>
      <sheetName val="GFA_Conference21"/>
      <sheetName val="BQ_External21"/>
      <sheetName val="Penthouse_Apartment20"/>
      <sheetName val="StattCo_yCharges20"/>
      <sheetName val="LABOUR_HISTOGRAM21"/>
      <sheetName val="Raw_Data20"/>
      <sheetName val="Chiet_tinh_dz2220"/>
      <sheetName val="Chiet_tinh_dz3520"/>
      <sheetName val="@risk_rents_and_incentives20"/>
      <sheetName val="Car_park_lease20"/>
      <sheetName val="Net_rent_analysis20"/>
      <sheetName val="Poz-1_20"/>
      <sheetName val="CT_Thang_Mo20"/>
      <sheetName val="Lab_Cum_Hist20"/>
      <sheetName val="Graph_Data_(DO_NOT_PRINT)20"/>
      <sheetName val="Bill_No__220"/>
      <sheetName val="budget_summary_(2)19"/>
      <sheetName val="Budget_Analysis_Summary19"/>
      <sheetName val="CT__PL19"/>
      <sheetName val="FOL_-_Bar20"/>
      <sheetName val="LEVEL_SHEET20"/>
      <sheetName val="SPT_vs_PHI20"/>
      <sheetName val="Tender_Summary20"/>
      <sheetName val="Insurance_Ext20"/>
      <sheetName val="Projet,_methodes_&amp;_couts19"/>
      <sheetName val="Risques_majeurs_&amp;_Frais_Ind_19"/>
      <sheetName val="Customize_Your_Invoice20"/>
      <sheetName val="HVAC_BoQ20"/>
      <sheetName val="Top_sheet19"/>
      <sheetName val="intr_stool_brkup19"/>
      <sheetName val="Body_Sheet19"/>
      <sheetName val="1_0_Executive_Summary19"/>
      <sheetName val="2_Div_14_17"/>
      <sheetName val="Bill_218"/>
      <sheetName val="Invoice_Summary16"/>
      <sheetName val="SHOPLIST_xls16"/>
      <sheetName val="Ap_A17"/>
      <sheetName val="PROJECT_BRIEF17"/>
      <sheetName val="Bill_117"/>
      <sheetName val="Bill_317"/>
      <sheetName val="Bill_417"/>
      <sheetName val="Bill_517"/>
      <sheetName val="Bill_617"/>
      <sheetName val="Bill_717"/>
      <sheetName val="beam-reinft-IIInd_floor16"/>
      <sheetName val="POWER_ASSUMPTIONS16"/>
      <sheetName val="Dubai_golf16"/>
      <sheetName val="beam-reinft-machine_rm16"/>
      <sheetName val="C_(3)17"/>
      <sheetName val="Softscape_Buildup15"/>
      <sheetName val="Mat'l_Rate15"/>
      <sheetName val="Civil_Boq15"/>
      <sheetName val="HIRED_LABOUR_CODE13"/>
      <sheetName val="PA-_Consutant_13"/>
      <sheetName val="foot-slab_reinft13"/>
      <sheetName val="Activity_List15"/>
      <sheetName val="Day_work12"/>
      <sheetName val="Div__0211"/>
      <sheetName val="Div__0311"/>
      <sheetName val="Div__0411"/>
      <sheetName val="Div__0511"/>
      <sheetName val="Div__0611"/>
      <sheetName val="Div__0711"/>
      <sheetName val="Div__0811"/>
      <sheetName val="Div__0911"/>
      <sheetName val="Div__1011"/>
      <sheetName val="Div__1111"/>
      <sheetName val="Div__1211"/>
      <sheetName val="Div_1311"/>
      <sheetName val="EXTERNAL_WORKS11"/>
      <sheetName val="PRODUCTIVITY_RATE11"/>
      <sheetName val="U_R_A_-_MASONRY11"/>
      <sheetName val="U_R_A_-_PLASTERING11"/>
      <sheetName val="U_R_A_-_TILING11"/>
      <sheetName val="U_R_A_-_GRANITE11"/>
      <sheetName val="V_C_2_-_EARTHWORK11"/>
      <sheetName val="V_C_9_-_CERAMIC11"/>
      <sheetName val="V_C_9_-_FINISHES11"/>
      <sheetName val="WITHOUT_C&amp;I_PROFIT_(3)15"/>
      <sheetName val="BILL_COV13"/>
      <sheetName val="DETAILED__BOQ13"/>
      <sheetName val="M-Book_for_Conc13"/>
      <sheetName val="M-Book_for_FW13"/>
      <sheetName val="Ra__stair13"/>
      <sheetName val="Materials_Cost(PCC)12"/>
      <sheetName val="India_F&amp;S_Template12"/>
      <sheetName val="IO_LIST12"/>
      <sheetName val="Material_12"/>
      <sheetName val="Quote_Sheet12"/>
      <sheetName val="VALVE_CHAMBERS12"/>
      <sheetName val="Fire_Hydrants12"/>
      <sheetName val="B_GATE_VALVE12"/>
      <sheetName val="Sub_G1_Fire12"/>
      <sheetName val="Sub_G12_Fire12"/>
      <sheetName val="Elemental_Buildup10"/>
      <sheetName val="Working_for_RCC11"/>
      <sheetName val="BOQ_Direct_selling_cost12"/>
      <sheetName val="Eq__Mobilization11"/>
      <sheetName val="PointNo_510"/>
      <sheetName val="w't_table10"/>
      <sheetName val="bill_nb2-Plumbing_&amp;_Drainag10"/>
      <sheetName val="Pl_&amp;_Dr_B10"/>
      <sheetName val="Pl_&amp;_Dr_G10"/>
      <sheetName val="Pl_&amp;_Dr_M10"/>
      <sheetName val="Pl_&amp;_Dr_110"/>
      <sheetName val="Pl_&amp;_Dr_210"/>
      <sheetName val="Pl_&amp;_Dr_310"/>
      <sheetName val="Pl_&amp;_Dr_410"/>
      <sheetName val="Pl_&amp;_Dr_510"/>
      <sheetName val="Pl_&amp;_Dr_610"/>
      <sheetName val="Pl_&amp;_Dr_710"/>
      <sheetName val="Pl_&amp;_Dr_810"/>
      <sheetName val="Pl_&amp;_Dr_R10"/>
      <sheetName val="FF_B10"/>
      <sheetName val="FF_G10"/>
      <sheetName val="FF_M10"/>
      <sheetName val="FF_110"/>
      <sheetName val="FF_2_10"/>
      <sheetName val="FF_310"/>
      <sheetName val="FF_410"/>
      <sheetName val="FF_510"/>
      <sheetName val="FF_6_10"/>
      <sheetName val="FF_710"/>
      <sheetName val="FF_810"/>
      <sheetName val="FF_R10"/>
      <sheetName val="bill_nb3-FF10"/>
      <sheetName val="HVAC_B10"/>
      <sheetName val="HVAC_G10"/>
      <sheetName val="HVAC_M10"/>
      <sheetName val="HVAC_110"/>
      <sheetName val="HVAC_210"/>
      <sheetName val="HVAC_310"/>
      <sheetName val="HVAC_410"/>
      <sheetName val="HVAC_510"/>
      <sheetName val="HVAC_610"/>
      <sheetName val="HVAC_710"/>
      <sheetName val="HVAC_810"/>
      <sheetName val="HVAC_R10"/>
      <sheetName val="bill_nb4-HVAC10"/>
      <sheetName val="SC_B10"/>
      <sheetName val="SC_G10"/>
      <sheetName val="SC_M10"/>
      <sheetName val="SC_110"/>
      <sheetName val="SC_210"/>
      <sheetName val="SC_310"/>
      <sheetName val="SC_410"/>
      <sheetName val="SC_510"/>
      <sheetName val="SC_610"/>
      <sheetName val="SC_710"/>
      <sheetName val="SC_810"/>
      <sheetName val="SC_R10"/>
      <sheetName val="AV_B10"/>
      <sheetName val="AV_G10"/>
      <sheetName val="AV_M10"/>
      <sheetName val="AV_110"/>
      <sheetName val="AV_210"/>
      <sheetName val="AV_310"/>
      <sheetName val="AV_410"/>
      <sheetName val="AV_510"/>
      <sheetName val="AV_610"/>
      <sheetName val="AV_710"/>
      <sheetName val="AV_810"/>
      <sheetName val="EL_B10"/>
      <sheetName val="EL_M10"/>
      <sheetName val="EL_110"/>
      <sheetName val="EL_210"/>
      <sheetName val="EL_310"/>
      <sheetName val="EL_410"/>
      <sheetName val="EL_510"/>
      <sheetName val="EL_610"/>
      <sheetName val="EL_710"/>
      <sheetName val="EL_810"/>
      <sheetName val="EL_R10"/>
      <sheetName val="EL_TR10"/>
      <sheetName val="8-_EL10"/>
      <sheetName val="FA_B10"/>
      <sheetName val="FA_G10"/>
      <sheetName val="FA_M10"/>
      <sheetName val="FA_110"/>
      <sheetName val="FA_210"/>
      <sheetName val="FA_310"/>
      <sheetName val="FA_410"/>
      <sheetName val="FA_510"/>
      <sheetName val="FA_610"/>
      <sheetName val="FA_710"/>
      <sheetName val="FA_810"/>
      <sheetName val="FA_R10"/>
      <sheetName val="9-_FA10"/>
      <sheetName val="B185-B-9_111"/>
      <sheetName val="B185-B-9_211"/>
      <sheetName val="CHART_OF_ACCOUNTS11"/>
      <sheetName val="Index_List10"/>
      <sheetName val="Type_List10"/>
      <sheetName val="File_Types10"/>
      <sheetName val="E-Bill_No_6_A-O11"/>
      <sheetName val="PMWeb_data11"/>
      <sheetName val="SS_MH11"/>
      <sheetName val="Material_List_10"/>
      <sheetName val="2_2)Revised_Cash_Flow10"/>
      <sheetName val="B09_111"/>
      <sheetName val="Project_Cost_Breakdown8"/>
      <sheetName val="입찰내역_발주처_양식10"/>
      <sheetName val="Division_230"/>
      <sheetName val="Division_410"/>
      <sheetName val="Division_510"/>
      <sheetName val="Division_610"/>
      <sheetName val="Division_710"/>
      <sheetName val="Division_810"/>
      <sheetName val="Division_910"/>
      <sheetName val="Division_1010"/>
      <sheetName val="Division_1210"/>
      <sheetName val="Division_1410"/>
      <sheetName val="Division_2113"/>
      <sheetName val="Division_2211"/>
      <sheetName val="Division_2310"/>
      <sheetName val="Division_2610"/>
      <sheetName val="Division_2710"/>
      <sheetName val="Division_2810"/>
      <sheetName val="Division_3110"/>
      <sheetName val="Division_3210"/>
      <sheetName val="Division_3310"/>
      <sheetName val="LIST_DO_NOT_REMOVE9"/>
      <sheetName val="PRECAST_lightconc-II12"/>
      <sheetName val="final_abstract12"/>
      <sheetName val="Staff_Acco_8"/>
      <sheetName val="TBAL9697_-group_wise__sdpl8"/>
      <sheetName val="/VWVU))tÏØ0__10"/>
      <sheetName val="Chiet_t10"/>
      <sheetName val="Staffing_and_Rates_IA10"/>
      <sheetName val="B6_2_9"/>
      <sheetName val="Summary_of_Work8"/>
      <sheetName val="Employee_List8"/>
      <sheetName val="Item-_Compact8"/>
      <sheetName val="E_&amp;_R8"/>
      <sheetName val="Рабочий_лист7"/>
      <sheetName val="SITE_WORK7"/>
      <sheetName val="Rate_summary7"/>
      <sheetName val="RAB_AR&amp;STR7"/>
      <sheetName val="d-safe_DELUXE7"/>
      <sheetName val="Back_up7"/>
      <sheetName val="PT_141-_Site_A_Landscape7"/>
      <sheetName val="Annex_1_Sect_3a8"/>
      <sheetName val="Annex_1_Sect_3a_18"/>
      <sheetName val="Annex_1_Sect_3b8"/>
      <sheetName val="Annex_1_Sect_3c8"/>
      <sheetName val="HOURLY_RATES8"/>
      <sheetName val="train_cash7"/>
      <sheetName val="accom_cash7"/>
      <sheetName val="INDIGINEOUS_ITEMS_7"/>
      <sheetName val="Duct_Accesories7"/>
      <sheetName val="Mall_waterproofing7"/>
      <sheetName val="MSCP_waterproofing7"/>
      <sheetName val="????_???_??7"/>
      <sheetName val="Common_Variables7"/>
      <sheetName val="[SHOPLIST_xls]70,/0s«iÆøí¬i7"/>
      <sheetName val="GPL_Revenu_Update7"/>
      <sheetName val="DO_NOT_TOUCH7"/>
      <sheetName val="Work_Type7"/>
      <sheetName val="Labour_&amp;_Plant7"/>
      <sheetName val="Ave_wtd_rates7"/>
      <sheetName val="Debits_as_on_12_04_087"/>
      <sheetName val="STAFFSCHED_7"/>
      <sheetName val="TRIAL_BALANCE7"/>
      <sheetName val="[SHOPLIST_xls][SHOPLIST_xls]708"/>
      <sheetName val="PROJECT_BRIEF(EX_NEW)7"/>
      <sheetName val="AREA_OF_APPLICATION6"/>
      <sheetName val="Risk_Breakdown_Structure6"/>
      <sheetName val="Geneí¬_i6"/>
      <sheetName val="steel_total6"/>
      <sheetName val="ELE_BOQ6"/>
      <sheetName val="Z-_GENERAL_PRICE_SUMMARY3"/>
      <sheetName val="Resumo_Empreitadas3"/>
      <sheetName val="PPA_Summary3"/>
      <sheetName val="Mix_Design3"/>
      <sheetName val="%_prog_figs_-u5_and_total3"/>
      <sheetName val="_VWVU))tÏØ0__4"/>
      <sheetName val="Floor_Box_4"/>
      <sheetName val="[SHOPLIST_xls]/VW2"/>
      <sheetName val="[SHOPLIST_xls]/VWVU))tÏØ0__4"/>
      <sheetName val="[SHOPLIST_xls]/VWVU))tÏØ0__5"/>
      <sheetName val="Equipment_Rates2"/>
      <sheetName val="Cashflow_projection2"/>
      <sheetName val="[SHOPLIST_xls][SHOPLIST_xls][S2"/>
      <sheetName val="E_H_-_H__W_P_2"/>
      <sheetName val="E__H__Treatment_for_pile_cap2"/>
      <sheetName val="[SHOPLIST_xls][SHOPLIST_xls]709"/>
      <sheetName val="Materials_2"/>
      <sheetName val="BLOCK-A_(MEA_SHEET)1"/>
      <sheetName val="1_2_Staff_Schedule2"/>
      <sheetName val="Site_Dev_BOQ1"/>
      <sheetName val="Labour_Costs1"/>
      <sheetName val="Form_61"/>
      <sheetName val="Risk_Register1"/>
      <sheetName val="Revised_Front_Page1"/>
      <sheetName val="Diff_Run01&amp;Run021"/>
      <sheetName val="CCS_Summary1"/>
      <sheetName val="1_Carillion_Staff1"/>
      <sheetName val="_2_Staff_&amp;_Gen_labour1"/>
      <sheetName val="3_Offices1"/>
      <sheetName val="4_TempServ1"/>
      <sheetName val="__5_Temp_Wks1"/>
      <sheetName val="_6_Addn_Plant1"/>
      <sheetName val="_7__Transport1"/>
      <sheetName val="_8_Testing1"/>
      <sheetName val="9__Miscellaneous1"/>
      <sheetName val="10__Design1"/>
      <sheetName val="_11_Insurances1"/>
      <sheetName val="_12_Client_Req_1"/>
      <sheetName val="Risk_List1"/>
      <sheetName val="Track_of_Changes1"/>
      <sheetName val="Bill_8_Doors_&amp;_Windows1"/>
      <sheetName val="Bill_9_Finishes_1"/>
      <sheetName val="Bill_10_Specialities1"/>
      <sheetName val="Dash_board1"/>
      <sheetName val="Data_Sheet1"/>
      <sheetName val="tender_allowances1"/>
      <sheetName val="_Summary_BKG_0341"/>
      <sheetName val="BILL_3R1"/>
      <sheetName val="Bill_101"/>
      <sheetName val="[SHOPLIST_xls]/VWVU))tÏØ0__12"/>
      <sheetName val="[SHOPLIST_xls]/VWVU))tÏØ0__21"/>
      <sheetName val="[SHOPLIST_xls]/VWVU))tÏØ0__31"/>
      <sheetName val="[SHOPLIST_xls]70,/0s«_iÆø_í¬_i1"/>
      <sheetName val="[SHOPLIST_xls]70?,/0?s«i?Æøí¬i1"/>
      <sheetName val="Contract_Division"/>
      <sheetName val="SubContract_Type"/>
      <sheetName val="Service_Type"/>
      <sheetName val="/VWVU))tÏØ0__11"/>
      <sheetName val="[SHOPLIST_xls]/VWVU))tÏØ0__6"/>
      <sheetName val="[SHOPLIST_xls]/VWVU))tÏØ0__7"/>
      <sheetName val="Form_62"/>
      <sheetName val="Risk_Register2"/>
      <sheetName val="Revised_Front_Page2"/>
      <sheetName val="Diff_Run01&amp;Run022"/>
      <sheetName val="CCS_Summary2"/>
      <sheetName val="1_Carillion_Staff2"/>
      <sheetName val="_2_Staff_&amp;_Gen_labour2"/>
      <sheetName val="3_Offices2"/>
      <sheetName val="4_TempServ2"/>
      <sheetName val="__5_Temp_Wks2"/>
      <sheetName val="_6_Addn_Plant2"/>
      <sheetName val="_7__Transport2"/>
      <sheetName val="_8_Testing2"/>
      <sheetName val="9__Miscellaneous2"/>
      <sheetName val="10__Design2"/>
      <sheetName val="_11_Insurances2"/>
      <sheetName val="_12_Client_Req_2"/>
      <sheetName val="Risk_List2"/>
      <sheetName val="Track_of_Changes2"/>
      <sheetName val="Bill_8_Doors_&amp;_Windows2"/>
      <sheetName val="Bill_9_Finishes_2"/>
      <sheetName val="Bill_10_Specialities2"/>
      <sheetName val="Dash_board2"/>
      <sheetName val="[SHOPLIST_xls]702"/>
      <sheetName val="[SHOPLIST_xls]70,2"/>
      <sheetName val="Base_BM-rebar2"/>
      <sheetName val="Site_Dev_BOQ2"/>
      <sheetName val="Data_Sheet2"/>
      <sheetName val="tender_allowances2"/>
      <sheetName val="_Summary_BKG_0342"/>
      <sheetName val="BILL_3R2"/>
      <sheetName val="Area_Breakdown_PER_LEVEL_LINK2"/>
      <sheetName val="CF_Input2"/>
      <sheetName val="DATA_INPUT2"/>
      <sheetName val="Vordruck-Nr__7_1_3_D2"/>
      <sheetName val="M&amp;A_D2"/>
      <sheetName val="M&amp;A_E2"/>
      <sheetName val="M&amp;A_G2"/>
      <sheetName val="1_2_Staff_Schedule3"/>
      <sheetName val="Bill_102"/>
      <sheetName val="[SHOPLIST_xls]/VWVU))tÏØ0__13"/>
      <sheetName val="[SHOPLIST_xls]/VWVU))tÏØ0__22"/>
      <sheetName val="[SHOPLIST_xls]/VWVU))tÏØ0__32"/>
      <sheetName val="[SHOPLIST_xls]70,/0s«_iÆø_í¬_i2"/>
      <sheetName val="[SHOPLIST_xls]70?,/0?s«i?Æøí¬i2"/>
      <sheetName val="Labour_Costs2"/>
      <sheetName val="BLOCK-A_(MEA_SHEET)2"/>
      <sheetName val="2 Plex"/>
      <sheetName val="Sheet1 (2)"/>
      <sheetName val="4 Plex"/>
      <sheetName val="6 Plex "/>
      <sheetName val="Detailed Summary"/>
      <sheetName val="Sheet1 (3)"/>
      <sheetName val="Sheet1 (4)"/>
      <sheetName val="Print"/>
      <sheetName val="Summary "/>
      <sheetName val="B04-A - DIA SUDEER"/>
      <sheetName val="04D - Tanmyat"/>
      <sheetName val="13- B04-B &amp; C"/>
      <sheetName val=" SITE 09 B04-B&amp;C-AFAQ"/>
      <sheetName val="Tender Docs"/>
      <sheetName val="PENALTY"/>
      <sheetName val="Miral Emails"/>
      <sheetName val="LOAs (061619)"/>
      <sheetName val="Contract Conditions (Tender)"/>
      <sheetName val="Contract Qualifications"/>
      <sheetName val="YVPI &amp; GII"/>
      <sheetName val="LOA (live sheet)"/>
      <sheetName val="LOA Log (082419)"/>
      <sheetName val="FU"/>
      <sheetName val="Key Docs Ref."/>
      <sheetName val="To Mr. Boota (072519)"/>
      <sheetName val="precast RC element"/>
      <sheetName val="pile Fabrication"/>
      <sheetName val="New Bld"/>
      <sheetName val="BHANDUP"/>
      <sheetName val="Sheet Index"/>
      <sheetName val="工程量"/>
      <sheetName val="[SHOPLIST.xls]/VWVU))tÏØ0__4"/>
      <sheetName val="Report"/>
      <sheetName val="PROCTOR"/>
      <sheetName val="Status Summary"/>
      <sheetName val="[SHOPLIST.xls]/VWVU))tÏØ0__5"/>
      <sheetName val="[SHOPLIST.xls]/VWVU))tÏØ0__6"/>
      <sheetName val="[SHOPLIST.xls]/VWVU))tÏØ0__7"/>
      <sheetName val="HB CEC schd 4.2"/>
      <sheetName val="HB CEC schd 4.3"/>
      <sheetName val="HB CEC schd 5.2"/>
      <sheetName val="HB CEC schd 6.2"/>
      <sheetName val="HB CEC schd 7.2"/>
      <sheetName val="HB CEC schd 9.2"/>
      <sheetName val="Doha Farm"/>
      <sheetName val="C-A"/>
      <sheetName val="Sec. A-PQ"/>
      <sheetName val="C-B"/>
      <sheetName val="Preamble B"/>
      <sheetName val="C-C"/>
      <sheetName val="Sec. C-Dayworks"/>
      <sheetName val="C-D"/>
      <sheetName val="d1-OPT1"/>
      <sheetName val="d1-OPT2"/>
      <sheetName val="d2"/>
      <sheetName val="d3"/>
      <sheetName val="d4"/>
      <sheetName val="d5 "/>
      <sheetName val="D6"/>
      <sheetName val="D7"/>
      <sheetName val="d8"/>
      <sheetName val="d9"/>
      <sheetName val="d10"/>
      <sheetName val="d11"/>
      <sheetName val="d12"/>
      <sheetName val="d13"/>
      <sheetName val="d14"/>
      <sheetName val="d15"/>
      <sheetName val="d16"/>
      <sheetName val="D17"/>
      <sheetName val="d18"/>
      <sheetName val="C-E"/>
      <sheetName val="e-OPT1"/>
      <sheetName val="e-OPT2"/>
      <sheetName val="C-F"/>
      <sheetName val="f"/>
      <sheetName val="d14(ss)"/>
      <sheetName val="AOP Summary-2"/>
      <sheetName val="ce"/>
      <sheetName val="Harewood"/>
      <sheetName val="Detbal"/>
      <sheetName val="Model"/>
      <sheetName val="CONSTRUCTION COMPONENT"/>
      <sheetName val="Balance Sheet"/>
      <sheetName val="abs-boq"/>
      <sheetName val="New Rates"/>
      <sheetName val="IRR_CHAMBER"/>
      <sheetName val="material"/>
      <sheetName val="Labour Rates"/>
      <sheetName val="machinery"/>
      <sheetName val="Sheet5"/>
      <sheetName val="Status "/>
      <sheetName val="CLIENT BUDGET"/>
      <sheetName val="Reco-June 2019"/>
      <sheetName val="REMINING PROGRESS"/>
      <sheetName val="OS&amp;E  IT"/>
      <sheetName val="PAID AMOUNT"/>
      <sheetName val="IPA.21"/>
      <sheetName val="Order by owner"/>
      <sheetName val="IT"/>
      <sheetName val="PERLIM. Sammary"/>
      <sheetName val="KBEC"/>
      <sheetName val="retention"/>
      <sheetName val="RECOVER OF DOUBLE PAYMENT"/>
      <sheetName val="RECTIFICATION"/>
      <sheetName val="rathath al matar"/>
      <sheetName val="faradooni"/>
      <sheetName val="WOTEK"/>
      <sheetName val="MINERWA"/>
      <sheetName val="INTERNAL LINE "/>
      <sheetName val="MINOVA.AL DEYAR"/>
      <sheetName val="OTIS"/>
      <sheetName val="WATERMAN"/>
      <sheetName val="BEAM"/>
      <sheetName val="PLATFORMS"/>
      <sheetName val="BLUE RHINE"/>
      <sheetName val="MALT"/>
      <sheetName val="NATIONAL PAINT"/>
      <sheetName val="MESSARA"/>
      <sheetName val="FIRE RATED"/>
      <sheetName val="MARBLE"/>
      <sheetName val="JASWAY"/>
      <sheetName val="Dashboard (1)"/>
      <sheetName val="Remeasure"/>
      <sheetName val="VO Agreed to Unifier Sum"/>
      <sheetName val="VO Not yet Agreed to Unifier"/>
      <sheetName val="VO Anticipated to Unifier"/>
      <sheetName val="EW to Unifier"/>
      <sheetName val="Prov Sums"/>
      <sheetName val="Claims"/>
      <sheetName val="Other Amounts"/>
      <sheetName val="/VWVU))tÏØ0__12"/>
      <sheetName val="GFA_HQ_Building23"/>
      <sheetName val="GFA_Conference22"/>
      <sheetName val="BQ_External22"/>
      <sheetName val="Penthouse_Apartment21"/>
      <sheetName val="Raw_Data21"/>
      <sheetName val="StattCo_yCharges21"/>
      <sheetName val="LEVEL_SHEET21"/>
      <sheetName val="SPT_vs_PHI21"/>
      <sheetName val="LABOUR_HISTOGRAM22"/>
      <sheetName val="Chiet_tinh_dz2221"/>
      <sheetName val="Chiet_tinh_dz3521"/>
      <sheetName val="@risk_rents_and_incentives21"/>
      <sheetName val="Car_park_lease21"/>
      <sheetName val="Net_rent_analysis21"/>
      <sheetName val="Poz-1_21"/>
      <sheetName val="Graph_Data_(DO_NOT_PRINT)21"/>
      <sheetName val="Bill_No__221"/>
      <sheetName val="CT_Thang_Mo21"/>
      <sheetName val="Lab_Cum_Hist21"/>
      <sheetName val="CT__PL20"/>
      <sheetName val="Projet,_methodes_&amp;_couts20"/>
      <sheetName val="Risques_majeurs_&amp;_Frais_Ind_20"/>
      <sheetName val="FOL_-_Bar21"/>
      <sheetName val="budget_summary_(2)20"/>
      <sheetName val="Budget_Analysis_Summary20"/>
      <sheetName val="intr_stool_brkup20"/>
      <sheetName val="Tender_Summary21"/>
      <sheetName val="Insurance_Ext21"/>
      <sheetName val="Customize_Your_Invoice21"/>
      <sheetName val="HVAC_BoQ21"/>
      <sheetName val="Body_Sheet20"/>
      <sheetName val="1_0_Executive_Summary20"/>
      <sheetName val="Top_sheet20"/>
      <sheetName val="Bill_219"/>
      <sheetName val="Ap_A18"/>
      <sheetName val="2_Div_14_18"/>
      <sheetName val="SHOPLIST_xls17"/>
      <sheetName val="beam-reinft-IIInd_floor17"/>
      <sheetName val="beam-reinft-machine_rm17"/>
      <sheetName val="Bill_118"/>
      <sheetName val="Bill_318"/>
      <sheetName val="Bill_418"/>
      <sheetName val="Bill_518"/>
      <sheetName val="Bill_618"/>
      <sheetName val="Bill_718"/>
      <sheetName val="POWER_ASSUMPTIONS17"/>
      <sheetName val="Civil_Boq16"/>
      <sheetName val="PROJECT_BRIEF18"/>
      <sheetName val="Invoice_Summary17"/>
      <sheetName val="C_(3)18"/>
      <sheetName val="Dubai_golf17"/>
      <sheetName val="Softscape_Buildup16"/>
      <sheetName val="Mat'l_Rate16"/>
      <sheetName val="WITHOUT_C&amp;I_PROFIT_(3)16"/>
      <sheetName val="Activity_List16"/>
      <sheetName val="HIRED_LABOUR_CODE14"/>
      <sheetName val="PA-_Consutant_14"/>
      <sheetName val="foot-slab_reinft14"/>
      <sheetName val="DETAILED__BOQ14"/>
      <sheetName val="M-Book_for_Conc14"/>
      <sheetName val="M-Book_for_FW14"/>
      <sheetName val="BILL_COV14"/>
      <sheetName val="Ra__stair14"/>
      <sheetName val="VALVE_CHAMBERS13"/>
      <sheetName val="Fire_Hydrants13"/>
      <sheetName val="B_GATE_VALVE13"/>
      <sheetName val="Sub_G1_Fire13"/>
      <sheetName val="Sub_G12_Fire13"/>
      <sheetName val="Eq__Mobilization12"/>
      <sheetName val="w't_table11"/>
      <sheetName val="Materials_Cost(PCC)13"/>
      <sheetName val="India_F&amp;S_Template13"/>
      <sheetName val="IO_LIST13"/>
      <sheetName val="Material_13"/>
      <sheetName val="Quote_Sheet13"/>
      <sheetName val="Day_work13"/>
      <sheetName val="bill_nb2-Plumbing_&amp;_Drainag11"/>
      <sheetName val="Pl_&amp;_Dr_B11"/>
      <sheetName val="Pl_&amp;_Dr_G11"/>
      <sheetName val="Pl_&amp;_Dr_M11"/>
      <sheetName val="Pl_&amp;_Dr_111"/>
      <sheetName val="Pl_&amp;_Dr_211"/>
      <sheetName val="Pl_&amp;_Dr_311"/>
      <sheetName val="Pl_&amp;_Dr_411"/>
      <sheetName val="Pl_&amp;_Dr_511"/>
      <sheetName val="Pl_&amp;_Dr_611"/>
      <sheetName val="Pl_&amp;_Dr_711"/>
      <sheetName val="Pl_&amp;_Dr_811"/>
      <sheetName val="Pl_&amp;_Dr_R11"/>
      <sheetName val="FF_B11"/>
      <sheetName val="FF_G11"/>
      <sheetName val="FF_M11"/>
      <sheetName val="FF_111"/>
      <sheetName val="FF_2_11"/>
      <sheetName val="FF_311"/>
      <sheetName val="FF_411"/>
      <sheetName val="FF_511"/>
      <sheetName val="FF_6_11"/>
      <sheetName val="FF_711"/>
      <sheetName val="FF_811"/>
      <sheetName val="FF_R11"/>
      <sheetName val="bill_nb3-FF11"/>
      <sheetName val="HVAC_B11"/>
      <sheetName val="HVAC_G11"/>
      <sheetName val="HVAC_M11"/>
      <sheetName val="HVAC_111"/>
      <sheetName val="HVAC_211"/>
      <sheetName val="HVAC_311"/>
      <sheetName val="HVAC_411"/>
      <sheetName val="HVAC_511"/>
      <sheetName val="HVAC_611"/>
      <sheetName val="HVAC_711"/>
      <sheetName val="HVAC_811"/>
      <sheetName val="HVAC_R11"/>
      <sheetName val="bill_nb4-HVAC11"/>
      <sheetName val="SC_B11"/>
      <sheetName val="SC_G11"/>
      <sheetName val="SC_M11"/>
      <sheetName val="SC_111"/>
      <sheetName val="SC_211"/>
      <sheetName val="SC_311"/>
      <sheetName val="SC_411"/>
      <sheetName val="SC_511"/>
      <sheetName val="SC_611"/>
      <sheetName val="SC_711"/>
      <sheetName val="SC_811"/>
      <sheetName val="SC_R11"/>
      <sheetName val="AV_B11"/>
      <sheetName val="AV_G11"/>
      <sheetName val="AV_M11"/>
      <sheetName val="AV_111"/>
      <sheetName val="AV_211"/>
      <sheetName val="AV_311"/>
      <sheetName val="AV_411"/>
      <sheetName val="AV_511"/>
      <sheetName val="AV_611"/>
      <sheetName val="AV_711"/>
      <sheetName val="AV_811"/>
      <sheetName val="EL_B11"/>
      <sheetName val="EL_M11"/>
      <sheetName val="EL_111"/>
      <sheetName val="EL_211"/>
      <sheetName val="EL_311"/>
      <sheetName val="EL_411"/>
      <sheetName val="EL_511"/>
      <sheetName val="EL_611"/>
      <sheetName val="EL_711"/>
      <sheetName val="EL_811"/>
      <sheetName val="EL_R11"/>
      <sheetName val="EL_TR11"/>
      <sheetName val="8-_EL11"/>
      <sheetName val="FA_B11"/>
      <sheetName val="FA_G11"/>
      <sheetName val="FA_M11"/>
      <sheetName val="FA_111"/>
      <sheetName val="FA_211"/>
      <sheetName val="FA_311"/>
      <sheetName val="FA_411"/>
      <sheetName val="FA_511"/>
      <sheetName val="FA_611"/>
      <sheetName val="FA_711"/>
      <sheetName val="FA_811"/>
      <sheetName val="FA_R11"/>
      <sheetName val="9-_FA11"/>
      <sheetName val="B09_112"/>
      <sheetName val="BOQ_Direct_selling_cost13"/>
      <sheetName val="CHART_OF_ACCOUNTS12"/>
      <sheetName val="Working_for_RCC12"/>
      <sheetName val="B185-B-9_112"/>
      <sheetName val="B185-B-9_212"/>
      <sheetName val="E-Bill_No_6_A-O12"/>
      <sheetName val="Div__0212"/>
      <sheetName val="Div__0312"/>
      <sheetName val="Div__0412"/>
      <sheetName val="Div__0512"/>
      <sheetName val="Div__0612"/>
      <sheetName val="Div__0712"/>
      <sheetName val="Div__0812"/>
      <sheetName val="Div__0912"/>
      <sheetName val="Div__1012"/>
      <sheetName val="Div__1112"/>
      <sheetName val="Div__1212"/>
      <sheetName val="Div_1312"/>
      <sheetName val="EXTERNAL_WORKS12"/>
      <sheetName val="PRODUCTIVITY_RATE12"/>
      <sheetName val="U_R_A_-_MASONRY12"/>
      <sheetName val="U_R_A_-_PLASTERING12"/>
      <sheetName val="U_R_A_-_TILING12"/>
      <sheetName val="U_R_A_-_GRANITE12"/>
      <sheetName val="V_C_2_-_EARTHWORK12"/>
      <sheetName val="V_C_9_-_CERAMIC12"/>
      <sheetName val="V_C_9_-_FINISHES12"/>
      <sheetName val="Division_240"/>
      <sheetName val="Division_411"/>
      <sheetName val="Division_511"/>
      <sheetName val="Division_611"/>
      <sheetName val="Division_711"/>
      <sheetName val="Division_811"/>
      <sheetName val="Division_911"/>
      <sheetName val="Division_1011"/>
      <sheetName val="Division_1211"/>
      <sheetName val="Division_1411"/>
      <sheetName val="Division_2114"/>
      <sheetName val="Division_2212"/>
      <sheetName val="Division_2311"/>
      <sheetName val="Division_2611"/>
      <sheetName val="Division_2711"/>
      <sheetName val="Division_2811"/>
      <sheetName val="Division_3111"/>
      <sheetName val="Division_3211"/>
      <sheetName val="Division_3311"/>
      <sheetName val="PMWeb_data12"/>
      <sheetName val="Elemental_Buildup11"/>
      <sheetName val="PointNo_511"/>
      <sheetName val="2_2)Revised_Cash_Flow11"/>
      <sheetName val="SS_MH12"/>
      <sheetName val="입찰내역_발주처_양식11"/>
      <sheetName val="Material_List_11"/>
      <sheetName val="LIST_DO_NOT_REMOVE10"/>
      <sheetName val="Index_List11"/>
      <sheetName val="Type_List11"/>
      <sheetName val="File_Types11"/>
      <sheetName val="Chiet_t11"/>
      <sheetName val="Staffing_and_Rates_IA11"/>
      <sheetName val="Project_Cost_Breakdown9"/>
      <sheetName val="PRECAST_lightconc-II13"/>
      <sheetName val="final_abstract13"/>
      <sheetName val="Staff_Acco_9"/>
      <sheetName val="TBAL9697_-group_wise__sdpl9"/>
      <sheetName val="Summary_of_Work9"/>
      <sheetName val="Employee_List9"/>
      <sheetName val="Рабочий_лист8"/>
      <sheetName val="B6_2_10"/>
      <sheetName val="Item-_Compact9"/>
      <sheetName val="E_&amp;_R9"/>
      <sheetName val="Annex_1_Sect_3a9"/>
      <sheetName val="Annex_1_Sect_3a_19"/>
      <sheetName val="Annex_1_Sect_3b9"/>
      <sheetName val="Annex_1_Sect_3c9"/>
      <sheetName val="HOURLY_RATES9"/>
      <sheetName val="SITE_WORK8"/>
      <sheetName val="d-safe_DELUXE8"/>
      <sheetName val="PT_141-_Site_A_Landscape8"/>
      <sheetName val="Rate_summary8"/>
      <sheetName val="RAB_AR&amp;STR8"/>
      <sheetName val="Back_up8"/>
      <sheetName val="train_cash8"/>
      <sheetName val="accom_cash8"/>
      <sheetName val="INDIGINEOUS_ITEMS_8"/>
      <sheetName val="Duct_Accesories8"/>
      <sheetName val="Mall_waterproofing8"/>
      <sheetName val="MSCP_waterproofing8"/>
      <sheetName val="????_???_??8"/>
      <sheetName val="Labour_&amp;_Plant8"/>
      <sheetName val="Ave_wtd_rates8"/>
      <sheetName val="Debits_as_on_12_04_088"/>
      <sheetName val="STAFFSCHED_8"/>
      <sheetName val="TRIAL_BALANCE8"/>
      <sheetName val="[SHOPLIST_xls][SHOPLIST_xls]710"/>
      <sheetName val="[SHOPLIST_xls]70,/0s«iÆøí¬i8"/>
      <sheetName val="Common_Variables8"/>
      <sheetName val="GPL_Revenu_Update8"/>
      <sheetName val="DO_NOT_TOUCH8"/>
      <sheetName val="Work_Type8"/>
      <sheetName val="PROJECT_BRIEF(EX_NEW)8"/>
      <sheetName val="AREA_OF_APPLICATION7"/>
      <sheetName val="Risk_Breakdown_Structure7"/>
      <sheetName val="Geneí¬_i7"/>
      <sheetName val="steel_total7"/>
      <sheetName val="ELE_BOQ7"/>
      <sheetName val="Z-_GENERAL_PRICE_SUMMARY4"/>
      <sheetName val="Resumo_Empreitadas4"/>
      <sheetName val="PPA_Summary4"/>
      <sheetName val="Mix_Design4"/>
      <sheetName val="%_prog_figs_-u5_and_total4"/>
      <sheetName val="_VWVU))tÏØ0__5"/>
      <sheetName val="Floor_Box_5"/>
      <sheetName val="Equipment_Rates3"/>
      <sheetName val="[SHOPLIST_xls]/VW3"/>
      <sheetName val="[SHOPLIST_xls]/VWVU))tÏØ0__8"/>
      <sheetName val="[SHOPLIST_xls]/VWVU))tÏØ0__9"/>
      <sheetName val="Cashflow_projection3"/>
      <sheetName val="[SHOPLIST_xls][SHOPLIST_xls]711"/>
      <sheetName val="E_H_-_H__W_P_3"/>
      <sheetName val="E__H__Treatment_for_pile_cap3"/>
      <sheetName val="[SHOPLIST_xls][SHOPLIST_xls][S3"/>
      <sheetName val="Form_63"/>
      <sheetName val="Risk_Register3"/>
      <sheetName val="Revised_Front_Page3"/>
      <sheetName val="Diff_Run01&amp;Run023"/>
      <sheetName val="CCS_Summary3"/>
      <sheetName val="1_Carillion_Staff3"/>
      <sheetName val="_2_Staff_&amp;_Gen_labour3"/>
      <sheetName val="3_Offices3"/>
      <sheetName val="4_TempServ3"/>
      <sheetName val="__5_Temp_Wks3"/>
      <sheetName val="_6_Addn_Plant3"/>
      <sheetName val="_7__Transport3"/>
      <sheetName val="_8_Testing3"/>
      <sheetName val="9__Miscellaneous3"/>
      <sheetName val="10__Design3"/>
      <sheetName val="_11_Insurances3"/>
      <sheetName val="_12_Client_Req_3"/>
      <sheetName val="Risk_List3"/>
      <sheetName val="Track_of_Changes3"/>
      <sheetName val="Bill_8_Doors_&amp;_Windows3"/>
      <sheetName val="Bill_9_Finishes_3"/>
      <sheetName val="Bill_10_Specialities3"/>
      <sheetName val="Dash_board3"/>
      <sheetName val="[SHOPLIST_xls]703"/>
      <sheetName val="[SHOPLIST_xls]70,3"/>
      <sheetName val="Base_BM-rebar3"/>
      <sheetName val="Materials_3"/>
      <sheetName val="Site_Dev_BOQ3"/>
      <sheetName val="Data_Sheet3"/>
      <sheetName val="tender_allowances3"/>
      <sheetName val="_Summary_BKG_0343"/>
      <sheetName val="BILL_3R3"/>
      <sheetName val="Area_Breakdown_PER_LEVEL_LINK3"/>
      <sheetName val="CF_Input3"/>
      <sheetName val="DATA_INPUT3"/>
      <sheetName val="Vordruck-Nr__7_1_3_D3"/>
      <sheetName val="M&amp;A_D3"/>
      <sheetName val="M&amp;A_E3"/>
      <sheetName val="M&amp;A_G3"/>
      <sheetName val="1_2_Staff_Schedule4"/>
      <sheetName val="Bill_103"/>
      <sheetName val="[SHOPLIST_xls]/VWVU))tÏØ0__14"/>
      <sheetName val="[SHOPLIST_xls]/VWVU))tÏØ0__23"/>
      <sheetName val="[SHOPLIST_xls]/VWVU))tÏØ0__33"/>
      <sheetName val="[SHOPLIST_xls]70,/0s«_iÆø_í¬_i3"/>
      <sheetName val="[SHOPLIST_xls]70?,/0?s«i?Æøí¬i3"/>
      <sheetName val="Labour_Costs3"/>
      <sheetName val="BLOCK-A_(MEA_SHEET)3"/>
      <sheetName val="Contract_Division1"/>
      <sheetName val="SubContract_Type1"/>
      <sheetName val="Service_Type1"/>
      <sheetName val="Cost_Heading"/>
      <sheetName val="D_&amp;_W_sizes"/>
      <sheetName val="SOPMA_DD"/>
      <sheetName val="PRICE_INFO"/>
      <sheetName val="RC_SUMMARY"/>
      <sheetName val="LABOUR_PRODUCTIVITY-TAV"/>
      <sheetName val="MATERIAL_PRICES"/>
      <sheetName val="P-100_MRF_DB_R1"/>
      <sheetName val="Attach_4-18"/>
      <sheetName val="_SHOPLIST_xls_70"/>
      <sheetName val="_SHOPLIST_xls_70,_0s«iÆøí¬i"/>
      <sheetName val="Ewaan_Show_Kitchen_(2)"/>
      <sheetName val="Cash_Flow_Working"/>
      <sheetName val="MN_T_B_"/>
      <sheetName val="Data_I_(2)"/>
      <sheetName val="rEFERENCES_"/>
      <sheetName val="Qtys_ZamZam_(Del__before)"/>
      <sheetName val="Qtys_Relocation_(Del_before)"/>
      <sheetName val="_Qtys_Sub_&amp;_Tents_(Del__before)"/>
      <sheetName val="Qtys__Signages_(Del__before)"/>
      <sheetName val="Qtys_Temporary_Passages_(Del)"/>
      <sheetName val="_Qtys_Ser__Rooms_(Del_before)"/>
      <sheetName val="Labour_Rate_"/>
      <sheetName val="2F_회의실견적(5_14_일대)"/>
      <sheetName val="_HIT-&gt;HMC_견적(3900)"/>
      <sheetName val="Appendix_B"/>
      <sheetName val="/VWVU))tÏØ0__17"/>
      <sheetName val="GFA_HQ_Building28"/>
      <sheetName val="GFA_Conference27"/>
      <sheetName val="BQ_External27"/>
      <sheetName val="Penthouse_Apartment26"/>
      <sheetName val="Raw_Data26"/>
      <sheetName val="StattCo_yCharges26"/>
      <sheetName val="LEVEL_SHEET26"/>
      <sheetName val="SPT_vs_PHI26"/>
      <sheetName val="LABOUR_HISTOGRAM27"/>
      <sheetName val="Chiet_tinh_dz2226"/>
      <sheetName val="Chiet_tinh_dz3526"/>
      <sheetName val="@risk_rents_and_incentives26"/>
      <sheetName val="Car_park_lease26"/>
      <sheetName val="Net_rent_analysis26"/>
      <sheetName val="Poz-1_26"/>
      <sheetName val="Graph_Data_(DO_NOT_PRINT)26"/>
      <sheetName val="Bill_No__226"/>
      <sheetName val="CT_Thang_Mo26"/>
      <sheetName val="Lab_Cum_Hist26"/>
      <sheetName val="CT__PL25"/>
      <sheetName val="Projet,_methodes_&amp;_couts25"/>
      <sheetName val="Risques_majeurs_&amp;_Frais_Ind_25"/>
      <sheetName val="FOL_-_Bar26"/>
      <sheetName val="budget_summary_(2)25"/>
      <sheetName val="Budget_Analysis_Summary25"/>
      <sheetName val="intr_stool_brkup25"/>
      <sheetName val="Tender_Summary26"/>
      <sheetName val="Insurance_Ext26"/>
      <sheetName val="Customize_Your_Invoice26"/>
      <sheetName val="HVAC_BoQ26"/>
      <sheetName val="Body_Sheet25"/>
      <sheetName val="1_0_Executive_Summary25"/>
      <sheetName val="Rate_analysis14"/>
      <sheetName val="Top_sheet25"/>
      <sheetName val="Bill_224"/>
      <sheetName val="Ap_A23"/>
      <sheetName val="2_Div_14_23"/>
      <sheetName val="SHOPLIST_xls22"/>
      <sheetName val="beam-reinft-IIInd_floor22"/>
      <sheetName val="beam-reinft-machine_rm22"/>
      <sheetName val="Bill_123"/>
      <sheetName val="Bill_323"/>
      <sheetName val="Bill_423"/>
      <sheetName val="Bill_523"/>
      <sheetName val="Bill_623"/>
      <sheetName val="Bill_723"/>
      <sheetName val="POWER_ASSUMPTIONS22"/>
      <sheetName val="Civil_Boq21"/>
      <sheetName val="PROJECT_BRIEF23"/>
      <sheetName val="Invoice_Summary22"/>
      <sheetName val="C_(3)23"/>
      <sheetName val="Dubai_golf22"/>
      <sheetName val="Softscape_Buildup21"/>
      <sheetName val="Mat'l_Rate21"/>
      <sheetName val="WITHOUT_C&amp;I_PROFIT_(3)21"/>
      <sheetName val="Activity_List21"/>
      <sheetName val="HIRED_LABOUR_CODE19"/>
      <sheetName val="PA-_Consutant_19"/>
      <sheetName val="foot-slab_reinft19"/>
      <sheetName val="DETAILED__BOQ19"/>
      <sheetName val="M-Book_for_Conc19"/>
      <sheetName val="M-Book_for_FW19"/>
      <sheetName val="BILL_COV19"/>
      <sheetName val="Ra__stair19"/>
      <sheetName val="VALVE_CHAMBERS18"/>
      <sheetName val="Fire_Hydrants18"/>
      <sheetName val="B_GATE_VALVE18"/>
      <sheetName val="Sub_G1_Fire18"/>
      <sheetName val="Sub_G12_Fire18"/>
      <sheetName val="Eq__Mobilization17"/>
      <sheetName val="w't_table16"/>
      <sheetName val="Materials_Cost(PCC)18"/>
      <sheetName val="India_F&amp;S_Template18"/>
      <sheetName val="IO_LIST18"/>
      <sheetName val="Material_18"/>
      <sheetName val="Quote_Sheet18"/>
      <sheetName val="Day_work18"/>
      <sheetName val="bill_nb2-Plumbing_&amp;_Drainag16"/>
      <sheetName val="Pl_&amp;_Dr_B16"/>
      <sheetName val="Pl_&amp;_Dr_G16"/>
      <sheetName val="Pl_&amp;_Dr_M16"/>
      <sheetName val="Pl_&amp;_Dr_116"/>
      <sheetName val="Pl_&amp;_Dr_216"/>
      <sheetName val="Pl_&amp;_Dr_316"/>
      <sheetName val="Pl_&amp;_Dr_416"/>
      <sheetName val="Pl_&amp;_Dr_516"/>
      <sheetName val="Pl_&amp;_Dr_616"/>
      <sheetName val="Pl_&amp;_Dr_716"/>
      <sheetName val="Pl_&amp;_Dr_816"/>
      <sheetName val="Pl_&amp;_Dr_R16"/>
      <sheetName val="FF_B16"/>
      <sheetName val="FF_G16"/>
      <sheetName val="FF_M16"/>
      <sheetName val="FF_116"/>
      <sheetName val="FF_2_16"/>
      <sheetName val="FF_316"/>
      <sheetName val="FF_416"/>
      <sheetName val="FF_516"/>
      <sheetName val="FF_6_16"/>
      <sheetName val="FF_716"/>
      <sheetName val="FF_816"/>
      <sheetName val="FF_R16"/>
      <sheetName val="bill_nb3-FF16"/>
      <sheetName val="HVAC_B16"/>
      <sheetName val="HVAC_G16"/>
      <sheetName val="HVAC_M16"/>
      <sheetName val="HVAC_116"/>
      <sheetName val="HVAC_216"/>
      <sheetName val="HVAC_316"/>
      <sheetName val="HVAC_416"/>
      <sheetName val="HVAC_516"/>
      <sheetName val="HVAC_616"/>
      <sheetName val="HVAC_716"/>
      <sheetName val="HVAC_816"/>
      <sheetName val="HVAC_R16"/>
      <sheetName val="bill_nb4-HVAC16"/>
      <sheetName val="SC_B16"/>
      <sheetName val="SC_G16"/>
      <sheetName val="SC_M16"/>
      <sheetName val="SC_116"/>
      <sheetName val="SC_216"/>
      <sheetName val="SC_316"/>
      <sheetName val="SC_416"/>
      <sheetName val="SC_516"/>
      <sheetName val="SC_616"/>
      <sheetName val="SC_716"/>
      <sheetName val="SC_816"/>
      <sheetName val="SC_R16"/>
      <sheetName val="AV_B16"/>
      <sheetName val="AV_G16"/>
      <sheetName val="AV_M16"/>
      <sheetName val="AV_116"/>
      <sheetName val="AV_216"/>
      <sheetName val="AV_316"/>
      <sheetName val="AV_416"/>
      <sheetName val="AV_516"/>
      <sheetName val="AV_616"/>
      <sheetName val="AV_716"/>
      <sheetName val="AV_816"/>
      <sheetName val="EL_B16"/>
      <sheetName val="EL_M16"/>
      <sheetName val="EL_116"/>
      <sheetName val="EL_216"/>
      <sheetName val="EL_316"/>
      <sheetName val="EL_416"/>
      <sheetName val="EL_516"/>
      <sheetName val="EL_616"/>
      <sheetName val="EL_716"/>
      <sheetName val="EL_816"/>
      <sheetName val="EL_R16"/>
      <sheetName val="EL_TR16"/>
      <sheetName val="8-_EL16"/>
      <sheetName val="FA_B16"/>
      <sheetName val="FA_G16"/>
      <sheetName val="FA_M16"/>
      <sheetName val="FA_116"/>
      <sheetName val="FA_216"/>
      <sheetName val="FA_316"/>
      <sheetName val="FA_416"/>
      <sheetName val="FA_516"/>
      <sheetName val="FA_616"/>
      <sheetName val="FA_716"/>
      <sheetName val="FA_816"/>
      <sheetName val="FA_R16"/>
      <sheetName val="9-_FA16"/>
      <sheetName val="B09_117"/>
      <sheetName val="BOQ_Direct_selling_cost18"/>
      <sheetName val="CHART_OF_ACCOUNTS17"/>
      <sheetName val="Working_for_RCC17"/>
      <sheetName val="B185-B-9_117"/>
      <sheetName val="B185-B-9_217"/>
      <sheetName val="E-Bill_No_6_A-O17"/>
      <sheetName val="Div__0217"/>
      <sheetName val="Div__0317"/>
      <sheetName val="Div__0417"/>
      <sheetName val="Div__0517"/>
      <sheetName val="Div__0617"/>
      <sheetName val="Div__0717"/>
      <sheetName val="Div__0817"/>
      <sheetName val="Div__0917"/>
      <sheetName val="Div__1017"/>
      <sheetName val="Div__1117"/>
      <sheetName val="Div__1217"/>
      <sheetName val="Div_1317"/>
      <sheetName val="EXTERNAL_WORKS17"/>
      <sheetName val="PRODUCTIVITY_RATE17"/>
      <sheetName val="U_R_A_-_MASONRY17"/>
      <sheetName val="U_R_A_-_PLASTERING17"/>
      <sheetName val="U_R_A_-_TILING17"/>
      <sheetName val="U_R_A_-_GRANITE17"/>
      <sheetName val="V_C_2_-_EARTHWORK17"/>
      <sheetName val="V_C_9_-_CERAMIC17"/>
      <sheetName val="V_C_9_-_FINISHES17"/>
      <sheetName val="Division_245"/>
      <sheetName val="Division_416"/>
      <sheetName val="Division_516"/>
      <sheetName val="Division_616"/>
      <sheetName val="Division_716"/>
      <sheetName val="Division_816"/>
      <sheetName val="Division_916"/>
      <sheetName val="Division_1016"/>
      <sheetName val="Division_1216"/>
      <sheetName val="Division_1416"/>
      <sheetName val="Division_2119"/>
      <sheetName val="Division_2217"/>
      <sheetName val="Division_2316"/>
      <sheetName val="Division_2616"/>
      <sheetName val="Division_2716"/>
      <sheetName val="Division_2816"/>
      <sheetName val="Division_3116"/>
      <sheetName val="Division_3216"/>
      <sheetName val="Division_3316"/>
      <sheetName val="PMWeb_data17"/>
      <sheetName val="Elemental_Buildup16"/>
      <sheetName val="PointNo_516"/>
      <sheetName val="2_2)Revised_Cash_Flow16"/>
      <sheetName val="SS_MH17"/>
      <sheetName val="입찰내역_발주처_양식16"/>
      <sheetName val="Material_List_16"/>
      <sheetName val="LIST_DO_NOT_REMOVE15"/>
      <sheetName val="Index_List16"/>
      <sheetName val="Type_List16"/>
      <sheetName val="File_Types16"/>
      <sheetName val="Chiet_t16"/>
      <sheetName val="Staffing_and_Rates_IA16"/>
      <sheetName val="Project_Cost_Breakdown14"/>
      <sheetName val="PRECAST_lightconc-II18"/>
      <sheetName val="final_abstract18"/>
      <sheetName val="Staff_Acco_14"/>
      <sheetName val="TBAL9697_-group_wise__sdpl14"/>
      <sheetName val="Summary_of_Work14"/>
      <sheetName val="Employee_List14"/>
      <sheetName val="Рабочий_лист13"/>
      <sheetName val="B6_2_15"/>
      <sheetName val="Item-_Compact14"/>
      <sheetName val="E_&amp;_R14"/>
      <sheetName val="Annex_1_Sect_3a14"/>
      <sheetName val="Annex_1_Sect_3a_114"/>
      <sheetName val="Annex_1_Sect_3b14"/>
      <sheetName val="Annex_1_Sect_3c14"/>
      <sheetName val="HOURLY_RATES14"/>
      <sheetName val="SITE_WORK13"/>
      <sheetName val="d-safe_DELUXE13"/>
      <sheetName val="PT_141-_Site_A_Landscape13"/>
      <sheetName val="Rate_summary13"/>
      <sheetName val="RAB_AR&amp;STR13"/>
      <sheetName val="Back_up13"/>
      <sheetName val="train_cash13"/>
      <sheetName val="accom_cash13"/>
      <sheetName val="INDIGINEOUS_ITEMS_13"/>
      <sheetName val="Duct_Accesories13"/>
      <sheetName val="Mall_waterproofing13"/>
      <sheetName val="MSCP_waterproofing13"/>
      <sheetName val="????_???_??13"/>
      <sheetName val="Labour_&amp;_Plant13"/>
      <sheetName val="Ave_wtd_rates13"/>
      <sheetName val="Debits_as_on_12_04_0813"/>
      <sheetName val="STAFFSCHED_13"/>
      <sheetName val="TRIAL_BALANCE13"/>
      <sheetName val="[SHOPLIST_xls][SHOPLIST_xls]720"/>
      <sheetName val="[SHOPLIST_xls]70,/0s«iÆøí¬i13"/>
      <sheetName val="Common_Variables13"/>
      <sheetName val="GPL_Revenu_Update13"/>
      <sheetName val="DO_NOT_TOUCH13"/>
      <sheetName val="Work_Type13"/>
      <sheetName val="PROJECT_BRIEF(EX_NEW)13"/>
      <sheetName val="AREA_OF_APPLICATION12"/>
      <sheetName val="Risk_Breakdown_Structure12"/>
      <sheetName val="Geneí¬_i12"/>
      <sheetName val="steel_total12"/>
      <sheetName val="ELE_BOQ12"/>
      <sheetName val="Z-_GENERAL_PRICE_SUMMARY9"/>
      <sheetName val="Resumo_Empreitadas9"/>
      <sheetName val="PPA_Summary9"/>
      <sheetName val="Mix_Design9"/>
      <sheetName val="%_prog_figs_-u5_and_total9"/>
      <sheetName val="_VWVU))tÏØ0__10"/>
      <sheetName val="Floor_Box_10"/>
      <sheetName val="Equipment_Rates8"/>
      <sheetName val="[SHOPLIST_xls]/VW8"/>
      <sheetName val="[SHOPLIST_xls]/VWVU))tÏØ0__40"/>
      <sheetName val="[SHOPLIST_xls]/VWVU))tÏØ0__41"/>
      <sheetName val="Cashflow_projection8"/>
      <sheetName val="[SHOPLIST_xls][SHOPLIST_xls]721"/>
      <sheetName val="E_H_-_H__W_P_8"/>
      <sheetName val="E__H__Treatment_for_pile_cap8"/>
      <sheetName val="[SHOPLIST_xls][SHOPLIST_xls][S8"/>
      <sheetName val="Form_68"/>
      <sheetName val="Risk_Register8"/>
      <sheetName val="Revised_Front_Page8"/>
      <sheetName val="Diff_Run01&amp;Run028"/>
      <sheetName val="CCS_Summary8"/>
      <sheetName val="1_Carillion_Staff8"/>
      <sheetName val="_2_Staff_&amp;_Gen_labour8"/>
      <sheetName val="3_Offices8"/>
      <sheetName val="4_TempServ8"/>
      <sheetName val="__5_Temp_Wks8"/>
      <sheetName val="_6_Addn_Plant8"/>
      <sheetName val="_7__Transport8"/>
      <sheetName val="_8_Testing8"/>
      <sheetName val="9__Miscellaneous8"/>
      <sheetName val="10__Design8"/>
      <sheetName val="_11_Insurances8"/>
      <sheetName val="_12_Client_Req_8"/>
      <sheetName val="Risk_List8"/>
      <sheetName val="Track_of_Changes8"/>
      <sheetName val="Bill_8_Doors_&amp;_Windows8"/>
      <sheetName val="Bill_9_Finishes_8"/>
      <sheetName val="Bill_10_Specialities8"/>
      <sheetName val="Dash_board8"/>
      <sheetName val="[SHOPLIST_xls]708"/>
      <sheetName val="[SHOPLIST_xls]70,8"/>
      <sheetName val="Base_BM-rebar8"/>
      <sheetName val="Materials_8"/>
      <sheetName val="Site_Dev_BOQ8"/>
      <sheetName val="Data_Sheet8"/>
      <sheetName val="tender_allowances8"/>
      <sheetName val="_Summary_BKG_0348"/>
      <sheetName val="BILL_3R8"/>
      <sheetName val="Area_Breakdown_PER_LEVEL_LINK8"/>
      <sheetName val="CF_Input8"/>
      <sheetName val="DATA_INPUT8"/>
      <sheetName val="Vordruck-Nr__7_1_3_D8"/>
      <sheetName val="M&amp;A_D8"/>
      <sheetName val="M&amp;A_E8"/>
      <sheetName val="M&amp;A_G8"/>
      <sheetName val="1_2_Staff_Schedule9"/>
      <sheetName val="Bill_108"/>
      <sheetName val="[SHOPLIST_xls]/VWVU))tÏØ0__42"/>
      <sheetName val="[SHOPLIST_xls]/VWVU))tÏØ0__43"/>
      <sheetName val="[SHOPLIST_xls]/VWVU))tÏØ0__44"/>
      <sheetName val="[SHOPLIST_xls]70,/0s«_iÆø_í¬_i8"/>
      <sheetName val="[SHOPLIST_xls]70?,/0?s«i?Æøí¬i8"/>
      <sheetName val="Labour_Costs8"/>
      <sheetName val="BLOCK-A_(MEA_SHEET)8"/>
      <sheetName val="Contract_Division6"/>
      <sheetName val="SubContract_Type6"/>
      <sheetName val="Service_Type6"/>
      <sheetName val="Cost_Heading5"/>
      <sheetName val="D_&amp;_W_sizes5"/>
      <sheetName val="SOPMA_DD5"/>
      <sheetName val="PRICE_INFO5"/>
      <sheetName val="RC_SUMMARY5"/>
      <sheetName val="LABOUR_PRODUCTIVITY-TAV5"/>
      <sheetName val="MATERIAL_PRICES5"/>
      <sheetName val="P-100_MRF_DB_R15"/>
      <sheetName val="Attach_4-185"/>
      <sheetName val="_SHOPLIST_xls_705"/>
      <sheetName val="_SHOPLIST_xls_70,_0s«iÆøí¬i5"/>
      <sheetName val="Ewaan_Show_Kitchen_(2)5"/>
      <sheetName val="Cash_Flow_Working5"/>
      <sheetName val="MN_T_B_5"/>
      <sheetName val="Data_I_(2)5"/>
      <sheetName val="rEFERENCES_5"/>
      <sheetName val="Qtys_ZamZam_(Del__before)5"/>
      <sheetName val="Qtys_Relocation_(Del_before)5"/>
      <sheetName val="_Qtys_Sub_&amp;_Tents_(Del__before5"/>
      <sheetName val="Qtys__Signages_(Del__before)5"/>
      <sheetName val="Qtys_Temporary_Passages_(Del)5"/>
      <sheetName val="_Qtys_Ser__Rooms_(Del_before)5"/>
      <sheetName val="Labour_Rate_5"/>
      <sheetName val="2F_회의실견적(5_14_일대)1"/>
      <sheetName val="_HIT-&gt;HMC_견적(3900)1"/>
      <sheetName val="Appendix_B1"/>
      <sheetName val="GFA_HQ_Building25"/>
      <sheetName val="GFA_Conference24"/>
      <sheetName val="BQ_External24"/>
      <sheetName val="Penthouse_Apartment23"/>
      <sheetName val="Raw_Data23"/>
      <sheetName val="StattCo_yCharges23"/>
      <sheetName val="LEVEL_SHEET23"/>
      <sheetName val="SPT_vs_PHI23"/>
      <sheetName val="LABOUR_HISTOGRAM24"/>
      <sheetName val="Chiet_tinh_dz2223"/>
      <sheetName val="Chiet_tinh_dz3523"/>
      <sheetName val="@risk_rents_and_incentives23"/>
      <sheetName val="Car_park_lease23"/>
      <sheetName val="Net_rent_analysis23"/>
      <sheetName val="Poz-1_23"/>
      <sheetName val="Graph_Data_(DO_NOT_PRINT)23"/>
      <sheetName val="Bill_No__223"/>
      <sheetName val="CT_Thang_Mo23"/>
      <sheetName val="Lab_Cum_Hist23"/>
      <sheetName val="CT__PL22"/>
      <sheetName val="Projet,_methodes_&amp;_couts22"/>
      <sheetName val="Risques_majeurs_&amp;_Frais_Ind_22"/>
      <sheetName val="FOL_-_Bar23"/>
      <sheetName val="budget_summary_(2)22"/>
      <sheetName val="Budget_Analysis_Summary22"/>
      <sheetName val="intr_stool_brkup22"/>
      <sheetName val="Tender_Summary23"/>
      <sheetName val="Insurance_Ext23"/>
      <sheetName val="Customize_Your_Invoice23"/>
      <sheetName val="HVAC_BoQ23"/>
      <sheetName val="Body_Sheet22"/>
      <sheetName val="1_0_Executive_Summary22"/>
      <sheetName val="Top_sheet22"/>
      <sheetName val="Bill_221"/>
      <sheetName val="Ap_A20"/>
      <sheetName val="2_Div_14_20"/>
      <sheetName val="SHOPLIST_xls19"/>
      <sheetName val="beam-reinft-IIInd_floor19"/>
      <sheetName val="beam-reinft-machine_rm19"/>
      <sheetName val="Bill_120"/>
      <sheetName val="Bill_320"/>
      <sheetName val="Bill_420"/>
      <sheetName val="Bill_520"/>
      <sheetName val="Bill_620"/>
      <sheetName val="Bill_720"/>
      <sheetName val="POWER_ASSUMPTIONS19"/>
      <sheetName val="Civil_Boq18"/>
      <sheetName val="PROJECT_BRIEF20"/>
      <sheetName val="Invoice_Summary19"/>
      <sheetName val="C_(3)20"/>
      <sheetName val="Dubai_golf19"/>
      <sheetName val="Softscape_Buildup18"/>
      <sheetName val="Mat'l_Rate18"/>
      <sheetName val="WITHOUT_C&amp;I_PROFIT_(3)18"/>
      <sheetName val="Activity_List18"/>
      <sheetName val="HIRED_LABOUR_CODE16"/>
      <sheetName val="PA-_Consutant_16"/>
      <sheetName val="foot-slab_reinft16"/>
      <sheetName val="DETAILED__BOQ16"/>
      <sheetName val="M-Book_for_Conc16"/>
      <sheetName val="M-Book_for_FW16"/>
      <sheetName val="BILL_COV16"/>
      <sheetName val="Ra__stair16"/>
      <sheetName val="VALVE_CHAMBERS15"/>
      <sheetName val="Fire_Hydrants15"/>
      <sheetName val="B_GATE_VALVE15"/>
      <sheetName val="Sub_G1_Fire15"/>
      <sheetName val="Sub_G12_Fire15"/>
      <sheetName val="Eq__Mobilization14"/>
      <sheetName val="w't_table13"/>
      <sheetName val="Materials_Cost(PCC)15"/>
      <sheetName val="India_F&amp;S_Template15"/>
      <sheetName val="IO_LIST15"/>
      <sheetName val="Material_15"/>
      <sheetName val="Quote_Sheet15"/>
      <sheetName val="Day_work15"/>
      <sheetName val="bill_nb2-Plumbing_&amp;_Drainag13"/>
      <sheetName val="Pl_&amp;_Dr_B13"/>
      <sheetName val="Pl_&amp;_Dr_G13"/>
      <sheetName val="Pl_&amp;_Dr_M13"/>
      <sheetName val="Pl_&amp;_Dr_113"/>
      <sheetName val="Pl_&amp;_Dr_213"/>
      <sheetName val="Pl_&amp;_Dr_313"/>
      <sheetName val="Pl_&amp;_Dr_413"/>
      <sheetName val="Pl_&amp;_Dr_513"/>
      <sheetName val="Pl_&amp;_Dr_613"/>
      <sheetName val="Pl_&amp;_Dr_713"/>
      <sheetName val="Pl_&amp;_Dr_813"/>
      <sheetName val="Pl_&amp;_Dr_R13"/>
      <sheetName val="FF_B13"/>
      <sheetName val="FF_G13"/>
      <sheetName val="FF_M13"/>
      <sheetName val="FF_113"/>
      <sheetName val="FF_2_13"/>
      <sheetName val="FF_313"/>
      <sheetName val="FF_413"/>
      <sheetName val="FF_513"/>
      <sheetName val="FF_6_13"/>
      <sheetName val="FF_713"/>
      <sheetName val="FF_813"/>
      <sheetName val="FF_R13"/>
      <sheetName val="bill_nb3-FF13"/>
      <sheetName val="HVAC_B13"/>
      <sheetName val="HVAC_G13"/>
      <sheetName val="HVAC_M13"/>
      <sheetName val="HVAC_113"/>
      <sheetName val="HVAC_213"/>
      <sheetName val="HVAC_313"/>
      <sheetName val="HVAC_413"/>
      <sheetName val="HVAC_513"/>
      <sheetName val="HVAC_613"/>
      <sheetName val="HVAC_713"/>
      <sheetName val="HVAC_813"/>
      <sheetName val="HVAC_R13"/>
      <sheetName val="bill_nb4-HVAC13"/>
      <sheetName val="SC_B13"/>
      <sheetName val="SC_G13"/>
      <sheetName val="SC_M13"/>
      <sheetName val="SC_113"/>
      <sheetName val="SC_213"/>
      <sheetName val="SC_313"/>
      <sheetName val="SC_413"/>
      <sheetName val="SC_513"/>
      <sheetName val="SC_613"/>
      <sheetName val="SC_713"/>
      <sheetName val="SC_813"/>
      <sheetName val="SC_R13"/>
      <sheetName val="AV_B13"/>
      <sheetName val="AV_G13"/>
      <sheetName val="AV_M13"/>
      <sheetName val="AV_113"/>
      <sheetName val="AV_213"/>
      <sheetName val="AV_313"/>
      <sheetName val="AV_413"/>
      <sheetName val="AV_513"/>
      <sheetName val="AV_613"/>
      <sheetName val="AV_713"/>
      <sheetName val="AV_813"/>
      <sheetName val="EL_B13"/>
      <sheetName val="EL_M13"/>
      <sheetName val="EL_113"/>
      <sheetName val="EL_213"/>
      <sheetName val="EL_313"/>
      <sheetName val="EL_413"/>
      <sheetName val="EL_513"/>
      <sheetName val="EL_613"/>
      <sheetName val="EL_713"/>
      <sheetName val="EL_813"/>
      <sheetName val="EL_R13"/>
      <sheetName val="EL_TR13"/>
      <sheetName val="8-_EL13"/>
      <sheetName val="FA_B13"/>
      <sheetName val="FA_G13"/>
      <sheetName val="FA_M13"/>
      <sheetName val="FA_113"/>
      <sheetName val="FA_213"/>
      <sheetName val="FA_313"/>
      <sheetName val="FA_413"/>
      <sheetName val="FA_513"/>
      <sheetName val="FA_613"/>
      <sheetName val="FA_713"/>
      <sheetName val="FA_813"/>
      <sheetName val="FA_R13"/>
      <sheetName val="9-_FA13"/>
      <sheetName val="Div__0214"/>
      <sheetName val="Div__0314"/>
      <sheetName val="Div__0414"/>
      <sheetName val="Div__0514"/>
      <sheetName val="Div__0614"/>
      <sheetName val="Div__0714"/>
      <sheetName val="Div__0814"/>
      <sheetName val="Div__0914"/>
      <sheetName val="Div__1014"/>
      <sheetName val="Div__1114"/>
      <sheetName val="Div__1214"/>
      <sheetName val="Div_1314"/>
      <sheetName val="EXTERNAL_WORKS14"/>
      <sheetName val="PRODUCTIVITY_RATE14"/>
      <sheetName val="U_R_A_-_MASONRY14"/>
      <sheetName val="U_R_A_-_PLASTERING14"/>
      <sheetName val="U_R_A_-_TILING14"/>
      <sheetName val="U_R_A_-_GRANITE14"/>
      <sheetName val="V_C_2_-_EARTHWORK14"/>
      <sheetName val="V_C_9_-_CERAMIC14"/>
      <sheetName val="V_C_9_-_FINISHES14"/>
      <sheetName val="B09_114"/>
      <sheetName val="BOQ_Direct_selling_cost15"/>
      <sheetName val="Working_for_RCC14"/>
      <sheetName val="B185-B-9_114"/>
      <sheetName val="B185-B-9_214"/>
      <sheetName val="CHART_OF_ACCOUNTS14"/>
      <sheetName val="E-Bill_No_6_A-O14"/>
      <sheetName val="/VWVU))tÏØ0__16"/>
      <sheetName val="Elemental_Buildup13"/>
      <sheetName val="Division_242"/>
      <sheetName val="Division_413"/>
      <sheetName val="Division_513"/>
      <sheetName val="Division_613"/>
      <sheetName val="Division_713"/>
      <sheetName val="Division_813"/>
      <sheetName val="Division_913"/>
      <sheetName val="Division_1013"/>
      <sheetName val="Division_1213"/>
      <sheetName val="Division_1413"/>
      <sheetName val="Division_2116"/>
      <sheetName val="Division_2214"/>
      <sheetName val="Division_2313"/>
      <sheetName val="Division_2613"/>
      <sheetName val="Division_2713"/>
      <sheetName val="Division_2813"/>
      <sheetName val="Division_3113"/>
      <sheetName val="Division_3213"/>
      <sheetName val="Division_3313"/>
      <sheetName val="PMWeb_data14"/>
      <sheetName val="PointNo_513"/>
      <sheetName val="2_2)Revised_Cash_Flow13"/>
      <sheetName val="Employee_List11"/>
      <sheetName val="SS_MH14"/>
      <sheetName val="Index_List13"/>
      <sheetName val="Type_List13"/>
      <sheetName val="File_Types13"/>
      <sheetName val="Chiet_t13"/>
      <sheetName val="Staffing_and_Rates_IA13"/>
      <sheetName val="입찰내역_발주처_양식13"/>
      <sheetName val="Summary_of_Work11"/>
      <sheetName val="/VWVU))tÏØ0__14"/>
      <sheetName val="LIST_DO_NOT_REMOVE12"/>
      <sheetName val="Material_List_13"/>
      <sheetName val="PRECAST_lightconc-II15"/>
      <sheetName val="final_abstract15"/>
      <sheetName val="B6_2_12"/>
      <sheetName val="Staff_Acco_11"/>
      <sheetName val="TBAL9697_-group_wise__sdpl11"/>
      <sheetName val="Project_Cost_Breakdown11"/>
      <sheetName val="Item-_Compact11"/>
      <sheetName val="E_&amp;_R11"/>
      <sheetName val="Рабочий_лист10"/>
      <sheetName val="Annex_1_Sect_3a11"/>
      <sheetName val="Annex_1_Sect_3a_111"/>
      <sheetName val="Annex_1_Sect_3b11"/>
      <sheetName val="Annex_1_Sect_3c11"/>
      <sheetName val="HOURLY_RATES11"/>
      <sheetName val="PT_141-_Site_A_Landscape10"/>
      <sheetName val="SITE_WORK10"/>
      <sheetName val="Rate_summary10"/>
      <sheetName val="d-safe_DELUXE10"/>
      <sheetName val="Back_up10"/>
      <sheetName val="RAB_AR&amp;STR10"/>
      <sheetName val="Duct_Accesories10"/>
      <sheetName val="train_cash10"/>
      <sheetName val="accom_cash10"/>
      <sheetName val="INDIGINEOUS_ITEMS_10"/>
      <sheetName val="Common_Variables10"/>
      <sheetName val="Mall_waterproofing10"/>
      <sheetName val="MSCP_waterproofing10"/>
      <sheetName val="[SHOPLIST_xls]70,/0s«iÆøí¬i10"/>
      <sheetName val="GPL_Revenu_Update10"/>
      <sheetName val="DO_NOT_TOUCH10"/>
      <sheetName val="Work_Type10"/>
      <sheetName val="????_???_??10"/>
      <sheetName val="Labour_&amp;_Plant10"/>
      <sheetName val="Ave_wtd_rates10"/>
      <sheetName val="Debits_as_on_12_04_0810"/>
      <sheetName val="STAFFSCHED_10"/>
      <sheetName val="TRIAL_BALANCE10"/>
      <sheetName val="[SHOPLIST_xls][SHOPLIST_xls]714"/>
      <sheetName val="PROJECT_BRIEF(EX_NEW)10"/>
      <sheetName val="PPA_Summary6"/>
      <sheetName val="Mix_Design6"/>
      <sheetName val="AREA_OF_APPLICATION9"/>
      <sheetName val="Risk_Breakdown_Structure9"/>
      <sheetName val="Geneí¬_i9"/>
      <sheetName val="steel_total9"/>
      <sheetName val="ELE_BOQ9"/>
      <sheetName val="Z-_GENERAL_PRICE_SUMMARY6"/>
      <sheetName val="Resumo_Empreitadas6"/>
      <sheetName val="%_prog_figs_-u5_and_total6"/>
      <sheetName val="_VWVU))tÏØ0__7"/>
      <sheetName val="Floor_Box_7"/>
      <sheetName val="[SHOPLIST_xls]/VW5"/>
      <sheetName val="[SHOPLIST_xls]/VWVU))tÏØ0__17"/>
      <sheetName val="[SHOPLIST_xls]/VWVU))tÏØ0__18"/>
      <sheetName val="Equipment_Rates5"/>
      <sheetName val="Cashflow_projection5"/>
      <sheetName val="[SHOPLIST_xls][SHOPLIST_xls]715"/>
      <sheetName val="E_H_-_H__W_P_5"/>
      <sheetName val="E__H__Treatment_for_pile_cap5"/>
      <sheetName val="[SHOPLIST_xls][SHOPLIST_xls][S5"/>
      <sheetName val="Materials_5"/>
      <sheetName val="Form_65"/>
      <sheetName val="Risk_Register5"/>
      <sheetName val="Revised_Front_Page5"/>
      <sheetName val="Diff_Run01&amp;Run025"/>
      <sheetName val="CCS_Summary5"/>
      <sheetName val="1_Carillion_Staff5"/>
      <sheetName val="_2_Staff_&amp;_Gen_labour5"/>
      <sheetName val="3_Offices5"/>
      <sheetName val="4_TempServ5"/>
      <sheetName val="__5_Temp_Wks5"/>
      <sheetName val="_6_Addn_Plant5"/>
      <sheetName val="_7__Transport5"/>
      <sheetName val="_8_Testing5"/>
      <sheetName val="9__Miscellaneous5"/>
      <sheetName val="10__Design5"/>
      <sheetName val="_11_Insurances5"/>
      <sheetName val="_12_Client_Req_5"/>
      <sheetName val="Risk_List5"/>
      <sheetName val="Track_of_Changes5"/>
      <sheetName val="Bill_8_Doors_&amp;_Windows5"/>
      <sheetName val="Bill_9_Finishes_5"/>
      <sheetName val="Bill_10_Specialities5"/>
      <sheetName val="Dash_board5"/>
      <sheetName val="[SHOPLIST_xls]705"/>
      <sheetName val="[SHOPLIST_xls]70,5"/>
      <sheetName val="Site_Dev_BOQ5"/>
      <sheetName val="1_2_Staff_Schedule6"/>
      <sheetName val="[SHOPLIST_xls]/VWVU))tÏØ0__19"/>
      <sheetName val="[SHOPLIST_xls]/VWVU))tÏØ0__25"/>
      <sheetName val="Cost_Heading2"/>
      <sheetName val="D_&amp;_W_sizes2"/>
      <sheetName val="SOPMA_DD2"/>
      <sheetName val="PRICE_INFO2"/>
      <sheetName val="RC_SUMMARY2"/>
      <sheetName val="LABOUR_PRODUCTIVITY-TAV2"/>
      <sheetName val="MATERIAL_PRICES2"/>
      <sheetName val="P-100_MRF_DB_R12"/>
      <sheetName val="Base_BM-rebar5"/>
      <sheetName val="Contract_Division3"/>
      <sheetName val="SubContract_Type3"/>
      <sheetName val="Service_Type3"/>
      <sheetName val="Attach_4-182"/>
      <sheetName val="Area_Breakdown_PER_LEVEL_LINK5"/>
      <sheetName val="CF_Input5"/>
      <sheetName val="DATA_INPUT5"/>
      <sheetName val="Vordruck-Nr__7_1_3_D5"/>
      <sheetName val="M&amp;A_D5"/>
      <sheetName val="M&amp;A_E5"/>
      <sheetName val="M&amp;A_G5"/>
      <sheetName val="_SHOPLIST_xls_702"/>
      <sheetName val="_SHOPLIST_xls_70,_0s«iÆøí¬i2"/>
      <sheetName val="Data_Sheet5"/>
      <sheetName val="tender_allowances5"/>
      <sheetName val="_Summary_BKG_0345"/>
      <sheetName val="BILL_3R5"/>
      <sheetName val="BLOCK-A_(MEA_SHEET)5"/>
      <sheetName val="Bill_105"/>
      <sheetName val="Labour_Costs5"/>
      <sheetName val="Ewaan_Show_Kitchen_(2)2"/>
      <sheetName val="Cash_Flow_Working2"/>
      <sheetName val="MN_T_B_2"/>
      <sheetName val="Data_I_(2)2"/>
      <sheetName val="rEFERENCES_2"/>
      <sheetName val="Qtys_ZamZam_(Del__before)2"/>
      <sheetName val="Qtys_Relocation_(Del_before)2"/>
      <sheetName val="_Qtys_Sub_&amp;_Tents_(Del__before2"/>
      <sheetName val="Qtys__Signages_(Del__before)2"/>
      <sheetName val="Qtys_Temporary_Passages_(Del)2"/>
      <sheetName val="_Qtys_Ser__Rooms_(Del_before)2"/>
      <sheetName val="Labour_Rate_2"/>
      <sheetName val="[SHOPLIST_xls]/VWVU))tÏØ0__35"/>
      <sheetName val="[SHOPLIST_xls]70,/0s«_iÆø_í¬_i5"/>
      <sheetName val="[SHOPLIST_xls]70?,/0?s«i?Æøí¬i5"/>
      <sheetName val="GFA_HQ_Building24"/>
      <sheetName val="GFA_Conference23"/>
      <sheetName val="BQ_External23"/>
      <sheetName val="Penthouse_Apartment22"/>
      <sheetName val="Raw_Data22"/>
      <sheetName val="StattCo_yCharges22"/>
      <sheetName val="LEVEL_SHEET22"/>
      <sheetName val="SPT_vs_PHI22"/>
      <sheetName val="LABOUR_HISTOGRAM23"/>
      <sheetName val="Chiet_tinh_dz2222"/>
      <sheetName val="Chiet_tinh_dz3522"/>
      <sheetName val="@risk_rents_and_incentives22"/>
      <sheetName val="Car_park_lease22"/>
      <sheetName val="Net_rent_analysis22"/>
      <sheetName val="Poz-1_22"/>
      <sheetName val="Graph_Data_(DO_NOT_PRINT)22"/>
      <sheetName val="Bill_No__222"/>
      <sheetName val="CT_Thang_Mo22"/>
      <sheetName val="Lab_Cum_Hist22"/>
      <sheetName val="CT__PL21"/>
      <sheetName val="Projet,_methodes_&amp;_couts21"/>
      <sheetName val="Risques_majeurs_&amp;_Frais_Ind_21"/>
      <sheetName val="FOL_-_Bar22"/>
      <sheetName val="budget_summary_(2)21"/>
      <sheetName val="Budget_Analysis_Summary21"/>
      <sheetName val="intr_stool_brkup21"/>
      <sheetName val="Tender_Summary22"/>
      <sheetName val="Insurance_Ext22"/>
      <sheetName val="Customize_Your_Invoice22"/>
      <sheetName val="HVAC_BoQ22"/>
      <sheetName val="Body_Sheet21"/>
      <sheetName val="1_0_Executive_Summary21"/>
      <sheetName val="Top_sheet21"/>
      <sheetName val="Bill_220"/>
      <sheetName val="Ap_A19"/>
      <sheetName val="2_Div_14_19"/>
      <sheetName val="SHOPLIST_xls18"/>
      <sheetName val="beam-reinft-IIInd_floor18"/>
      <sheetName val="beam-reinft-machine_rm18"/>
      <sheetName val="Bill_119"/>
      <sheetName val="Bill_319"/>
      <sheetName val="Bill_419"/>
      <sheetName val="Bill_519"/>
      <sheetName val="Bill_619"/>
      <sheetName val="Bill_719"/>
      <sheetName val="POWER_ASSUMPTIONS18"/>
      <sheetName val="Civil_Boq17"/>
      <sheetName val="PROJECT_BRIEF19"/>
      <sheetName val="Invoice_Summary18"/>
      <sheetName val="C_(3)19"/>
      <sheetName val="Dubai_golf18"/>
      <sheetName val="Softscape_Buildup17"/>
      <sheetName val="Mat'l_Rate17"/>
      <sheetName val="WITHOUT_C&amp;I_PROFIT_(3)17"/>
      <sheetName val="Activity_List17"/>
      <sheetName val="HIRED_LABOUR_CODE15"/>
      <sheetName val="PA-_Consutant_15"/>
      <sheetName val="foot-slab_reinft15"/>
      <sheetName val="DETAILED__BOQ15"/>
      <sheetName val="M-Book_for_Conc15"/>
      <sheetName val="M-Book_for_FW15"/>
      <sheetName val="BILL_COV15"/>
      <sheetName val="Ra__stair15"/>
      <sheetName val="VALVE_CHAMBERS14"/>
      <sheetName val="Fire_Hydrants14"/>
      <sheetName val="B_GATE_VALVE14"/>
      <sheetName val="Sub_G1_Fire14"/>
      <sheetName val="Sub_G12_Fire14"/>
      <sheetName val="Eq__Mobilization13"/>
      <sheetName val="w't_table12"/>
      <sheetName val="Materials_Cost(PCC)14"/>
      <sheetName val="India_F&amp;S_Template14"/>
      <sheetName val="IO_LIST14"/>
      <sheetName val="Material_14"/>
      <sheetName val="Quote_Sheet14"/>
      <sheetName val="Day_work14"/>
      <sheetName val="bill_nb2-Plumbing_&amp;_Drainag12"/>
      <sheetName val="Pl_&amp;_Dr_B12"/>
      <sheetName val="Pl_&amp;_Dr_G12"/>
      <sheetName val="Pl_&amp;_Dr_M12"/>
      <sheetName val="Pl_&amp;_Dr_112"/>
      <sheetName val="Pl_&amp;_Dr_212"/>
      <sheetName val="Pl_&amp;_Dr_312"/>
      <sheetName val="Pl_&amp;_Dr_412"/>
      <sheetName val="Pl_&amp;_Dr_512"/>
      <sheetName val="Pl_&amp;_Dr_612"/>
      <sheetName val="Pl_&amp;_Dr_712"/>
      <sheetName val="Pl_&amp;_Dr_812"/>
      <sheetName val="Pl_&amp;_Dr_R12"/>
      <sheetName val="FF_B12"/>
      <sheetName val="FF_G12"/>
      <sheetName val="FF_M12"/>
      <sheetName val="FF_112"/>
      <sheetName val="FF_2_12"/>
      <sheetName val="FF_312"/>
      <sheetName val="FF_412"/>
      <sheetName val="FF_512"/>
      <sheetName val="FF_6_12"/>
      <sheetName val="FF_712"/>
      <sheetName val="FF_812"/>
      <sheetName val="FF_R12"/>
      <sheetName val="bill_nb3-FF12"/>
      <sheetName val="HVAC_B12"/>
      <sheetName val="HVAC_G12"/>
      <sheetName val="HVAC_M12"/>
      <sheetName val="HVAC_112"/>
      <sheetName val="HVAC_212"/>
      <sheetName val="HVAC_312"/>
      <sheetName val="HVAC_412"/>
      <sheetName val="HVAC_512"/>
      <sheetName val="HVAC_612"/>
      <sheetName val="HVAC_712"/>
      <sheetName val="HVAC_812"/>
      <sheetName val="HVAC_R12"/>
      <sheetName val="bill_nb4-HVAC12"/>
      <sheetName val="SC_B12"/>
      <sheetName val="SC_G12"/>
      <sheetName val="SC_M12"/>
      <sheetName val="SC_112"/>
      <sheetName val="SC_212"/>
      <sheetName val="SC_312"/>
      <sheetName val="SC_412"/>
      <sheetName val="SC_512"/>
      <sheetName val="SC_612"/>
      <sheetName val="SC_712"/>
      <sheetName val="SC_812"/>
      <sheetName val="SC_R12"/>
      <sheetName val="AV_B12"/>
      <sheetName val="AV_G12"/>
      <sheetName val="AV_M12"/>
      <sheetName val="AV_112"/>
      <sheetName val="AV_212"/>
      <sheetName val="AV_312"/>
      <sheetName val="AV_412"/>
      <sheetName val="AV_512"/>
      <sheetName val="AV_612"/>
      <sheetName val="AV_712"/>
      <sheetName val="AV_812"/>
      <sheetName val="EL_B12"/>
      <sheetName val="EL_M12"/>
      <sheetName val="EL_112"/>
      <sheetName val="EL_212"/>
      <sheetName val="EL_312"/>
      <sheetName val="EL_412"/>
      <sheetName val="EL_512"/>
      <sheetName val="EL_612"/>
      <sheetName val="EL_712"/>
      <sheetName val="EL_812"/>
      <sheetName val="EL_R12"/>
      <sheetName val="EL_TR12"/>
      <sheetName val="8-_EL12"/>
      <sheetName val="FA_B12"/>
      <sheetName val="FA_G12"/>
      <sheetName val="FA_M12"/>
      <sheetName val="FA_112"/>
      <sheetName val="FA_212"/>
      <sheetName val="FA_312"/>
      <sheetName val="FA_412"/>
      <sheetName val="FA_512"/>
      <sheetName val="FA_612"/>
      <sheetName val="FA_712"/>
      <sheetName val="FA_812"/>
      <sheetName val="FA_R12"/>
      <sheetName val="9-_FA12"/>
      <sheetName val="Div__0213"/>
      <sheetName val="Div__0313"/>
      <sheetName val="Div__0413"/>
      <sheetName val="Div__0513"/>
      <sheetName val="Div__0613"/>
      <sheetName val="Div__0713"/>
      <sheetName val="Div__0813"/>
      <sheetName val="Div__0913"/>
      <sheetName val="Div__1013"/>
      <sheetName val="Div__1113"/>
      <sheetName val="Div__1213"/>
      <sheetName val="Div_1313"/>
      <sheetName val="EXTERNAL_WORKS13"/>
      <sheetName val="PRODUCTIVITY_RATE13"/>
      <sheetName val="U_R_A_-_MASONRY13"/>
      <sheetName val="U_R_A_-_PLASTERING13"/>
      <sheetName val="U_R_A_-_TILING13"/>
      <sheetName val="U_R_A_-_GRANITE13"/>
      <sheetName val="V_C_2_-_EARTHWORK13"/>
      <sheetName val="V_C_9_-_CERAMIC13"/>
      <sheetName val="V_C_9_-_FINISHES13"/>
      <sheetName val="B09_113"/>
      <sheetName val="BOQ_Direct_selling_cost14"/>
      <sheetName val="Working_for_RCC13"/>
      <sheetName val="B185-B-9_113"/>
      <sheetName val="B185-B-9_213"/>
      <sheetName val="CHART_OF_ACCOUNTS13"/>
      <sheetName val="E-Bill_No_6_A-O13"/>
      <sheetName val="Elemental_Buildup12"/>
      <sheetName val="Division_241"/>
      <sheetName val="Division_412"/>
      <sheetName val="Division_512"/>
      <sheetName val="Division_612"/>
      <sheetName val="Division_712"/>
      <sheetName val="Division_812"/>
      <sheetName val="Division_912"/>
      <sheetName val="Division_1012"/>
      <sheetName val="Division_1212"/>
      <sheetName val="Division_1412"/>
      <sheetName val="Division_2115"/>
      <sheetName val="Division_2213"/>
      <sheetName val="Division_2312"/>
      <sheetName val="Division_2612"/>
      <sheetName val="Division_2712"/>
      <sheetName val="Division_2812"/>
      <sheetName val="Division_3112"/>
      <sheetName val="Division_3212"/>
      <sheetName val="Division_3312"/>
      <sheetName val="PMWeb_data13"/>
      <sheetName val="PointNo_512"/>
      <sheetName val="2_2)Revised_Cash_Flow12"/>
      <sheetName val="Employee_List10"/>
      <sheetName val="SS_MH13"/>
      <sheetName val="Index_List12"/>
      <sheetName val="Type_List12"/>
      <sheetName val="File_Types12"/>
      <sheetName val="Chiet_t12"/>
      <sheetName val="Staffing_and_Rates_IA12"/>
      <sheetName val="입찰내역_발주처_양식12"/>
      <sheetName val="Summary_of_Work10"/>
      <sheetName val="/VWVU))tÏØ0__13"/>
      <sheetName val="LIST_DO_NOT_REMOVE11"/>
      <sheetName val="Material_List_12"/>
      <sheetName val="PRECAST_lightconc-II14"/>
      <sheetName val="final_abstract14"/>
      <sheetName val="B6_2_11"/>
      <sheetName val="Staff_Acco_10"/>
      <sheetName val="TBAL9697_-group_wise__sdpl10"/>
      <sheetName val="Project_Cost_Breakdown10"/>
      <sheetName val="Item-_Compact10"/>
      <sheetName val="E_&amp;_R10"/>
      <sheetName val="Рабочий_лист9"/>
      <sheetName val="Annex_1_Sect_3a10"/>
      <sheetName val="Annex_1_Sect_3a_110"/>
      <sheetName val="Annex_1_Sect_3b10"/>
      <sheetName val="Annex_1_Sect_3c10"/>
      <sheetName val="HOURLY_RATES10"/>
      <sheetName val="PT_141-_Site_A_Landscape9"/>
      <sheetName val="SITE_WORK9"/>
      <sheetName val="Rate_summary9"/>
      <sheetName val="d-safe_DELUXE9"/>
      <sheetName val="Back_up9"/>
      <sheetName val="RAB_AR&amp;STR9"/>
      <sheetName val="Duct_Accesories9"/>
      <sheetName val="train_cash9"/>
      <sheetName val="accom_cash9"/>
      <sheetName val="INDIGINEOUS_ITEMS_9"/>
      <sheetName val="Common_Variables9"/>
      <sheetName val="Mall_waterproofing9"/>
      <sheetName val="MSCP_waterproofing9"/>
      <sheetName val="[SHOPLIST_xls]70,/0s«iÆøí¬i9"/>
      <sheetName val="GPL_Revenu_Update9"/>
      <sheetName val="DO_NOT_TOUCH9"/>
      <sheetName val="Work_Type9"/>
      <sheetName val="????_???_??9"/>
      <sheetName val="Labour_&amp;_Plant9"/>
      <sheetName val="Ave_wtd_rates9"/>
      <sheetName val="Debits_as_on_12_04_089"/>
      <sheetName val="STAFFSCHED_9"/>
      <sheetName val="TRIAL_BALANCE9"/>
      <sheetName val="[SHOPLIST_xls][SHOPLIST_xls]712"/>
      <sheetName val="PROJECT_BRIEF(EX_NEW)9"/>
      <sheetName val="PPA_Summary5"/>
      <sheetName val="Mix_Design5"/>
      <sheetName val="AREA_OF_APPLICATION8"/>
      <sheetName val="Risk_Breakdown_Structure8"/>
      <sheetName val="Geneí¬_i8"/>
      <sheetName val="steel_total8"/>
      <sheetName val="ELE_BOQ8"/>
      <sheetName val="Z-_GENERAL_PRICE_SUMMARY5"/>
      <sheetName val="Resumo_Empreitadas5"/>
      <sheetName val="%_prog_figs_-u5_and_total5"/>
      <sheetName val="_VWVU))tÏØ0__6"/>
      <sheetName val="Floor_Box_6"/>
      <sheetName val="[SHOPLIST_xls]/VW4"/>
      <sheetName val="[SHOPLIST_xls]/VWVU))tÏØ0__10"/>
      <sheetName val="[SHOPLIST_xls]/VWVU))tÏØ0__15"/>
      <sheetName val="Equipment_Rates4"/>
      <sheetName val="Cashflow_projection4"/>
      <sheetName val="[SHOPLIST_xls][SHOPLIST_xls]713"/>
      <sheetName val="E_H_-_H__W_P_4"/>
      <sheetName val="E__H__Treatment_for_pile_cap4"/>
      <sheetName val="[SHOPLIST_xls][SHOPLIST_xls][S4"/>
      <sheetName val="Materials_4"/>
      <sheetName val="Form_64"/>
      <sheetName val="Risk_Register4"/>
      <sheetName val="Revised_Front_Page4"/>
      <sheetName val="Diff_Run01&amp;Run024"/>
      <sheetName val="CCS_Summary4"/>
      <sheetName val="1_Carillion_Staff4"/>
      <sheetName val="_2_Staff_&amp;_Gen_labour4"/>
      <sheetName val="3_Offices4"/>
      <sheetName val="4_TempServ4"/>
      <sheetName val="__5_Temp_Wks4"/>
      <sheetName val="_6_Addn_Plant4"/>
      <sheetName val="_7__Transport4"/>
      <sheetName val="_8_Testing4"/>
      <sheetName val="9__Miscellaneous4"/>
      <sheetName val="10__Design4"/>
      <sheetName val="_11_Insurances4"/>
      <sheetName val="_12_Client_Req_4"/>
      <sheetName val="Risk_List4"/>
      <sheetName val="Track_of_Changes4"/>
      <sheetName val="Bill_8_Doors_&amp;_Windows4"/>
      <sheetName val="Bill_9_Finishes_4"/>
      <sheetName val="Bill_10_Specialities4"/>
      <sheetName val="Dash_board4"/>
      <sheetName val="[SHOPLIST_xls]704"/>
      <sheetName val="[SHOPLIST_xls]70,4"/>
      <sheetName val="Site_Dev_BOQ4"/>
      <sheetName val="1_2_Staff_Schedule5"/>
      <sheetName val="[SHOPLIST_xls]/VWVU))tÏØ0__16"/>
      <sheetName val="[SHOPLIST_xls]/VWVU))tÏØ0__24"/>
      <sheetName val="Cost_Heading1"/>
      <sheetName val="D_&amp;_W_sizes1"/>
      <sheetName val="SOPMA_DD1"/>
      <sheetName val="PRICE_INFO1"/>
      <sheetName val="RC_SUMMARY1"/>
      <sheetName val="LABOUR_PRODUCTIVITY-TAV1"/>
      <sheetName val="MATERIAL_PRICES1"/>
      <sheetName val="P-100_MRF_DB_R11"/>
      <sheetName val="Base_BM-rebar4"/>
      <sheetName val="Contract_Division2"/>
      <sheetName val="SubContract_Type2"/>
      <sheetName val="Service_Type2"/>
      <sheetName val="Attach_4-181"/>
      <sheetName val="Area_Breakdown_PER_LEVEL_LINK4"/>
      <sheetName val="CF_Input4"/>
      <sheetName val="DATA_INPUT4"/>
      <sheetName val="Vordruck-Nr__7_1_3_D4"/>
      <sheetName val="M&amp;A_D4"/>
      <sheetName val="M&amp;A_E4"/>
      <sheetName val="M&amp;A_G4"/>
      <sheetName val="_SHOPLIST_xls_701"/>
      <sheetName val="_SHOPLIST_xls_70,_0s«iÆøí¬i1"/>
      <sheetName val="Data_Sheet4"/>
      <sheetName val="tender_allowances4"/>
      <sheetName val="_Summary_BKG_0344"/>
      <sheetName val="BILL_3R4"/>
      <sheetName val="BLOCK-A_(MEA_SHEET)4"/>
      <sheetName val="Bill_104"/>
      <sheetName val="Labour_Costs4"/>
      <sheetName val="Ewaan_Show_Kitchen_(2)1"/>
      <sheetName val="Cash_Flow_Working1"/>
      <sheetName val="MN_T_B_1"/>
      <sheetName val="Data_I_(2)1"/>
      <sheetName val="rEFERENCES_1"/>
      <sheetName val="Qtys_ZamZam_(Del__before)1"/>
      <sheetName val="Qtys_Relocation_(Del_before)1"/>
      <sheetName val="_Qtys_Sub_&amp;_Tents_(Del__before1"/>
      <sheetName val="Qtys__Signages_(Del__before)1"/>
      <sheetName val="Qtys_Temporary_Passages_(Del)1"/>
      <sheetName val="_Qtys_Ser__Rooms_(Del_before)1"/>
      <sheetName val="Labour_Rate_1"/>
      <sheetName val="[SHOPLIST_xls]/VWVU))tÏØ0__34"/>
      <sheetName val="[SHOPLIST_xls]70,/0s«_iÆø_í¬_i4"/>
      <sheetName val="[SHOPLIST_xls]70?,/0?s«i?Æøí¬i4"/>
      <sheetName val="GFA_HQ_Building27"/>
      <sheetName val="GFA_Conference26"/>
      <sheetName val="BQ_External26"/>
      <sheetName val="Penthouse_Apartment25"/>
      <sheetName val="Raw_Data25"/>
      <sheetName val="StattCo_yCharges25"/>
      <sheetName val="LEVEL_SHEET25"/>
      <sheetName val="SPT_vs_PHI25"/>
      <sheetName val="LABOUR_HISTOGRAM26"/>
      <sheetName val="Chiet_tinh_dz2225"/>
      <sheetName val="Chiet_tinh_dz3525"/>
      <sheetName val="@risk_rents_and_incentives25"/>
      <sheetName val="Car_park_lease25"/>
      <sheetName val="Net_rent_analysis25"/>
      <sheetName val="Poz-1_25"/>
      <sheetName val="Graph_Data_(DO_NOT_PRINT)25"/>
      <sheetName val="Bill_No__225"/>
      <sheetName val="CT_Thang_Mo25"/>
      <sheetName val="Lab_Cum_Hist25"/>
      <sheetName val="CT__PL24"/>
      <sheetName val="Projet,_methodes_&amp;_couts24"/>
      <sheetName val="Risques_majeurs_&amp;_Frais_Ind_24"/>
      <sheetName val="FOL_-_Bar25"/>
      <sheetName val="budget_summary_(2)24"/>
      <sheetName val="Budget_Analysis_Summary24"/>
      <sheetName val="intr_stool_brkup24"/>
      <sheetName val="Tender_Summary25"/>
      <sheetName val="Insurance_Ext25"/>
      <sheetName val="Customize_Your_Invoice25"/>
      <sheetName val="HVAC_BoQ25"/>
      <sheetName val="Body_Sheet24"/>
      <sheetName val="1_0_Executive_Summary24"/>
      <sheetName val="Top_sheet24"/>
      <sheetName val="Bill_223"/>
      <sheetName val="Ap_A22"/>
      <sheetName val="2_Div_14_22"/>
      <sheetName val="SHOPLIST_xls21"/>
      <sheetName val="beam-reinft-IIInd_floor21"/>
      <sheetName val="beam-reinft-machine_rm21"/>
      <sheetName val="Bill_122"/>
      <sheetName val="Bill_322"/>
      <sheetName val="Bill_422"/>
      <sheetName val="Bill_522"/>
      <sheetName val="Bill_622"/>
      <sheetName val="Bill_722"/>
      <sheetName val="POWER_ASSUMPTIONS21"/>
      <sheetName val="Civil_Boq20"/>
      <sheetName val="PROJECT_BRIEF22"/>
      <sheetName val="Invoice_Summary21"/>
      <sheetName val="C_(3)22"/>
      <sheetName val="Dubai_golf21"/>
      <sheetName val="Softscape_Buildup20"/>
      <sheetName val="Mat'l_Rate20"/>
      <sheetName val="WITHOUT_C&amp;I_PROFIT_(3)20"/>
      <sheetName val="Activity_List20"/>
      <sheetName val="HIRED_LABOUR_CODE18"/>
      <sheetName val="PA-_Consutant_18"/>
      <sheetName val="foot-slab_reinft18"/>
      <sheetName val="DETAILED__BOQ18"/>
      <sheetName val="M-Book_for_Conc18"/>
      <sheetName val="M-Book_for_FW18"/>
      <sheetName val="BILL_COV18"/>
      <sheetName val="Ra__stair18"/>
      <sheetName val="VALVE_CHAMBERS17"/>
      <sheetName val="Fire_Hydrants17"/>
      <sheetName val="B_GATE_VALVE17"/>
      <sheetName val="Sub_G1_Fire17"/>
      <sheetName val="Sub_G12_Fire17"/>
      <sheetName val="Eq__Mobilization16"/>
      <sheetName val="w't_table15"/>
      <sheetName val="Materials_Cost(PCC)17"/>
      <sheetName val="India_F&amp;S_Template17"/>
      <sheetName val="IO_LIST17"/>
      <sheetName val="Material_17"/>
      <sheetName val="Quote_Sheet17"/>
      <sheetName val="Day_work17"/>
      <sheetName val="bill_nb2-Plumbing_&amp;_Drainag15"/>
      <sheetName val="Pl_&amp;_Dr_B15"/>
      <sheetName val="Pl_&amp;_Dr_G15"/>
      <sheetName val="Pl_&amp;_Dr_M15"/>
      <sheetName val="Pl_&amp;_Dr_115"/>
      <sheetName val="Pl_&amp;_Dr_215"/>
      <sheetName val="Pl_&amp;_Dr_315"/>
      <sheetName val="Pl_&amp;_Dr_415"/>
      <sheetName val="Pl_&amp;_Dr_515"/>
      <sheetName val="Pl_&amp;_Dr_615"/>
      <sheetName val="Pl_&amp;_Dr_715"/>
      <sheetName val="Pl_&amp;_Dr_815"/>
      <sheetName val="Pl_&amp;_Dr_R15"/>
      <sheetName val="FF_B15"/>
      <sheetName val="FF_G15"/>
      <sheetName val="FF_M15"/>
      <sheetName val="FF_115"/>
      <sheetName val="FF_2_15"/>
      <sheetName val="FF_315"/>
      <sheetName val="FF_415"/>
      <sheetName val="FF_515"/>
      <sheetName val="FF_6_15"/>
      <sheetName val="FF_715"/>
      <sheetName val="FF_815"/>
      <sheetName val="FF_R15"/>
      <sheetName val="bill_nb3-FF15"/>
      <sheetName val="HVAC_B15"/>
      <sheetName val="HVAC_G15"/>
      <sheetName val="HVAC_M15"/>
      <sheetName val="HVAC_115"/>
      <sheetName val="HVAC_215"/>
      <sheetName val="HVAC_315"/>
      <sheetName val="HVAC_415"/>
      <sheetName val="HVAC_515"/>
      <sheetName val="HVAC_615"/>
      <sheetName val="HVAC_715"/>
      <sheetName val="HVAC_815"/>
      <sheetName val="HVAC_R15"/>
      <sheetName val="bill_nb4-HVAC15"/>
      <sheetName val="SC_B15"/>
      <sheetName val="SC_G15"/>
      <sheetName val="SC_M15"/>
      <sheetName val="SC_115"/>
      <sheetName val="SC_215"/>
      <sheetName val="SC_315"/>
      <sheetName val="SC_415"/>
      <sheetName val="SC_515"/>
      <sheetName val="SC_615"/>
      <sheetName val="SC_715"/>
      <sheetName val="SC_815"/>
      <sheetName val="SC_R15"/>
      <sheetName val="AV_B15"/>
      <sheetName val="AV_G15"/>
      <sheetName val="AV_M15"/>
      <sheetName val="AV_115"/>
      <sheetName val="AV_215"/>
      <sheetName val="AV_315"/>
      <sheetName val="AV_415"/>
      <sheetName val="AV_515"/>
      <sheetName val="AV_615"/>
      <sheetName val="AV_715"/>
      <sheetName val="AV_815"/>
      <sheetName val="EL_B15"/>
      <sheetName val="EL_M15"/>
      <sheetName val="EL_115"/>
      <sheetName val="EL_215"/>
      <sheetName val="EL_315"/>
      <sheetName val="EL_415"/>
      <sheetName val="EL_515"/>
      <sheetName val="EL_615"/>
      <sheetName val="EL_715"/>
      <sheetName val="EL_815"/>
      <sheetName val="EL_R15"/>
      <sheetName val="EL_TR15"/>
      <sheetName val="8-_EL15"/>
      <sheetName val="FA_B15"/>
      <sheetName val="FA_G15"/>
      <sheetName val="FA_M15"/>
      <sheetName val="FA_115"/>
      <sheetName val="FA_215"/>
      <sheetName val="FA_315"/>
      <sheetName val="FA_415"/>
      <sheetName val="FA_515"/>
      <sheetName val="FA_615"/>
      <sheetName val="FA_715"/>
      <sheetName val="FA_815"/>
      <sheetName val="FA_R15"/>
      <sheetName val="9-_FA15"/>
      <sheetName val="Div__0216"/>
      <sheetName val="Div__0316"/>
      <sheetName val="Div__0416"/>
      <sheetName val="Div__0516"/>
      <sheetName val="Div__0616"/>
      <sheetName val="Div__0716"/>
      <sheetName val="Div__0816"/>
      <sheetName val="Div__0916"/>
      <sheetName val="Div__1016"/>
      <sheetName val="Div__1116"/>
      <sheetName val="Div__1216"/>
      <sheetName val="Div_1316"/>
      <sheetName val="EXTERNAL_WORKS16"/>
      <sheetName val="PRODUCTIVITY_RATE16"/>
      <sheetName val="U_R_A_-_MASONRY16"/>
      <sheetName val="U_R_A_-_PLASTERING16"/>
      <sheetName val="U_R_A_-_TILING16"/>
      <sheetName val="U_R_A_-_GRANITE16"/>
      <sheetName val="V_C_2_-_EARTHWORK16"/>
      <sheetName val="V_C_9_-_CERAMIC16"/>
      <sheetName val="V_C_9_-_FINISHES16"/>
      <sheetName val="B09_116"/>
      <sheetName val="BOQ_Direct_selling_cost17"/>
      <sheetName val="Working_for_RCC16"/>
      <sheetName val="B185-B-9_116"/>
      <sheetName val="B185-B-9_216"/>
      <sheetName val="CHART_OF_ACCOUNTS16"/>
      <sheetName val="E-Bill_No_6_A-O16"/>
      <sheetName val="Elemental_Buildup15"/>
      <sheetName val="Division_244"/>
      <sheetName val="Division_415"/>
      <sheetName val="Division_515"/>
      <sheetName val="Division_615"/>
      <sheetName val="Division_715"/>
      <sheetName val="Division_815"/>
      <sheetName val="Division_915"/>
      <sheetName val="Division_1015"/>
      <sheetName val="Division_1215"/>
      <sheetName val="Division_1415"/>
      <sheetName val="Division_2118"/>
      <sheetName val="Division_2216"/>
      <sheetName val="Division_2315"/>
      <sheetName val="Division_2615"/>
      <sheetName val="Division_2715"/>
      <sheetName val="Division_2815"/>
      <sheetName val="Division_3115"/>
      <sheetName val="Division_3215"/>
      <sheetName val="Division_3315"/>
      <sheetName val="PMWeb_data16"/>
      <sheetName val="PointNo_515"/>
      <sheetName val="2_2)Revised_Cash_Flow15"/>
      <sheetName val="Employee_List13"/>
      <sheetName val="SS_MH16"/>
      <sheetName val="Index_List15"/>
      <sheetName val="Type_List15"/>
      <sheetName val="File_Types15"/>
      <sheetName val="Chiet_t15"/>
      <sheetName val="Staffing_and_Rates_IA15"/>
      <sheetName val="입찰내역_발주처_양식15"/>
      <sheetName val="Summary_of_Work13"/>
      <sheetName val="LIST_DO_NOT_REMOVE14"/>
      <sheetName val="Material_List_15"/>
      <sheetName val="PRECAST_lightconc-II17"/>
      <sheetName val="final_abstract17"/>
      <sheetName val="B6_2_14"/>
      <sheetName val="Staff_Acco_13"/>
      <sheetName val="TBAL9697_-group_wise__sdpl13"/>
      <sheetName val="Project_Cost_Breakdown13"/>
      <sheetName val="Item-_Compact13"/>
      <sheetName val="E_&amp;_R13"/>
      <sheetName val="Рабочий_лист12"/>
      <sheetName val="Annex_1_Sect_3a13"/>
      <sheetName val="Annex_1_Sect_3a_113"/>
      <sheetName val="Annex_1_Sect_3b13"/>
      <sheetName val="Annex_1_Sect_3c13"/>
      <sheetName val="HOURLY_RATES13"/>
      <sheetName val="PT_141-_Site_A_Landscape12"/>
      <sheetName val="SITE_WORK12"/>
      <sheetName val="Rate_summary12"/>
      <sheetName val="d-safe_DELUXE12"/>
      <sheetName val="Back_up12"/>
      <sheetName val="RAB_AR&amp;STR12"/>
      <sheetName val="Duct_Accesories12"/>
      <sheetName val="train_cash12"/>
      <sheetName val="accom_cash12"/>
      <sheetName val="INDIGINEOUS_ITEMS_12"/>
      <sheetName val="Common_Variables12"/>
      <sheetName val="Mall_waterproofing12"/>
      <sheetName val="MSCP_waterproofing12"/>
      <sheetName val="[SHOPLIST_xls]70,/0s«iÆøí¬i12"/>
      <sheetName val="GPL_Revenu_Update12"/>
      <sheetName val="DO_NOT_TOUCH12"/>
      <sheetName val="Work_Type12"/>
      <sheetName val="????_???_??12"/>
      <sheetName val="Labour_&amp;_Plant12"/>
      <sheetName val="Ave_wtd_rates12"/>
      <sheetName val="Debits_as_on_12_04_0812"/>
      <sheetName val="STAFFSCHED_12"/>
      <sheetName val="TRIAL_BALANCE12"/>
      <sheetName val="[SHOPLIST_xls][SHOPLIST_xls]718"/>
      <sheetName val="PROJECT_BRIEF(EX_NEW)12"/>
      <sheetName val="PPA_Summary8"/>
      <sheetName val="Mix_Design8"/>
      <sheetName val="AREA_OF_APPLICATION11"/>
      <sheetName val="Risk_Breakdown_Structure11"/>
      <sheetName val="Geneí¬_i11"/>
      <sheetName val="steel_total11"/>
      <sheetName val="ELE_BOQ11"/>
      <sheetName val="Z-_GENERAL_PRICE_SUMMARY8"/>
      <sheetName val="Resumo_Empreitadas8"/>
      <sheetName val="%_prog_figs_-u5_and_total8"/>
      <sheetName val="_VWVU))tÏØ0__9"/>
      <sheetName val="Floor_Box_9"/>
      <sheetName val="[SHOPLIST_xls]/VW7"/>
      <sheetName val="[SHOPLIST_xls]/VWVU))tÏØ0__29"/>
      <sheetName val="[SHOPLIST_xls]/VWVU))tÏØ0__30"/>
      <sheetName val="Equipment_Rates7"/>
      <sheetName val="Cashflow_projection7"/>
      <sheetName val="[SHOPLIST_xls][SHOPLIST_xls]719"/>
      <sheetName val="E_H_-_H__W_P_7"/>
      <sheetName val="E__H__Treatment_for_pile_cap7"/>
      <sheetName val="[SHOPLIST_xls][SHOPLIST_xls][S7"/>
      <sheetName val="Materials_7"/>
      <sheetName val="Form_67"/>
      <sheetName val="Risk_Register7"/>
      <sheetName val="Revised_Front_Page7"/>
      <sheetName val="Diff_Run01&amp;Run027"/>
      <sheetName val="CCS_Summary7"/>
      <sheetName val="1_Carillion_Staff7"/>
      <sheetName val="_2_Staff_&amp;_Gen_labour7"/>
      <sheetName val="3_Offices7"/>
      <sheetName val="4_TempServ7"/>
      <sheetName val="__5_Temp_Wks7"/>
      <sheetName val="_6_Addn_Plant7"/>
      <sheetName val="_7__Transport7"/>
      <sheetName val="_8_Testing7"/>
      <sheetName val="9__Miscellaneous7"/>
      <sheetName val="10__Design7"/>
      <sheetName val="_11_Insurances7"/>
      <sheetName val="_12_Client_Req_7"/>
      <sheetName val="Risk_List7"/>
      <sheetName val="Track_of_Changes7"/>
      <sheetName val="Bill_8_Doors_&amp;_Windows7"/>
      <sheetName val="Bill_9_Finishes_7"/>
      <sheetName val="Bill_10_Specialities7"/>
      <sheetName val="Dash_board7"/>
      <sheetName val="[SHOPLIST_xls]707"/>
      <sheetName val="[SHOPLIST_xls]70,7"/>
      <sheetName val="Site_Dev_BOQ7"/>
      <sheetName val="1_2_Staff_Schedule8"/>
      <sheetName val="[SHOPLIST_xls]/VWVU))tÏØ0__37"/>
      <sheetName val="[SHOPLIST_xls]/VWVU))tÏØ0__38"/>
      <sheetName val="Cost_Heading4"/>
      <sheetName val="D_&amp;_W_sizes4"/>
      <sheetName val="SOPMA_DD4"/>
      <sheetName val="PRICE_INFO4"/>
      <sheetName val="RC_SUMMARY4"/>
      <sheetName val="LABOUR_PRODUCTIVITY-TAV4"/>
      <sheetName val="MATERIAL_PRICES4"/>
      <sheetName val="P-100_MRF_DB_R14"/>
      <sheetName val="Base_BM-rebar7"/>
      <sheetName val="Contract_Division5"/>
      <sheetName val="SubContract_Type5"/>
      <sheetName val="Service_Type5"/>
      <sheetName val="Attach_4-184"/>
      <sheetName val="Area_Breakdown_PER_LEVEL_LINK7"/>
      <sheetName val="CF_Input7"/>
      <sheetName val="DATA_INPUT7"/>
      <sheetName val="Vordruck-Nr__7_1_3_D7"/>
      <sheetName val="M&amp;A_D7"/>
      <sheetName val="M&amp;A_E7"/>
      <sheetName val="M&amp;A_G7"/>
      <sheetName val="_SHOPLIST_xls_704"/>
      <sheetName val="_SHOPLIST_xls_70,_0s«iÆøí¬i4"/>
      <sheetName val="Data_Sheet7"/>
      <sheetName val="tender_allowances7"/>
      <sheetName val="_Summary_BKG_0347"/>
      <sheetName val="BILL_3R7"/>
      <sheetName val="BLOCK-A_(MEA_SHEET)7"/>
      <sheetName val="Bill_107"/>
      <sheetName val="Labour_Costs7"/>
      <sheetName val="Ewaan_Show_Kitchen_(2)4"/>
      <sheetName val="Cash_Flow_Working4"/>
      <sheetName val="MN_T_B_4"/>
      <sheetName val="Data_I_(2)4"/>
      <sheetName val="rEFERENCES_4"/>
      <sheetName val="Qtys_ZamZam_(Del__before)4"/>
      <sheetName val="Qtys_Relocation_(Del_before)4"/>
      <sheetName val="_Qtys_Sub_&amp;_Tents_(Del__before4"/>
      <sheetName val="Qtys__Signages_(Del__before)4"/>
      <sheetName val="Qtys_Temporary_Passages_(Del)4"/>
      <sheetName val="_Qtys_Ser__Rooms_(Del_before)4"/>
      <sheetName val="Labour_Rate_4"/>
      <sheetName val="[SHOPLIST_xls]/VWVU))tÏØ0__39"/>
      <sheetName val="[SHOPLIST_xls]70,/0s«_iÆø_í¬_i7"/>
      <sheetName val="[SHOPLIST_xls]70?,/0?s«i?Æøí¬i7"/>
      <sheetName val="/VWVU))tÏØ0__15"/>
      <sheetName val="GFA_HQ_Building26"/>
      <sheetName val="GFA_Conference25"/>
      <sheetName val="BQ_External25"/>
      <sheetName val="Penthouse_Apartment24"/>
      <sheetName val="Raw_Data24"/>
      <sheetName val="StattCo_yCharges24"/>
      <sheetName val="LEVEL_SHEET24"/>
      <sheetName val="SPT_vs_PHI24"/>
      <sheetName val="LABOUR_HISTOGRAM25"/>
      <sheetName val="Chiet_tinh_dz2224"/>
      <sheetName val="Chiet_tinh_dz3524"/>
      <sheetName val="@risk_rents_and_incentives24"/>
      <sheetName val="Car_park_lease24"/>
      <sheetName val="Net_rent_analysis24"/>
      <sheetName val="Poz-1_24"/>
      <sheetName val="Graph_Data_(DO_NOT_PRINT)24"/>
      <sheetName val="Bill_No__224"/>
      <sheetName val="CT_Thang_Mo24"/>
      <sheetName val="Lab_Cum_Hist24"/>
      <sheetName val="CT__PL23"/>
      <sheetName val="Projet,_methodes_&amp;_couts23"/>
      <sheetName val="Risques_majeurs_&amp;_Frais_Ind_23"/>
      <sheetName val="FOL_-_Bar24"/>
      <sheetName val="budget_summary_(2)23"/>
      <sheetName val="Budget_Analysis_Summary23"/>
      <sheetName val="intr_stool_brkup23"/>
      <sheetName val="Tender_Summary24"/>
      <sheetName val="Insurance_Ext24"/>
      <sheetName val="Customize_Your_Invoice24"/>
      <sheetName val="HVAC_BoQ24"/>
      <sheetName val="Body_Sheet23"/>
      <sheetName val="1_0_Executive_Summary23"/>
      <sheetName val="Top_sheet23"/>
      <sheetName val="Bill_222"/>
      <sheetName val="Ap_A21"/>
      <sheetName val="2_Div_14_21"/>
      <sheetName val="SHOPLIST_xls20"/>
      <sheetName val="beam-reinft-IIInd_floor20"/>
      <sheetName val="beam-reinft-machine_rm20"/>
      <sheetName val="Bill_121"/>
      <sheetName val="Bill_321"/>
      <sheetName val="Bill_421"/>
      <sheetName val="Bill_521"/>
      <sheetName val="Bill_621"/>
      <sheetName val="Bill_721"/>
      <sheetName val="POWER_ASSUMPTIONS20"/>
      <sheetName val="Civil_Boq19"/>
      <sheetName val="PROJECT_BRIEF21"/>
      <sheetName val="Invoice_Summary20"/>
      <sheetName val="C_(3)21"/>
      <sheetName val="Dubai_golf20"/>
      <sheetName val="Softscape_Buildup19"/>
      <sheetName val="Mat'l_Rate19"/>
      <sheetName val="WITHOUT_C&amp;I_PROFIT_(3)19"/>
      <sheetName val="Activity_List19"/>
      <sheetName val="HIRED_LABOUR_CODE17"/>
      <sheetName val="PA-_Consutant_17"/>
      <sheetName val="foot-slab_reinft17"/>
      <sheetName val="DETAILED__BOQ17"/>
      <sheetName val="M-Book_for_Conc17"/>
      <sheetName val="M-Book_for_FW17"/>
      <sheetName val="BILL_COV17"/>
      <sheetName val="Ra__stair17"/>
      <sheetName val="VALVE_CHAMBERS16"/>
      <sheetName val="Fire_Hydrants16"/>
      <sheetName val="B_GATE_VALVE16"/>
      <sheetName val="Sub_G1_Fire16"/>
      <sheetName val="Sub_G12_Fire16"/>
      <sheetName val="Eq__Mobilization15"/>
      <sheetName val="w't_table14"/>
      <sheetName val="Materials_Cost(PCC)16"/>
      <sheetName val="India_F&amp;S_Template16"/>
      <sheetName val="IO_LIST16"/>
      <sheetName val="Material_16"/>
      <sheetName val="Quote_Sheet16"/>
      <sheetName val="Day_work16"/>
      <sheetName val="bill_nb2-Plumbing_&amp;_Drainag14"/>
      <sheetName val="Pl_&amp;_Dr_B14"/>
      <sheetName val="Pl_&amp;_Dr_G14"/>
      <sheetName val="Pl_&amp;_Dr_M14"/>
      <sheetName val="Pl_&amp;_Dr_114"/>
      <sheetName val="Pl_&amp;_Dr_214"/>
      <sheetName val="Pl_&amp;_Dr_314"/>
      <sheetName val="Pl_&amp;_Dr_414"/>
      <sheetName val="Pl_&amp;_Dr_514"/>
      <sheetName val="Pl_&amp;_Dr_614"/>
      <sheetName val="Pl_&amp;_Dr_714"/>
      <sheetName val="Pl_&amp;_Dr_814"/>
      <sheetName val="Pl_&amp;_Dr_R14"/>
      <sheetName val="FF_B14"/>
      <sheetName val="FF_G14"/>
      <sheetName val="FF_M14"/>
      <sheetName val="FF_114"/>
      <sheetName val="FF_2_14"/>
      <sheetName val="FF_314"/>
      <sheetName val="FF_414"/>
      <sheetName val="FF_514"/>
      <sheetName val="FF_6_14"/>
      <sheetName val="FF_714"/>
      <sheetName val="FF_814"/>
      <sheetName val="FF_R14"/>
      <sheetName val="bill_nb3-FF14"/>
      <sheetName val="HVAC_B14"/>
      <sheetName val="HVAC_G14"/>
      <sheetName val="HVAC_M14"/>
      <sheetName val="HVAC_114"/>
      <sheetName val="HVAC_214"/>
      <sheetName val="HVAC_314"/>
      <sheetName val="HVAC_414"/>
      <sheetName val="HVAC_514"/>
      <sheetName val="HVAC_614"/>
      <sheetName val="HVAC_714"/>
      <sheetName val="HVAC_814"/>
      <sheetName val="HVAC_R14"/>
      <sheetName val="bill_nb4-HVAC14"/>
      <sheetName val="SC_B14"/>
      <sheetName val="SC_G14"/>
      <sheetName val="SC_M14"/>
      <sheetName val="SC_114"/>
      <sheetName val="SC_214"/>
      <sheetName val="SC_314"/>
      <sheetName val="SC_414"/>
      <sheetName val="SC_514"/>
      <sheetName val="SC_614"/>
      <sheetName val="SC_714"/>
      <sheetName val="SC_814"/>
      <sheetName val="SC_R14"/>
      <sheetName val="AV_B14"/>
      <sheetName val="AV_G14"/>
      <sheetName val="AV_M14"/>
      <sheetName val="AV_114"/>
      <sheetName val="AV_214"/>
      <sheetName val="AV_314"/>
      <sheetName val="AV_414"/>
      <sheetName val="AV_514"/>
      <sheetName val="AV_614"/>
      <sheetName val="AV_714"/>
      <sheetName val="AV_814"/>
      <sheetName val="EL_B14"/>
      <sheetName val="EL_M14"/>
      <sheetName val="EL_114"/>
      <sheetName val="EL_214"/>
      <sheetName val="EL_314"/>
      <sheetName val="EL_414"/>
      <sheetName val="EL_514"/>
      <sheetName val="EL_614"/>
      <sheetName val="EL_714"/>
      <sheetName val="EL_814"/>
      <sheetName val="EL_R14"/>
      <sheetName val="EL_TR14"/>
      <sheetName val="8-_EL14"/>
      <sheetName val="FA_B14"/>
      <sheetName val="FA_G14"/>
      <sheetName val="FA_M14"/>
      <sheetName val="FA_114"/>
      <sheetName val="FA_214"/>
      <sheetName val="FA_314"/>
      <sheetName val="FA_414"/>
      <sheetName val="FA_514"/>
      <sheetName val="FA_614"/>
      <sheetName val="FA_714"/>
      <sheetName val="FA_814"/>
      <sheetName val="FA_R14"/>
      <sheetName val="9-_FA14"/>
      <sheetName val="Div__0215"/>
      <sheetName val="Div__0315"/>
      <sheetName val="Div__0415"/>
      <sheetName val="Div__0515"/>
      <sheetName val="Div__0615"/>
      <sheetName val="Div__0715"/>
      <sheetName val="Div__0815"/>
      <sheetName val="Div__0915"/>
      <sheetName val="Div__1015"/>
      <sheetName val="Div__1115"/>
      <sheetName val="Div__1215"/>
      <sheetName val="Div_1315"/>
      <sheetName val="EXTERNAL_WORKS15"/>
      <sheetName val="PRODUCTIVITY_RATE15"/>
      <sheetName val="U_R_A_-_MASONRY15"/>
      <sheetName val="U_R_A_-_PLASTERING15"/>
      <sheetName val="U_R_A_-_TILING15"/>
      <sheetName val="U_R_A_-_GRANITE15"/>
      <sheetName val="V_C_2_-_EARTHWORK15"/>
      <sheetName val="V_C_9_-_CERAMIC15"/>
      <sheetName val="V_C_9_-_FINISHES15"/>
      <sheetName val="B09_115"/>
      <sheetName val="BOQ_Direct_selling_cost16"/>
      <sheetName val="Working_for_RCC15"/>
      <sheetName val="B185-B-9_115"/>
      <sheetName val="B185-B-9_215"/>
      <sheetName val="CHART_OF_ACCOUNTS15"/>
      <sheetName val="E-Bill_No_6_A-O15"/>
      <sheetName val="Elemental_Buildup14"/>
      <sheetName val="Division_243"/>
      <sheetName val="Division_414"/>
      <sheetName val="Division_514"/>
      <sheetName val="Division_614"/>
      <sheetName val="Division_714"/>
      <sheetName val="Division_814"/>
      <sheetName val="Division_914"/>
      <sheetName val="Division_1014"/>
      <sheetName val="Division_1214"/>
      <sheetName val="Division_1414"/>
      <sheetName val="Division_2117"/>
      <sheetName val="Division_2215"/>
      <sheetName val="Division_2314"/>
      <sheetName val="Division_2614"/>
      <sheetName val="Division_2714"/>
      <sheetName val="Division_2814"/>
      <sheetName val="Division_3114"/>
      <sheetName val="Division_3214"/>
      <sheetName val="Division_3314"/>
      <sheetName val="PMWeb_data15"/>
      <sheetName val="PointNo_514"/>
      <sheetName val="2_2)Revised_Cash_Flow14"/>
      <sheetName val="Employee_List12"/>
      <sheetName val="SS_MH15"/>
      <sheetName val="Index_List14"/>
      <sheetName val="Type_List14"/>
      <sheetName val="File_Types14"/>
      <sheetName val="Chiet_t14"/>
      <sheetName val="Staffing_and_Rates_IA14"/>
      <sheetName val="입찰내역_발주처_양식14"/>
      <sheetName val="Summary_of_Work12"/>
      <sheetName val="LIST_DO_NOT_REMOVE13"/>
      <sheetName val="Material_List_14"/>
      <sheetName val="PRECAST_lightconc-II16"/>
      <sheetName val="final_abstract16"/>
      <sheetName val="B6_2_13"/>
      <sheetName val="Staff_Acco_12"/>
      <sheetName val="TBAL9697_-group_wise__sdpl12"/>
      <sheetName val="Project_Cost_Breakdown12"/>
      <sheetName val="Item-_Compact12"/>
      <sheetName val="E_&amp;_R12"/>
      <sheetName val="Рабочий_лист11"/>
      <sheetName val="Annex_1_Sect_3a12"/>
      <sheetName val="Annex_1_Sect_3a_112"/>
      <sheetName val="Annex_1_Sect_3b12"/>
      <sheetName val="Annex_1_Sect_3c12"/>
      <sheetName val="HOURLY_RATES12"/>
      <sheetName val="PT_141-_Site_A_Landscape11"/>
      <sheetName val="SITE_WORK11"/>
      <sheetName val="Rate_summary11"/>
      <sheetName val="d-safe_DELUXE11"/>
      <sheetName val="Back_up11"/>
      <sheetName val="RAB_AR&amp;STR11"/>
      <sheetName val="Duct_Accesories11"/>
      <sheetName val="train_cash11"/>
      <sheetName val="accom_cash11"/>
      <sheetName val="INDIGINEOUS_ITEMS_11"/>
      <sheetName val="Common_Variables11"/>
      <sheetName val="Mall_waterproofing11"/>
      <sheetName val="MSCP_waterproofing11"/>
      <sheetName val="[SHOPLIST_xls]70,/0s«iÆøí¬i11"/>
      <sheetName val="GPL_Revenu_Update11"/>
      <sheetName val="DO_NOT_TOUCH11"/>
      <sheetName val="Work_Type11"/>
      <sheetName val="????_???_??11"/>
      <sheetName val="Labour_&amp;_Plant11"/>
      <sheetName val="Ave_wtd_rates11"/>
      <sheetName val="Debits_as_on_12_04_0811"/>
      <sheetName val="STAFFSCHED_11"/>
      <sheetName val="TRIAL_BALANCE11"/>
      <sheetName val="[SHOPLIST_xls][SHOPLIST_xls]716"/>
      <sheetName val="PROJECT_BRIEF(EX_NEW)11"/>
      <sheetName val="PPA_Summary7"/>
      <sheetName val="Mix_Design7"/>
      <sheetName val="AREA_OF_APPLICATION10"/>
      <sheetName val="Risk_Breakdown_Structure10"/>
      <sheetName val="Geneí¬_i10"/>
      <sheetName val="steel_total10"/>
      <sheetName val="ELE_BOQ10"/>
      <sheetName val="Z-_GENERAL_PRICE_SUMMARY7"/>
      <sheetName val="Resumo_Empreitadas7"/>
      <sheetName val="%_prog_figs_-u5_and_total7"/>
      <sheetName val="_VWVU))tÏØ0__8"/>
      <sheetName val="Floor_Box_8"/>
      <sheetName val="[SHOPLIST_xls]/VW6"/>
      <sheetName val="[SHOPLIST_xls]/VWVU))tÏØ0__20"/>
      <sheetName val="[SHOPLIST_xls]/VWVU))tÏØ0__26"/>
      <sheetName val="Equipment_Rates6"/>
      <sheetName val="Cashflow_projection6"/>
      <sheetName val="[SHOPLIST_xls][SHOPLIST_xls]717"/>
      <sheetName val="E_H_-_H__W_P_6"/>
      <sheetName val="E__H__Treatment_for_pile_cap6"/>
      <sheetName val="[SHOPLIST_xls][SHOPLIST_xls][S6"/>
      <sheetName val="Materials_6"/>
      <sheetName val="Form_66"/>
      <sheetName val="Risk_Register6"/>
      <sheetName val="Revised_Front_Page6"/>
      <sheetName val="Diff_Run01&amp;Run026"/>
      <sheetName val="CCS_Summary6"/>
      <sheetName val="1_Carillion_Staff6"/>
      <sheetName val="_2_Staff_&amp;_Gen_labour6"/>
      <sheetName val="3_Offices6"/>
      <sheetName val="4_TempServ6"/>
      <sheetName val="__5_Temp_Wks6"/>
      <sheetName val="_6_Addn_Plant6"/>
      <sheetName val="_7__Transport6"/>
      <sheetName val="_8_Testing6"/>
      <sheetName val="9__Miscellaneous6"/>
      <sheetName val="10__Design6"/>
      <sheetName val="_11_Insurances6"/>
      <sheetName val="_12_Client_Req_6"/>
      <sheetName val="Risk_List6"/>
      <sheetName val="Track_of_Changes6"/>
      <sheetName val="Bill_8_Doors_&amp;_Windows6"/>
      <sheetName val="Bill_9_Finishes_6"/>
      <sheetName val="Bill_10_Specialities6"/>
      <sheetName val="Dash_board6"/>
      <sheetName val="[SHOPLIST_xls]706"/>
      <sheetName val="[SHOPLIST_xls]70,6"/>
      <sheetName val="Site_Dev_BOQ6"/>
      <sheetName val="1_2_Staff_Schedule7"/>
      <sheetName val="[SHOPLIST_xls]/VWVU))tÏØ0__27"/>
      <sheetName val="[SHOPLIST_xls]/VWVU))tÏØ0__28"/>
      <sheetName val="Cost_Heading3"/>
      <sheetName val="D_&amp;_W_sizes3"/>
      <sheetName val="SOPMA_DD3"/>
      <sheetName val="PRICE_INFO3"/>
      <sheetName val="RC_SUMMARY3"/>
      <sheetName val="LABOUR_PRODUCTIVITY-TAV3"/>
      <sheetName val="MATERIAL_PRICES3"/>
      <sheetName val="P-100_MRF_DB_R13"/>
      <sheetName val="Base_BM-rebar6"/>
      <sheetName val="Contract_Division4"/>
      <sheetName val="SubContract_Type4"/>
      <sheetName val="Service_Type4"/>
      <sheetName val="Attach_4-183"/>
      <sheetName val="Area_Breakdown_PER_LEVEL_LINK6"/>
      <sheetName val="CF_Input6"/>
      <sheetName val="DATA_INPUT6"/>
      <sheetName val="Vordruck-Nr__7_1_3_D6"/>
      <sheetName val="M&amp;A_D6"/>
      <sheetName val="M&amp;A_E6"/>
      <sheetName val="M&amp;A_G6"/>
      <sheetName val="_SHOPLIST_xls_703"/>
      <sheetName val="_SHOPLIST_xls_70,_0s«iÆøí¬i3"/>
      <sheetName val="Data_Sheet6"/>
      <sheetName val="tender_allowances6"/>
      <sheetName val="_Summary_BKG_0346"/>
      <sheetName val="BILL_3R6"/>
      <sheetName val="BLOCK-A_(MEA_SHEET)6"/>
      <sheetName val="Bill_106"/>
      <sheetName val="Labour_Costs6"/>
      <sheetName val="Ewaan_Show_Kitchen_(2)3"/>
      <sheetName val="Cash_Flow_Working3"/>
      <sheetName val="MN_T_B_3"/>
      <sheetName val="Data_I_(2)3"/>
      <sheetName val="rEFERENCES_3"/>
      <sheetName val="Qtys_ZamZam_(Del__before)3"/>
      <sheetName val="Qtys_Relocation_(Del_before)3"/>
      <sheetName val="_Qtys_Sub_&amp;_Tents_(Del__before3"/>
      <sheetName val="Qtys__Signages_(Del__before)3"/>
      <sheetName val="Qtys_Temporary_Passages_(Del)3"/>
      <sheetName val="_Qtys_Ser__Rooms_(Del_before)3"/>
      <sheetName val="Labour_Rate_3"/>
      <sheetName val="[SHOPLIST_xls]/VWVU))tÏØ0__36"/>
      <sheetName val="[SHOPLIST_xls]70,/0s«_iÆø_í¬_i6"/>
      <sheetName val="[SHOPLIST_xls]70?,/0?s«i?Æøí¬i6"/>
      <sheetName val="KP1590_E"/>
      <sheetName val="Asset Allocation (CR)"/>
      <sheetName val="Project Benchmarking"/>
      <sheetName val="Cost_any"/>
      <sheetName val="Set"/>
      <sheetName val="70,/0s«iÆøí¬"/>
      <sheetName val="[SHOPLIST.xls][SHOPLIST.xls]/VW"/>
      <sheetName val="DDL"/>
      <sheetName val="SCHEDULE"/>
      <sheetName val="Recon Template"/>
      <sheetName val="GFA_HQ_Building29"/>
      <sheetName val="GFA_Conference28"/>
      <sheetName val="Chiet_tinh_dz2227"/>
      <sheetName val="Chiet_tinh_dz3527"/>
      <sheetName val="BQ_External28"/>
      <sheetName val="StattCo_yCharges27"/>
      <sheetName val="CT_Thang_Mo27"/>
      <sheetName val="Raw_Data27"/>
      <sheetName val="Penthouse_Apartment27"/>
      <sheetName val="LABOUR_HISTOGRAM28"/>
      <sheetName val="@risk_rents_and_incentives27"/>
      <sheetName val="Car_park_lease27"/>
      <sheetName val="Net_rent_analysis27"/>
      <sheetName val="Poz-1_27"/>
      <sheetName val="Lab_Cum_Hist27"/>
      <sheetName val="Graph_Data_(DO_NOT_PRINT)27"/>
      <sheetName val="CT__PL26"/>
      <sheetName val="Projet,_methodes_&amp;_couts26"/>
      <sheetName val="Risques_majeurs_&amp;_Frais_Ind_26"/>
      <sheetName val="LEVEL_SHEET27"/>
      <sheetName val="SPT_vs_PHI27"/>
      <sheetName val="Bill_No__227"/>
      <sheetName val="budget_summary_(2)26"/>
      <sheetName val="Budget_Analysis_Summary26"/>
      <sheetName val="Customize_Your_Invoice27"/>
      <sheetName val="HVAC_BoQ27"/>
      <sheetName val="FOL_-_Bar27"/>
      <sheetName val="Tender_Summary27"/>
      <sheetName val="Insurance_Ext27"/>
      <sheetName val="intr_stool_brkup26"/>
      <sheetName val="Top_sheet26"/>
      <sheetName val="Body_Sheet26"/>
      <sheetName val="1_0_Executive_Summary26"/>
      <sheetName val="Bill_124"/>
      <sheetName val="Bill_225"/>
      <sheetName val="Bill_324"/>
      <sheetName val="Bill_424"/>
      <sheetName val="Bill_524"/>
      <sheetName val="Bill_624"/>
      <sheetName val="Bill_724"/>
      <sheetName val="2_Div_14_24"/>
      <sheetName val="Ap_A24"/>
      <sheetName val="SHOPLIST_xls23"/>
      <sheetName val="Dubai_golf23"/>
      <sheetName val="beam-reinft-IIInd_floor23"/>
      <sheetName val="beam-reinft-machine_rm23"/>
      <sheetName val="POWER_ASSUMPTIONS23"/>
      <sheetName val="Invoice_Summary23"/>
      <sheetName val="PROJECT_BRIEF24"/>
      <sheetName val="C_(3)24"/>
      <sheetName val="Civil_Boq22"/>
      <sheetName val="WITHOUT_C&amp;I_PROFIT_(3)22"/>
      <sheetName val="VALVE_CHAMBERS19"/>
      <sheetName val="Fire_Hydrants19"/>
      <sheetName val="B_GATE_VALVE19"/>
      <sheetName val="Sub_G1_Fire19"/>
      <sheetName val="Sub_G12_Fire19"/>
      <sheetName val="BILL_COV20"/>
      <sheetName val="Activity_List22"/>
      <sheetName val="DETAILED__BOQ20"/>
      <sheetName val="M-Book_for_Conc20"/>
      <sheetName val="M-Book_for_FW20"/>
      <sheetName val="HIRED_LABOUR_CODE20"/>
      <sheetName val="PA-_Consutant_20"/>
      <sheetName val="foot-slab_reinft20"/>
      <sheetName val="Softscape_Buildup22"/>
      <sheetName val="Mat'l_Rate22"/>
      <sheetName val="Ra__stair20"/>
      <sheetName val="Materials_Cost(PCC)19"/>
      <sheetName val="India_F&amp;S_Template19"/>
      <sheetName val="IO_LIST19"/>
      <sheetName val="Material_19"/>
      <sheetName val="Quote_Sheet19"/>
      <sheetName val="Day_work19"/>
      <sheetName val="Div__0218"/>
      <sheetName val="Div__0318"/>
      <sheetName val="Div__0418"/>
      <sheetName val="Div__0518"/>
      <sheetName val="Div__0618"/>
      <sheetName val="Div__0718"/>
      <sheetName val="Div__0818"/>
      <sheetName val="Div__0918"/>
      <sheetName val="Div__1018"/>
      <sheetName val="Div__1118"/>
      <sheetName val="Div__1218"/>
      <sheetName val="Div_1318"/>
      <sheetName val="EXTERNAL_WORKS18"/>
      <sheetName val="PRODUCTIVITY_RATE18"/>
      <sheetName val="U_R_A_-_MASONRY18"/>
      <sheetName val="U_R_A_-_PLASTERING18"/>
      <sheetName val="U_R_A_-_TILING18"/>
      <sheetName val="U_R_A_-_GRANITE18"/>
      <sheetName val="V_C_2_-_EARTHWORK18"/>
      <sheetName val="V_C_9_-_CERAMIC18"/>
      <sheetName val="V_C_9_-_FINISHES18"/>
      <sheetName val="Working_for_RCC18"/>
      <sheetName val="Elemental_Buildup17"/>
      <sheetName val="Eq__Mobilization18"/>
      <sheetName val="w't_table17"/>
      <sheetName val="bill_nb2-Plumbing_&amp;_Drainag17"/>
      <sheetName val="Pl_&amp;_Dr_B17"/>
      <sheetName val="Pl_&amp;_Dr_G17"/>
      <sheetName val="Pl_&amp;_Dr_M17"/>
      <sheetName val="Pl_&amp;_Dr_117"/>
      <sheetName val="Pl_&amp;_Dr_217"/>
      <sheetName val="Pl_&amp;_Dr_317"/>
      <sheetName val="Pl_&amp;_Dr_417"/>
      <sheetName val="Pl_&amp;_Dr_517"/>
      <sheetName val="Pl_&amp;_Dr_617"/>
      <sheetName val="Pl_&amp;_Dr_717"/>
      <sheetName val="Pl_&amp;_Dr_817"/>
      <sheetName val="Pl_&amp;_Dr_R17"/>
      <sheetName val="FF_B17"/>
      <sheetName val="FF_G17"/>
      <sheetName val="FF_M17"/>
      <sheetName val="FF_117"/>
      <sheetName val="FF_2_17"/>
      <sheetName val="FF_317"/>
      <sheetName val="FF_417"/>
      <sheetName val="FF_517"/>
      <sheetName val="FF_6_17"/>
      <sheetName val="FF_717"/>
      <sheetName val="FF_817"/>
      <sheetName val="FF_R17"/>
      <sheetName val="bill_nb3-FF17"/>
      <sheetName val="HVAC_B17"/>
      <sheetName val="HVAC_G17"/>
      <sheetName val="HVAC_M17"/>
      <sheetName val="HVAC_117"/>
      <sheetName val="HVAC_217"/>
      <sheetName val="HVAC_317"/>
      <sheetName val="HVAC_417"/>
      <sheetName val="HVAC_517"/>
      <sheetName val="HVAC_617"/>
      <sheetName val="HVAC_717"/>
      <sheetName val="HVAC_817"/>
      <sheetName val="HVAC_R17"/>
      <sheetName val="bill_nb4-HVAC17"/>
      <sheetName val="SC_B17"/>
      <sheetName val="SC_G17"/>
      <sheetName val="SC_M17"/>
      <sheetName val="SC_117"/>
      <sheetName val="SC_217"/>
      <sheetName val="SC_317"/>
      <sheetName val="SC_417"/>
      <sheetName val="SC_517"/>
      <sheetName val="SC_617"/>
      <sheetName val="SC_717"/>
      <sheetName val="SC_817"/>
      <sheetName val="SC_R17"/>
      <sheetName val="AV_B17"/>
      <sheetName val="AV_G17"/>
      <sheetName val="AV_M17"/>
      <sheetName val="AV_117"/>
      <sheetName val="AV_217"/>
      <sheetName val="AV_317"/>
      <sheetName val="AV_417"/>
      <sheetName val="AV_517"/>
      <sheetName val="AV_617"/>
      <sheetName val="AV_717"/>
      <sheetName val="AV_817"/>
      <sheetName val="EL_B17"/>
      <sheetName val="EL_M17"/>
      <sheetName val="EL_117"/>
      <sheetName val="EL_217"/>
      <sheetName val="EL_317"/>
      <sheetName val="EL_417"/>
      <sheetName val="EL_517"/>
      <sheetName val="EL_617"/>
      <sheetName val="EL_717"/>
      <sheetName val="EL_817"/>
      <sheetName val="EL_R17"/>
      <sheetName val="EL_TR17"/>
      <sheetName val="8-_EL17"/>
      <sheetName val="FA_B17"/>
      <sheetName val="FA_G17"/>
      <sheetName val="FA_M17"/>
      <sheetName val="FA_117"/>
      <sheetName val="FA_217"/>
      <sheetName val="FA_317"/>
      <sheetName val="FA_417"/>
      <sheetName val="FA_517"/>
      <sheetName val="FA_617"/>
      <sheetName val="FA_717"/>
      <sheetName val="FA_817"/>
      <sheetName val="FA_R17"/>
      <sheetName val="9-_FA17"/>
      <sheetName val="BOQ_Direct_selling_cost19"/>
      <sheetName val="CHART_OF_ACCOUNTS18"/>
      <sheetName val="B185-B-9_118"/>
      <sheetName val="B185-B-9_218"/>
      <sheetName val="Material_List_17"/>
      <sheetName val="E-Bill_No_6_A-O18"/>
      <sheetName val="B09_118"/>
      <sheetName val="Division_246"/>
      <sheetName val="Division_417"/>
      <sheetName val="Division_517"/>
      <sheetName val="Division_617"/>
      <sheetName val="Division_717"/>
      <sheetName val="Division_817"/>
      <sheetName val="Division_917"/>
      <sheetName val="Division_1017"/>
      <sheetName val="Division_1217"/>
      <sheetName val="Division_1417"/>
      <sheetName val="Division_2120"/>
      <sheetName val="Division_2218"/>
      <sheetName val="Division_2317"/>
      <sheetName val="Division_2617"/>
      <sheetName val="Division_2717"/>
      <sheetName val="Division_2817"/>
      <sheetName val="Division_3117"/>
      <sheetName val="Division_3217"/>
      <sheetName val="Division_3317"/>
      <sheetName val="PMWeb_data18"/>
      <sheetName val="PointNo_517"/>
      <sheetName val="SS_MH18"/>
      <sheetName val="2_2)Revised_Cash_Flow17"/>
      <sheetName val="입찰내역_발주처_양식17"/>
      <sheetName val="/VWVU))tÏØ0__18"/>
      <sheetName val="LIST_DO_NOT_REMOVE16"/>
      <sheetName val="Index_List17"/>
      <sheetName val="Type_List17"/>
      <sheetName val="File_Types17"/>
      <sheetName val="Chiet_t17"/>
      <sheetName val="Staffing_and_Rates_IA17"/>
      <sheetName val="Summary_of_Work15"/>
      <sheetName val="PRECAST_lightconc-II19"/>
      <sheetName val="final_abstract19"/>
      <sheetName val="Staff_Acco_15"/>
      <sheetName val="TBAL9697_-group_wise__sdpl15"/>
      <sheetName val="Employee_List15"/>
      <sheetName val="Project_Cost_Breakdown15"/>
      <sheetName val="B6_2_16"/>
      <sheetName val="Item-_Compact15"/>
      <sheetName val="E_&amp;_R15"/>
      <sheetName val="Рабочий_лист14"/>
      <sheetName val="SITE_WORK14"/>
      <sheetName val="Annex_1_Sect_3a15"/>
      <sheetName val="Annex_1_Sect_3a_115"/>
      <sheetName val="Annex_1_Sect_3b15"/>
      <sheetName val="Annex_1_Sect_3c15"/>
      <sheetName val="HOURLY_RATES15"/>
      <sheetName val="Rate_summary14"/>
      <sheetName val="RAB_AR&amp;STR14"/>
      <sheetName val="d-safe_DELUXE14"/>
      <sheetName val="Back_up14"/>
      <sheetName val="PT_141-_Site_A_Landscape14"/>
      <sheetName val="train_cash14"/>
      <sheetName val="accom_cash14"/>
      <sheetName val="INDIGINEOUS_ITEMS_14"/>
      <sheetName val="Duct_Accesories14"/>
      <sheetName val="Mall_waterproofing14"/>
      <sheetName val="MSCP_waterproofing14"/>
      <sheetName val="????_???_??14"/>
      <sheetName val="Labour_&amp;_Plant14"/>
      <sheetName val="Ave_wtd_rates14"/>
      <sheetName val="Debits_as_on_12_04_0814"/>
      <sheetName val="STAFFSCHED_14"/>
      <sheetName val="TRIAL_BALANCE14"/>
      <sheetName val="[SHOPLIST_xls][SHOPLIST_xls]722"/>
      <sheetName val="Common_Variables14"/>
      <sheetName val="[SHOPLIST_xls]70,/0s«iÆøí¬i14"/>
      <sheetName val="GPL_Revenu_Update14"/>
      <sheetName val="DO_NOT_TOUCH14"/>
      <sheetName val="Work_Type14"/>
      <sheetName val="PROJECT_BRIEF(EX_NEW)14"/>
      <sheetName val="AREA_OF_APPLICATION13"/>
      <sheetName val="Risk_Breakdown_Structure13"/>
      <sheetName val="Geneí¬_i13"/>
      <sheetName val="steel_total13"/>
      <sheetName val="ELE_BOQ13"/>
      <sheetName val="Z-_GENERAL_PRICE_SUMMARY10"/>
      <sheetName val="Resumo_Empreitadas10"/>
      <sheetName val="PPA_Summary10"/>
      <sheetName val="Mix_Design10"/>
      <sheetName val="%_prog_figs_-u5_and_total10"/>
      <sheetName val="_VWVU))tÏØ0__11"/>
      <sheetName val="Floor_Box_11"/>
      <sheetName val="Equipment_Rates9"/>
      <sheetName val="[SHOPLIST_xls]/VW9"/>
      <sheetName val="[SHOPLIST_xls]/VWVU))tÏØ0__45"/>
      <sheetName val="[SHOPLIST_xls]/VWVU))tÏØ0__46"/>
      <sheetName val="Cashflow_projection9"/>
      <sheetName val="[SHOPLIST_xls][SHOPLIST_xls]723"/>
      <sheetName val="E_H_-_H__W_P_9"/>
      <sheetName val="E__H__Treatment_for_pile_cap9"/>
      <sheetName val="[SHOPLIST_xls][SHOPLIST_xls][S9"/>
      <sheetName val="Form_69"/>
      <sheetName val="Risk_Register9"/>
      <sheetName val="Revised_Front_Page9"/>
      <sheetName val="Diff_Run01&amp;Run029"/>
      <sheetName val="CCS_Summary9"/>
      <sheetName val="1_Carillion_Staff9"/>
      <sheetName val="_2_Staff_&amp;_Gen_labour9"/>
      <sheetName val="3_Offices9"/>
      <sheetName val="4_TempServ9"/>
      <sheetName val="__5_Temp_Wks9"/>
      <sheetName val="_6_Addn_Plant9"/>
      <sheetName val="_7__Transport9"/>
      <sheetName val="_8_Testing9"/>
      <sheetName val="9__Miscellaneous9"/>
      <sheetName val="10__Design9"/>
      <sheetName val="_11_Insurances9"/>
      <sheetName val="_12_Client_Req_9"/>
      <sheetName val="Risk_List9"/>
      <sheetName val="Track_of_Changes9"/>
      <sheetName val="Bill_8_Doors_&amp;_Windows9"/>
      <sheetName val="Bill_9_Finishes_9"/>
      <sheetName val="Bill_10_Specialities9"/>
      <sheetName val="Dash_board9"/>
      <sheetName val="[SHOPLIST_xls]709"/>
      <sheetName val="[SHOPLIST_xls]70,9"/>
      <sheetName val="Base_BM-rebar9"/>
      <sheetName val="Materials_9"/>
      <sheetName val="Site_Dev_BOQ9"/>
      <sheetName val="Data_Sheet9"/>
      <sheetName val="tender_allowances9"/>
      <sheetName val="_Summary_BKG_0349"/>
      <sheetName val="BILL_3R9"/>
      <sheetName val="Area_Breakdown_PER_LEVEL_LINK9"/>
      <sheetName val="CF_Input9"/>
      <sheetName val="DATA_INPUT9"/>
      <sheetName val="Vordruck-Nr__7_1_3_D9"/>
      <sheetName val="M&amp;A_D9"/>
      <sheetName val="M&amp;A_E9"/>
      <sheetName val="M&amp;A_G9"/>
      <sheetName val="1_2_Staff_Schedule10"/>
      <sheetName val="Bill_109"/>
      <sheetName val="[SHOPLIST_xls]/VWVU))tÏØ0__47"/>
      <sheetName val="[SHOPLIST_xls]/VWVU))tÏØ0__48"/>
      <sheetName val="[SHOPLIST_xls]/VWVU))tÏØ0__49"/>
      <sheetName val="[SHOPLIST_xls]70,/0s«_iÆø_í¬_i9"/>
      <sheetName val="[SHOPLIST_xls]70?,/0?s«i?Æøí¬i9"/>
      <sheetName val="Labour_Costs9"/>
      <sheetName val="BLOCK-A_(MEA_SHEET)9"/>
      <sheetName val="Contract_Division7"/>
      <sheetName val="SubContract_Type7"/>
      <sheetName val="Service_Type7"/>
      <sheetName val="Cost_Heading6"/>
      <sheetName val="D_&amp;_W_sizes6"/>
      <sheetName val="SOPMA_DD6"/>
      <sheetName val="PRICE_INFO6"/>
      <sheetName val="RC_SUMMARY6"/>
      <sheetName val="LABOUR_PRODUCTIVITY-TAV6"/>
      <sheetName val="MATERIAL_PRICES6"/>
      <sheetName val="P-100_MRF_DB_R16"/>
      <sheetName val="Attach_4-186"/>
      <sheetName val="_SHOPLIST_xls_706"/>
      <sheetName val="_SHOPLIST_xls_70,_0s«iÆøí¬i6"/>
      <sheetName val="Ewaan_Show_Kitchen_(2)6"/>
      <sheetName val="Cash_Flow_Working6"/>
      <sheetName val="MN_T_B_6"/>
      <sheetName val="Data_I_(2)6"/>
      <sheetName val="rEFERENCES_6"/>
      <sheetName val="Qtys_ZamZam_(Del__before)6"/>
      <sheetName val="Qtys_Relocation_(Del_before)6"/>
      <sheetName val="_Qtys_Sub_&amp;_Tents_(Del__before6"/>
      <sheetName val="Qtys__Signages_(Del__before)6"/>
      <sheetName val="Qtys_Temporary_Passages_(Del)6"/>
      <sheetName val="_Qtys_Ser__Rooms_(Del_before)6"/>
      <sheetName val="Labour_Rate_6"/>
      <sheetName val="2F_회의실견적(5_14_일대)2"/>
      <sheetName val="_HIT-&gt;HMC_견적(3900)2"/>
      <sheetName val="Appendix_B2"/>
      <sheetName val="BOQ_(2)"/>
      <sheetName val="LABOUR_RATE"/>
      <sheetName val="Material_Rate"/>
      <sheetName val="Labor_abs-PW"/>
      <sheetName val="Labor_abs-NMR"/>
      <sheetName val="kppl_pl"/>
      <sheetName val="Basic_Rates"/>
      <sheetName val="Combined_Results_"/>
      <sheetName val="Div_07_Thermal_&amp;_Moisture"/>
      <sheetName val="precast_RC_element"/>
      <sheetName val="pile_Fabrication"/>
      <sheetName val="AOP_Summary-2"/>
      <sheetName val="May_05"/>
      <sheetName val="April_05"/>
      <sheetName val="Aug_05"/>
      <sheetName val="July_05"/>
      <sheetName val="June_05"/>
      <sheetName val="Nov_05"/>
      <sheetName val="Oct_05"/>
      <sheetName val="Sep_05"/>
      <sheetName val="Data_Validation"/>
      <sheetName val="Div26_-_Elect"/>
      <sheetName val="CHUNG_CU_CARRILON"/>
      <sheetName val="GFA_HQ_Building30"/>
      <sheetName val="GFA_Conference29"/>
      <sheetName val="Chiet_tinh_dz2228"/>
      <sheetName val="Chiet_tinh_dz3528"/>
      <sheetName val="BQ_External29"/>
      <sheetName val="StattCo_yCharges28"/>
      <sheetName val="CT_Thang_Mo28"/>
      <sheetName val="Raw_Data28"/>
      <sheetName val="Penthouse_Apartment28"/>
      <sheetName val="LABOUR_HISTOGRAM29"/>
      <sheetName val="@risk_rents_and_incentives28"/>
      <sheetName val="Car_park_lease28"/>
      <sheetName val="Net_rent_analysis28"/>
      <sheetName val="Poz-1_28"/>
      <sheetName val="Lab_Cum_Hist28"/>
      <sheetName val="Graph_Data_(DO_NOT_PRINT)28"/>
      <sheetName val="CT__PL27"/>
      <sheetName val="Projet,_methodes_&amp;_couts27"/>
      <sheetName val="Risques_majeurs_&amp;_Frais_Ind_27"/>
      <sheetName val="LEVEL_SHEET28"/>
      <sheetName val="SPT_vs_PHI28"/>
      <sheetName val="Bill_No__228"/>
      <sheetName val="budget_summary_(2)27"/>
      <sheetName val="Budget_Analysis_Summary27"/>
      <sheetName val="Customize_Your_Invoice28"/>
      <sheetName val="HVAC_BoQ28"/>
      <sheetName val="FOL_-_Bar28"/>
      <sheetName val="Tender_Summary28"/>
      <sheetName val="Insurance_Ext28"/>
      <sheetName val="intr_stool_brkup27"/>
      <sheetName val="Top_sheet27"/>
      <sheetName val="Body_Sheet27"/>
      <sheetName val="1_0_Executive_Summary27"/>
      <sheetName val="Bill_125"/>
      <sheetName val="Bill_226"/>
      <sheetName val="Bill_325"/>
      <sheetName val="Bill_425"/>
      <sheetName val="Bill_525"/>
      <sheetName val="Bill_625"/>
      <sheetName val="Bill_725"/>
      <sheetName val="2_Div_14_25"/>
      <sheetName val="Ap_A25"/>
      <sheetName val="SHOPLIST_xls24"/>
      <sheetName val="Dubai_golf24"/>
      <sheetName val="beam-reinft-IIInd_floor24"/>
      <sheetName val="beam-reinft-machine_rm24"/>
      <sheetName val="POWER_ASSUMPTIONS24"/>
      <sheetName val="Invoice_Summary24"/>
      <sheetName val="PROJECT_BRIEF25"/>
      <sheetName val="C_(3)25"/>
      <sheetName val="Civil_Boq23"/>
      <sheetName val="WITHOUT_C&amp;I_PROFIT_(3)23"/>
      <sheetName val="VALVE_CHAMBERS20"/>
      <sheetName val="Fire_Hydrants20"/>
      <sheetName val="B_GATE_VALVE20"/>
      <sheetName val="Sub_G1_Fire20"/>
      <sheetName val="Sub_G12_Fire20"/>
      <sheetName val="BILL_COV21"/>
      <sheetName val="Activity_List23"/>
      <sheetName val="DETAILED__BOQ21"/>
      <sheetName val="M-Book_for_Conc21"/>
      <sheetName val="M-Book_for_FW21"/>
      <sheetName val="HIRED_LABOUR_CODE21"/>
      <sheetName val="PA-_Consutant_21"/>
      <sheetName val="foot-slab_reinft21"/>
      <sheetName val="Softscape_Buildup23"/>
      <sheetName val="Mat'l_Rate23"/>
      <sheetName val="Ra__stair21"/>
      <sheetName val="Materials_Cost(PCC)20"/>
      <sheetName val="India_F&amp;S_Template20"/>
      <sheetName val="IO_LIST20"/>
      <sheetName val="Material_20"/>
      <sheetName val="Quote_Sheet20"/>
      <sheetName val="Day_work20"/>
      <sheetName val="Div__0219"/>
      <sheetName val="Div__0319"/>
      <sheetName val="Div__0419"/>
      <sheetName val="Div__0519"/>
      <sheetName val="Div__0619"/>
      <sheetName val="Div__0719"/>
      <sheetName val="Div__0819"/>
      <sheetName val="Div__0919"/>
      <sheetName val="Div__1019"/>
      <sheetName val="Div__1119"/>
      <sheetName val="Div__1219"/>
      <sheetName val="Div_1319"/>
      <sheetName val="EXTERNAL_WORKS19"/>
      <sheetName val="PRODUCTIVITY_RATE19"/>
      <sheetName val="U_R_A_-_MASONRY19"/>
      <sheetName val="U_R_A_-_PLASTERING19"/>
      <sheetName val="U_R_A_-_TILING19"/>
      <sheetName val="U_R_A_-_GRANITE19"/>
      <sheetName val="V_C_2_-_EARTHWORK19"/>
      <sheetName val="V_C_9_-_CERAMIC19"/>
      <sheetName val="V_C_9_-_FINISHES19"/>
      <sheetName val="Working_for_RCC19"/>
      <sheetName val="Elemental_Buildup18"/>
      <sheetName val="Eq__Mobilization19"/>
      <sheetName val="w't_table18"/>
      <sheetName val="bill_nb2-Plumbing_&amp;_Drainag18"/>
      <sheetName val="Pl_&amp;_Dr_B18"/>
      <sheetName val="Pl_&amp;_Dr_G18"/>
      <sheetName val="Pl_&amp;_Dr_M18"/>
      <sheetName val="Pl_&amp;_Dr_118"/>
      <sheetName val="Pl_&amp;_Dr_218"/>
      <sheetName val="Pl_&amp;_Dr_318"/>
      <sheetName val="Pl_&amp;_Dr_418"/>
      <sheetName val="Pl_&amp;_Dr_518"/>
      <sheetName val="Pl_&amp;_Dr_618"/>
      <sheetName val="Pl_&amp;_Dr_718"/>
      <sheetName val="Pl_&amp;_Dr_818"/>
      <sheetName val="Pl_&amp;_Dr_R18"/>
      <sheetName val="FF_B18"/>
      <sheetName val="FF_G18"/>
      <sheetName val="FF_M18"/>
      <sheetName val="FF_118"/>
      <sheetName val="FF_2_18"/>
      <sheetName val="FF_318"/>
      <sheetName val="FF_418"/>
      <sheetName val="FF_518"/>
      <sheetName val="FF_6_18"/>
      <sheetName val="FF_718"/>
      <sheetName val="FF_818"/>
      <sheetName val="FF_R18"/>
      <sheetName val="bill_nb3-FF18"/>
      <sheetName val="HVAC_B18"/>
      <sheetName val="HVAC_G18"/>
      <sheetName val="HVAC_M18"/>
      <sheetName val="HVAC_118"/>
      <sheetName val="HVAC_218"/>
      <sheetName val="HVAC_318"/>
      <sheetName val="HVAC_418"/>
      <sheetName val="HVAC_518"/>
      <sheetName val="HVAC_618"/>
      <sheetName val="HVAC_718"/>
      <sheetName val="HVAC_818"/>
      <sheetName val="HVAC_R18"/>
      <sheetName val="bill_nb4-HVAC18"/>
      <sheetName val="SC_B18"/>
      <sheetName val="SC_G18"/>
      <sheetName val="SC_M18"/>
      <sheetName val="SC_118"/>
      <sheetName val="SC_218"/>
      <sheetName val="SC_318"/>
      <sheetName val="SC_418"/>
      <sheetName val="SC_518"/>
      <sheetName val="SC_618"/>
      <sheetName val="SC_718"/>
      <sheetName val="SC_818"/>
      <sheetName val="SC_R18"/>
      <sheetName val="AV_B18"/>
      <sheetName val="AV_G18"/>
      <sheetName val="AV_M18"/>
      <sheetName val="AV_118"/>
      <sheetName val="AV_218"/>
      <sheetName val="AV_318"/>
      <sheetName val="AV_418"/>
      <sheetName val="AV_518"/>
      <sheetName val="AV_618"/>
      <sheetName val="AV_718"/>
      <sheetName val="AV_818"/>
      <sheetName val="EL_B18"/>
      <sheetName val="EL_M18"/>
      <sheetName val="EL_118"/>
      <sheetName val="EL_218"/>
      <sheetName val="EL_318"/>
      <sheetName val="EL_418"/>
      <sheetName val="EL_518"/>
      <sheetName val="EL_618"/>
      <sheetName val="EL_718"/>
      <sheetName val="EL_818"/>
      <sheetName val="EL_R18"/>
      <sheetName val="EL_TR18"/>
      <sheetName val="8-_EL18"/>
      <sheetName val="FA_B18"/>
      <sheetName val="FA_G18"/>
      <sheetName val="FA_M18"/>
      <sheetName val="FA_118"/>
      <sheetName val="FA_218"/>
      <sheetName val="FA_318"/>
      <sheetName val="FA_418"/>
      <sheetName val="FA_518"/>
      <sheetName val="FA_618"/>
      <sheetName val="FA_718"/>
      <sheetName val="FA_818"/>
      <sheetName val="FA_R18"/>
      <sheetName val="9-_FA18"/>
      <sheetName val="BOQ_Direct_selling_cost20"/>
      <sheetName val="CHART_OF_ACCOUNTS19"/>
      <sheetName val="B185-B-9_119"/>
      <sheetName val="B185-B-9_219"/>
      <sheetName val="Material_List_18"/>
      <sheetName val="E-Bill_No_6_A-O19"/>
      <sheetName val="B09_119"/>
      <sheetName val="Division_247"/>
      <sheetName val="Division_418"/>
      <sheetName val="Division_518"/>
      <sheetName val="Division_618"/>
      <sheetName val="Division_718"/>
      <sheetName val="Division_818"/>
      <sheetName val="Division_918"/>
      <sheetName val="Division_1018"/>
      <sheetName val="Division_1218"/>
      <sheetName val="Division_1418"/>
      <sheetName val="Division_2121"/>
      <sheetName val="Division_2219"/>
      <sheetName val="Division_2318"/>
      <sheetName val="Division_2618"/>
      <sheetName val="Division_2718"/>
      <sheetName val="Division_2818"/>
      <sheetName val="Division_3118"/>
      <sheetName val="Division_3218"/>
      <sheetName val="Division_3318"/>
      <sheetName val="PMWeb_data19"/>
      <sheetName val="PointNo_518"/>
      <sheetName val="SS_MH19"/>
      <sheetName val="2_2)Revised_Cash_Flow18"/>
      <sheetName val="입찰내역_발주처_양식18"/>
      <sheetName val="/VWVU))tÏØ0__19"/>
      <sheetName val="LIST_DO_NOT_REMOVE17"/>
      <sheetName val="Index_List18"/>
      <sheetName val="Type_List18"/>
      <sheetName val="File_Types18"/>
      <sheetName val="Chiet_t18"/>
      <sheetName val="Staffing_and_Rates_IA18"/>
      <sheetName val="Summary_of_Work16"/>
      <sheetName val="PRECAST_lightconc-II20"/>
      <sheetName val="final_abstract20"/>
      <sheetName val="Staff_Acco_16"/>
      <sheetName val="TBAL9697_-group_wise__sdpl16"/>
      <sheetName val="Employee_List16"/>
      <sheetName val="Project_Cost_Breakdown16"/>
      <sheetName val="B6_2_17"/>
      <sheetName val="Item-_Compact16"/>
      <sheetName val="E_&amp;_R16"/>
      <sheetName val="Рабочий_лист15"/>
      <sheetName val="SITE_WORK15"/>
      <sheetName val="Annex_1_Sect_3a16"/>
      <sheetName val="Annex_1_Sect_3a_116"/>
      <sheetName val="Annex_1_Sect_3b16"/>
      <sheetName val="Annex_1_Sect_3c16"/>
      <sheetName val="HOURLY_RATES16"/>
      <sheetName val="Rate_summary15"/>
      <sheetName val="RAB_AR&amp;STR15"/>
      <sheetName val="d-safe_DELUXE15"/>
      <sheetName val="Back_up15"/>
      <sheetName val="PT_141-_Site_A_Landscape15"/>
      <sheetName val="train_cash15"/>
      <sheetName val="accom_cash15"/>
      <sheetName val="INDIGINEOUS_ITEMS_15"/>
      <sheetName val="Duct_Accesories15"/>
      <sheetName val="Mall_waterproofing15"/>
      <sheetName val="MSCP_waterproofing15"/>
      <sheetName val="????_???_??15"/>
      <sheetName val="Labour_&amp;_Plant15"/>
      <sheetName val="Ave_wtd_rates15"/>
      <sheetName val="Debits_as_on_12_04_0815"/>
      <sheetName val="STAFFSCHED_15"/>
      <sheetName val="TRIAL_BALANCE15"/>
      <sheetName val="[SHOPLIST_xls][SHOPLIST_xls]724"/>
      <sheetName val="Common_Variables15"/>
      <sheetName val="[SHOPLIST_xls]70,/0s«iÆøí¬i15"/>
      <sheetName val="GPL_Revenu_Update15"/>
      <sheetName val="DO_NOT_TOUCH15"/>
      <sheetName val="Work_Type15"/>
      <sheetName val="PROJECT_BRIEF(EX_NEW)15"/>
      <sheetName val="AREA_OF_APPLICATION14"/>
      <sheetName val="Risk_Breakdown_Structure14"/>
      <sheetName val="Geneí¬_i14"/>
      <sheetName val="steel_total14"/>
      <sheetName val="ELE_BOQ14"/>
      <sheetName val="Z-_GENERAL_PRICE_SUMMARY11"/>
      <sheetName val="Resumo_Empreitadas11"/>
      <sheetName val="PPA_Summary11"/>
      <sheetName val="Mix_Design11"/>
      <sheetName val="%_prog_figs_-u5_and_total11"/>
      <sheetName val="_VWVU))tÏØ0__12"/>
      <sheetName val="Floor_Box_12"/>
      <sheetName val="Equipment_Rates10"/>
      <sheetName val="[SHOPLIST_xls]/VW10"/>
      <sheetName val="[SHOPLIST_xls]/VWVU))tÏØ0__50"/>
      <sheetName val="[SHOPLIST_xls]/VWVU))tÏØ0__51"/>
      <sheetName val="Cashflow_projection10"/>
      <sheetName val="[SHOPLIST_xls][SHOPLIST_xls]725"/>
      <sheetName val="E_H_-_H__W_P_10"/>
      <sheetName val="E__H__Treatment_for_pile_cap10"/>
      <sheetName val="[SHOPLIST_xls][SHOPLIST_xls][10"/>
      <sheetName val="Form_610"/>
      <sheetName val="Risk_Register10"/>
      <sheetName val="Revised_Front_Page10"/>
      <sheetName val="Diff_Run01&amp;Run0210"/>
      <sheetName val="CCS_Summary10"/>
      <sheetName val="1_Carillion_Staff10"/>
      <sheetName val="_2_Staff_&amp;_Gen_labour10"/>
      <sheetName val="3_Offices10"/>
      <sheetName val="4_TempServ10"/>
      <sheetName val="__5_Temp_Wks10"/>
      <sheetName val="_6_Addn_Plant10"/>
      <sheetName val="_7__Transport10"/>
      <sheetName val="_8_Testing10"/>
      <sheetName val="9__Miscellaneous10"/>
      <sheetName val="10__Design10"/>
      <sheetName val="_11_Insurances10"/>
      <sheetName val="_12_Client_Req_10"/>
      <sheetName val="Risk_List10"/>
      <sheetName val="Track_of_Changes10"/>
      <sheetName val="Bill_8_Doors_&amp;_Windows10"/>
      <sheetName val="Bill_9_Finishes_10"/>
      <sheetName val="Bill_10_Specialities10"/>
      <sheetName val="Dash_board10"/>
      <sheetName val="[SHOPLIST_xls]7010"/>
      <sheetName val="[SHOPLIST_xls]70,10"/>
      <sheetName val="Base_BM-rebar10"/>
      <sheetName val="Materials_10"/>
      <sheetName val="Site_Dev_BOQ10"/>
      <sheetName val="Data_Sheet10"/>
      <sheetName val="tender_allowances10"/>
      <sheetName val="_Summary_BKG_03410"/>
      <sheetName val="BILL_3R10"/>
      <sheetName val="Area_Breakdown_PER_LEVEL_LINK10"/>
      <sheetName val="CF_Input10"/>
      <sheetName val="DATA_INPUT10"/>
      <sheetName val="Vordruck-Nr__7_1_3_D10"/>
      <sheetName val="M&amp;A_D10"/>
      <sheetName val="M&amp;A_E10"/>
      <sheetName val="M&amp;A_G10"/>
      <sheetName val="1_2_Staff_Schedule11"/>
      <sheetName val="Bill_1010"/>
      <sheetName val="[SHOPLIST_xls]/VWVU))tÏØ0__52"/>
      <sheetName val="[SHOPLIST_xls]/VWVU))tÏØ0__53"/>
      <sheetName val="[SHOPLIST_xls]/VWVU))tÏØ0__54"/>
      <sheetName val="[SHOPLIST_xls]70,/0s«_iÆø_í¬_10"/>
      <sheetName val="[SHOPLIST_xls]70?,/0?s«i?Æøí¬10"/>
      <sheetName val="Labour_Costs10"/>
      <sheetName val="BLOCK-A_(MEA_SHEET)10"/>
      <sheetName val="Contract_Division8"/>
      <sheetName val="SubContract_Type8"/>
      <sheetName val="Service_Type8"/>
      <sheetName val="Cost_Heading7"/>
      <sheetName val="D_&amp;_W_sizes7"/>
      <sheetName val="SOPMA_DD7"/>
      <sheetName val="PRICE_INFO7"/>
      <sheetName val="RC_SUMMARY7"/>
      <sheetName val="LABOUR_PRODUCTIVITY-TAV7"/>
      <sheetName val="MATERIAL_PRICES7"/>
      <sheetName val="P-100_MRF_DB_R17"/>
      <sheetName val="Attach_4-187"/>
      <sheetName val="_SHOPLIST_xls_707"/>
      <sheetName val="_SHOPLIST_xls_70,_0s«iÆøí¬i7"/>
      <sheetName val="Ewaan_Show_Kitchen_(2)7"/>
      <sheetName val="Cash_Flow_Working7"/>
      <sheetName val="MN_T_B_7"/>
      <sheetName val="Data_I_(2)7"/>
      <sheetName val="rEFERENCES_7"/>
      <sheetName val="Qtys_ZamZam_(Del__before)7"/>
      <sheetName val="Qtys_Relocation_(Del_before)7"/>
      <sheetName val="_Qtys_Sub_&amp;_Tents_(Del__before7"/>
      <sheetName val="Qtys__Signages_(Del__before)7"/>
      <sheetName val="Qtys_Temporary_Passages_(Del)7"/>
      <sheetName val="_Qtys_Ser__Rooms_(Del_before)7"/>
      <sheetName val="Labour_Rate_7"/>
      <sheetName val="2F_회의실견적(5_14_일대)3"/>
      <sheetName val="_HIT-&gt;HMC_견적(3900)3"/>
      <sheetName val="Appendix_B3"/>
      <sheetName val="BOQ_(2)1"/>
      <sheetName val="LABOUR_RATE1"/>
      <sheetName val="Material_Rate1"/>
      <sheetName val="Labor_abs-PW1"/>
      <sheetName val="Labor_abs-NMR1"/>
      <sheetName val="kppl_pl1"/>
      <sheetName val="Basic_Rates1"/>
      <sheetName val="Combined_Results_1"/>
      <sheetName val="Div_07_Thermal_&amp;_Moisture1"/>
      <sheetName val="precast_RC_element1"/>
      <sheetName val="pile_Fabrication1"/>
      <sheetName val="AOP_Summary-21"/>
      <sheetName val="May_051"/>
      <sheetName val="April_051"/>
      <sheetName val="Aug_051"/>
      <sheetName val="July_051"/>
      <sheetName val="June_051"/>
      <sheetName val="Nov_051"/>
      <sheetName val="Oct_051"/>
      <sheetName val="Sep_051"/>
      <sheetName val="Data_Validation1"/>
      <sheetName val="Div26_-_Elect1"/>
      <sheetName val="CHUNG_CU_CARRILON1"/>
      <sheetName val="Estimate for approval"/>
      <sheetName val="Qty-UG"/>
      <sheetName val="CIF COST ITEM"/>
      <sheetName val="Rates for public areas"/>
      <sheetName val="ARBQ"/>
      <sheetName val="税费"/>
      <sheetName val="electrical"/>
      <sheetName val="[SHOPLIST.xls]/VWVU))tÏØ0__8"/>
      <sheetName val="[SHOPLIST.xls]/VWVU))tÏØ0__9"/>
      <sheetName val="4"/>
      <sheetName val="Core Data"/>
      <sheetName val="PDT(L)1"/>
      <sheetName val="HWDG"/>
      <sheetName val="Rate_analysis15"/>
      <sheetName val="Finansal_tamamlanma_Eğrisi"/>
      <sheetName val="Balance_Sheet"/>
      <sheetName val="2_Plex"/>
      <sheetName val="Sheet1_(2)"/>
      <sheetName val="4_Plex"/>
      <sheetName val="6_Plex_"/>
      <sheetName val="Detailed_Summary"/>
      <sheetName val="Sheet1_(3)"/>
      <sheetName val="Sheet1_(4)"/>
      <sheetName val="Estimate_for_approval"/>
      <sheetName val="Drop Down Data"/>
      <sheetName val="Rules "/>
      <sheetName val="침하계"/>
      <sheetName val="Update list"/>
      <sheetName val="Sinh Nam systems"/>
      <sheetName val="DIE profile"/>
      <sheetName val="Gaskets"/>
      <sheetName val="Fixing"/>
      <sheetName val="Metals"/>
      <sheetName val="Insulation"/>
      <sheetName val="Accesories"/>
      <sheetName val="Frameless"/>
      <sheetName val="Miscellaneous"/>
      <sheetName val="Glass"/>
      <sheetName val="Import tax"/>
      <sheetName val="LKVL-CK-HT-GD1"/>
      <sheetName val="TONG HOP VL-NC"/>
      <sheetName val="chitiet"/>
      <sheetName val="TONGKE3p "/>
      <sheetName val="TH VL, NC, DDHT Thanhphuoc"/>
      <sheetName val="DONGIA"/>
      <sheetName val="DON GIA"/>
      <sheetName val="DG"/>
      <sheetName val="TNHCHINH"/>
      <sheetName val="CHITIET VL-NC"/>
      <sheetName val="Tiepdia"/>
      <sheetName val="TDTKP"/>
      <sheetName val="VCV-BE-TONG"/>
      <sheetName val="TH kinh phi"/>
      <sheetName val="KLDT DIEN"/>
      <sheetName val="Dinh muc CP KTCB khac"/>
      <sheetName val="tifico"/>
      <sheetName val="_SHOPLIST.xls_70_x0000_,_0_x000"/>
      <sheetName val="_SHOPLIST.xls__SHOPLIST.xls_70_"/>
      <sheetName val="_SHOPLIST.xls__SHOPLIST.xls_70,"/>
      <sheetName val="单价"/>
      <sheetName val="材料价格（藏）"/>
      <sheetName val="汇总表(藏)"/>
      <sheetName val="工程量（新）"/>
      <sheetName val="quotation "/>
      <sheetName val="XLR_NoRangeSheet"/>
      <sheetName val="cost-RC"/>
      <sheetName val="代号(藏)(线密度)"/>
      <sheetName val="Bill 5 - Carpark"/>
      <sheetName val="汇总"/>
      <sheetName val="代号(线密度)藏"/>
      <sheetName val="preliminary"/>
      <sheetName val="BOQ - summary  3"/>
      <sheetName val="NKSC thue"/>
      <sheetName val="실행"/>
      <sheetName val="05. Data_Cash Flow"/>
      <sheetName val="MTO REV.2(ARMOR)"/>
      <sheetName val="SITE-E"/>
      <sheetName val="escon"/>
      <sheetName val="70_x005f_x005f_x005f_x0000_,/0_x005f_x005f_x005f_x0000_"/>
      <sheetName val="L3-WBS Mapping"/>
      <sheetName val="BAFO CCL Submission"/>
      <sheetName val="Abs PMRL"/>
      <sheetName val="slipsumpR"/>
      <sheetName val="Specialist"/>
      <sheetName val="Manpower"/>
      <sheetName val="Deliverables"/>
      <sheetName val="Build-up"/>
      <sheetName val="New_Bld"/>
      <sheetName val="P1926-H2B Pkg 2A&amp;2B"/>
      <sheetName val="P1940-H2B Pkg 1 Guestrooms"/>
      <sheetName val="P1929-DHCT"/>
      <sheetName val="[SHOPLIST.xls][SH"/>
      <sheetName val="70,/0s«iÆøí¬i1"/>
      <sheetName val="70,/0s«_iÆø_í¬"/>
      <sheetName val="[SHOPLIST.xls]70_"/>
      <sheetName val="70,/0s«iÆøí¬i2"/>
      <sheetName val="70,/0s«iÆøí¬i3"/>
      <sheetName val="[SHOPLIST_xls]70_"/>
      <sheetName val="1_-_Main_Building"/>
      <sheetName val="1_-_Summary"/>
      <sheetName val="2_-_Landscaping_Works"/>
      <sheetName val="2_-_Summary"/>
      <sheetName val="4_-_Bldg_Infra"/>
      <sheetName val="4_-_Summary"/>
      <sheetName val="New_Rates"/>
      <sheetName val="Labour_Rates"/>
      <sheetName val="Status_"/>
      <sheetName val="CLIENT_BUDGET"/>
      <sheetName val="Reco-June_2019"/>
      <sheetName val="REMINING_PROGRESS"/>
      <sheetName val="OS&amp;E__IT"/>
      <sheetName val="PAID_AMOUNT"/>
      <sheetName val="IPA_21"/>
      <sheetName val="Order_by_owner"/>
      <sheetName val="PERLIM__Sammary"/>
      <sheetName val="RECOVER_OF_DOUBLE_PAYMENT"/>
      <sheetName val="rathath_al_matar"/>
      <sheetName val="INTERNAL_LINE_"/>
      <sheetName val="MINOVA_AL_DEYAR"/>
      <sheetName val="BLUE_RHINE"/>
      <sheetName val="NATIONAL_PAINT"/>
      <sheetName val="FIRE_RATED"/>
      <sheetName val="70,/0s«i_x"/>
      <sheetName val="B-3_2_EB"/>
      <sheetName val="Dropdown_List"/>
      <sheetName val="Trade_Summary"/>
      <sheetName val="Summary_"/>
      <sheetName val="B04-A_-_DIA_SUDEER"/>
      <sheetName val="04D_-_Tanmyat"/>
      <sheetName val="13-_B04-B_&amp;_C"/>
      <sheetName val="_SITE_09_B04-B&amp;C-AFAQ"/>
      <sheetName val="[SHOPLIST_xls]/VWVU))tÏØ0__61"/>
      <sheetName val="[SHOPLIST_xls]/VWVU))tÏØ0__71"/>
      <sheetName val="Sheet_Index"/>
      <sheetName val="HB_CEC_schd_4_2"/>
      <sheetName val="HB_CEC_schd_4_3"/>
      <sheetName val="HB_CEC_schd_5_2"/>
      <sheetName val="HB_CEC_schd_6_2"/>
      <sheetName val="HB_CEC_schd_7_2"/>
      <sheetName val="HB_CEC_schd_9_2"/>
      <sheetName val="Doha_Farm"/>
      <sheetName val="Sec__A-PQ"/>
      <sheetName val="Preamble_B"/>
      <sheetName val="Sec__C-Dayworks"/>
      <sheetName val="d5_"/>
      <sheetName val="Tender_Docs"/>
      <sheetName val="Miral_Emails"/>
      <sheetName val="LOAs_(061619)"/>
      <sheetName val="Contract_Conditions_(Tender)"/>
      <sheetName val="Contract_Qualifications"/>
      <sheetName val="YVPI_&amp;_GII"/>
      <sheetName val="LOA_(live_sheet)"/>
      <sheetName val="LOA_Log_(082419)"/>
      <sheetName val="Key_Docs_Ref_"/>
      <sheetName val="To_Mr__Boota_(072519)"/>
      <sheetName val="CONSTRUCTION_COMPONENT"/>
      <sheetName val="Status_Summary"/>
      <sheetName val="Dashboard_(1)"/>
      <sheetName val="VO_Agreed_to_Unifier_Sum"/>
      <sheetName val="VO_Not_yet_Agreed_to_Unifier"/>
      <sheetName val="VO_Anticipated_to_Unifier"/>
      <sheetName val="EW_to_Unifier"/>
      <sheetName val="Prov_Sums"/>
      <sheetName val="Other_Amounts"/>
      <sheetName val="Asset_Allocation_(CR)"/>
      <sheetName val="Project_Benchmarking"/>
      <sheetName val="Laundry"/>
      <sheetName val="공문"/>
      <sheetName val="P-Sum-Cab"/>
      <sheetName val="Master data"/>
      <sheetName val="P15_Cost Implications"/>
      <sheetName val="P15_uPVC ducts-Rate Summary"/>
      <sheetName val="JRC"/>
      <sheetName val="P15-ducts_BU_1"/>
      <sheetName val="P15-ducts_BU_2"/>
      <sheetName val="Flysheets"/>
      <sheetName val="P13_uPVC ducts"/>
      <sheetName val="P13_Mass Concrete"/>
      <sheetName val="P13_Imported Fill"/>
      <sheetName val="P14_uPVC ducts"/>
      <sheetName val="P14_Mass Concrete"/>
      <sheetName val="P14_Imported Fill"/>
      <sheetName val="P14_Sand bed to cable"/>
      <sheetName val="P15_uPVC ducts"/>
      <sheetName val="P15-ducts"/>
      <sheetName val="Comp equip"/>
      <sheetName val="Section_by_layers_old"/>
      <sheetName val="Steel-Circular"/>
      <sheetName val="Backup"/>
      <sheetName val="piedathot"/>
      <sheetName val="projcasflo"/>
      <sheetName val="supdata"/>
      <sheetName val="devbud"/>
      <sheetName val="[SHOPLIST.xls]70_x0000_,/0_x0000_s«_x0008_i_x"/>
      <sheetName val="Pivots"/>
      <sheetName val="Basic Rate"/>
      <sheetName val="MASTER_RATE ANALYSIS"/>
      <sheetName val="BQLIST"/>
      <sheetName val="Det_Des"/>
      <sheetName val="DRUM"/>
      <sheetName val="EE-PROP"/>
      <sheetName val="主材价格"/>
      <sheetName val="_SHOPLIST.xls__SHOPLIST.xls_70"/>
      <sheetName val="ConferenceCentre_x0000_옰ʒ"/>
      <sheetName val="70_x0000_,_0_x0000_"/>
      <sheetName val="_x0000__x0000__x005"/>
      <sheetName val="Geneí¬_x0008_i_x000"/>
      <sheetName val="各楼量单项组价及与DAR单价对比"/>
      <sheetName val="70_,_0_s«_x0008_i_Æø_x0003_í¬_x"/>
      <sheetName val="____ ___ __"/>
      <sheetName val="_SHOPLIST_xls__SHOPLIST_xls_70"/>
      <sheetName val="_SHOPLIST_xls__SHOPLIST_xls_70,"/>
      <sheetName val="70,_0"/>
      <sheetName val="_x005"/>
      <sheetName val="Geneí¬i_x000"/>
      <sheetName val="70_,_0_s«i_Æøí¬_x"/>
      <sheetName val="_SHOPLIST_xls__SHOPLIST_xls_70_"/>
      <sheetName val="___________"/>
      <sheetName val="MAIN SUMMARY"/>
      <sheetName val="[SHOPLIST.xls]/VWVU))tÏØ0__10"/>
      <sheetName val="[SHOPLIST.xls]/VWVU))tÏØ0__11"/>
      <sheetName val="B2-DV No.02"/>
      <sheetName val="[SHOPLIST_xls][SH"/>
      <sheetName val="2gii"/>
      <sheetName val="CPA33-34"/>
      <sheetName val="Indices"/>
      <sheetName val="conc-foot-gradeslab"/>
      <sheetName val="May_052"/>
      <sheetName val="April_052"/>
      <sheetName val="Aug_052"/>
      <sheetName val="July_052"/>
      <sheetName val="June_052"/>
      <sheetName val="Nov_052"/>
      <sheetName val="Oct_052"/>
      <sheetName val="Sep_052"/>
      <sheetName val="New_Bld1"/>
      <sheetName val="Finansal_tamamlanma_Eğrisi1"/>
      <sheetName val="Sec__A-PQ1"/>
      <sheetName val="Preamble_B1"/>
      <sheetName val="Sec__C-Dayworks1"/>
      <sheetName val="d5_1"/>
      <sheetName val="2_Plex1"/>
      <sheetName val="Sheet1_(2)1"/>
      <sheetName val="4_Plex1"/>
      <sheetName val="6_Plex_1"/>
      <sheetName val="Detailed_Summary1"/>
      <sheetName val="Sheet1_(3)1"/>
      <sheetName val="Sheet1_(4)1"/>
      <sheetName val="HB_CEC_schd_4_21"/>
      <sheetName val="HB_CEC_schd_4_31"/>
      <sheetName val="HB_CEC_schd_5_21"/>
      <sheetName val="HB_CEC_schd_6_21"/>
      <sheetName val="HB_CEC_schd_7_21"/>
      <sheetName val="HB_CEC_schd_9_21"/>
      <sheetName val="Doha_Farm1"/>
      <sheetName val="Dropdown_List1"/>
      <sheetName val="Asset_Allocation_(CR)1"/>
      <sheetName val="Project_Benchmarking1"/>
      <sheetName val="1_-_Main_Building1"/>
      <sheetName val="1_-_Summary1"/>
      <sheetName val="2_-_Landscaping_Works1"/>
      <sheetName val="2_-_Summary1"/>
      <sheetName val="4_-_Bldg_Infra1"/>
      <sheetName val="4_-_Summary1"/>
      <sheetName val="Dashboard_(1)1"/>
      <sheetName val="VO_Agreed_to_Unifier_Sum1"/>
      <sheetName val="VO_Not_yet_Agreed_to_Unifier1"/>
      <sheetName val="VO_Anticipated_to_Unifier1"/>
      <sheetName val="EW_to_Unifier1"/>
      <sheetName val="Prov_Sums1"/>
      <sheetName val="Other_Amounts1"/>
      <sheetName val="Status_Summary1"/>
      <sheetName val="AOP_Summary-22"/>
      <sheetName val="_SHOPLIST_xls__SHOPLIST_xls_701"/>
      <sheetName val="_SHOPLIST_xls__SHOPLIST_xls_702"/>
      <sheetName val="_SHOPLIST_xls__SHOPLIST_xls_703"/>
      <sheetName val="___________1"/>
      <sheetName val="GENERAL SUMMARY"/>
      <sheetName val="PRELIMINARIES"/>
      <sheetName val="SITE WORKS"/>
      <sheetName val="MASONRY"/>
      <sheetName val="METAL"/>
      <sheetName val="WOOD WORK"/>
      <sheetName val="THERMAL &amp; MOISTURE "/>
      <sheetName val="DOORS &amp; WINDOWS"/>
      <sheetName val="FINISHES"/>
      <sheetName val="SPECIALITIES"/>
      <sheetName val="MECHANICAL"/>
      <sheetName val="Additional Items"/>
      <sheetName val="L (4)"/>
      <sheetName val="ICM"/>
      <sheetName val="BOQ.1.92"/>
      <sheetName val="Quotation FM administration"/>
      <sheetName val="Quotation"/>
      <sheetName val="Quotation Visitor and Sec"/>
      <sheetName val="Service Charge"/>
      <sheetName val="Edwards"/>
      <sheetName val="CABLES "/>
      <sheetName val="Quotation Offices 108,9,10,11)"/>
      <sheetName val="Quotation modification"/>
      <sheetName val="factor"/>
      <sheetName val="DIV.01 General Requirements"/>
      <sheetName val="Bill (1) Main Building"/>
      <sheetName val="Bill (2) General Site &amp; Parking"/>
      <sheetName val="wd points"/>
      <sheetName val="Bill (3) Guest House"/>
      <sheetName val="Bill (4) Family Buildings"/>
      <sheetName val="Bill (5) Villa Buildings"/>
      <sheetName val="Bill (6) Entrance Building"/>
      <sheetName val="Bill (7) Masjid"/>
      <sheetName val="Bill (8) Auditorium"/>
      <sheetName val="Bill (9) Site Prep. &amp; Roadway"/>
      <sheetName val="Summary Cost"/>
      <sheetName val="LIGHTING"/>
      <sheetName val="lighting points"/>
      <sheetName val="CABLE"/>
      <sheetName val="PANELBOARD"/>
      <sheetName val="ESTIMATE (2)"/>
      <sheetName val="ESTIMATE"/>
      <sheetName val="COM Summary"/>
      <sheetName val="COM-sheet"/>
      <sheetName val="Geneí¬ i_x0000__x0000_ _x0000_0"/>
      <sheetName val="70_x0000_,_0_x0000_s« i_x0000_Æ"/>
      <sheetName val="ConferenceCentre_옰ʒ䄂ʒ鵠ʐ䄂ʒ閐̐脭め_x"/>
      <sheetName val="_SHOPLIST.xls__VW_x0000_VU_x0"/>
      <sheetName val="Geneí¬_x005f_x005f_x005f_x005f_"/>
      <sheetName val="70_x005f_x005f_x005f_x005f_x005"/>
      <sheetName val="70,_0s«_iÆø_í¬_i"/>
      <sheetName val="_SHOPLIST_xls_70,_0s«iÆøí¬"/>
      <sheetName val="ConferenceCentre_옰ʒ䄂ʒ鵠ʐ䄂ʒ閐̐脭め"/>
      <sheetName val="_SHOPLIST.xls_70,"/>
      <sheetName val="_SHOPLIST_xls_70,_0s«_iÆø_í¬"/>
      <sheetName val="_SHOPLIST.xls__VW"/>
      <sheetName val="_SHOPLIST.xls__VWVU))tÏØ0  "/>
      <sheetName val="_SHOPLIST.xls__VWVU))tÏØ0__"/>
      <sheetName val="_SHOPLIST.xls__SHOPLIST.xls__SH"/>
      <sheetName val="_SHOPLIST.xls__VWVU))tÏØ0__1"/>
      <sheetName val="_SHOPLIST.xls__VWVU))tÏØ0__2"/>
      <sheetName val="_SHOPLIST.xls__VWVU))tÏØ0__3"/>
      <sheetName val="_SHOPLIST.xls_70,_0s«_iÆø_í¬_i"/>
      <sheetName val="_SHOPLIST.xls_70_,_0_s«i_Æøí¬i_"/>
      <sheetName val="_SHOPLIST.xls__VWVU))tÏØ0__4"/>
      <sheetName val="Ref Arch"/>
      <sheetName val="S"/>
      <sheetName val="6.2 Floor Finishes"/>
      <sheetName val="Ledger"/>
      <sheetName val="Data "/>
      <sheetName val="PL"/>
      <sheetName val="FA"/>
      <sheetName val="de_"/>
      <sheetName val="TB ALJADA"/>
      <sheetName val="Plot Area"/>
      <sheetName val="kpmg_rev_calculation"/>
      <sheetName val="Closing entries"/>
      <sheetName val="blockJ"/>
      <sheetName val="Executive Summary"/>
      <sheetName val="Sales Tracking Report (STR)"/>
      <sheetName val="Blocking Tracking Report (BTR)"/>
      <sheetName val="SBTRaljada"/>
      <sheetName val="المعادلات"/>
      <sheetName val="Cumulative Rail "/>
      <sheetName val="집계표"/>
      <sheetName val="개시대사 (2)"/>
      <sheetName val="[SHOPLIST_xls]/VWVU))tÏØ0  "/>
      <sheetName val="Staff"/>
      <sheetName val="Staff OLD "/>
      <sheetName val="T&amp;M"/>
      <sheetName val="Other Cost Norms"/>
      <sheetName val="Bill No.1"/>
      <sheetName val="TABLO-3"/>
      <sheetName val="Transport"/>
      <sheetName val="Indirect"/>
      <sheetName val="Wordsdata"/>
      <sheetName val="Contractor Application"/>
      <sheetName val="08 MEP Summary"/>
      <sheetName val="03B1"/>
      <sheetName val="03B2"/>
      <sheetName val="Addnl works"/>
      <sheetName val="VARIATIONS"/>
      <sheetName val="B3. Material on Site-Detail"/>
      <sheetName val="[SHOPLIST.xls]70_x005f_x0000_,/0_x000"/>
      <sheetName val="Grand Summary "/>
      <sheetName val="Bill No.01 - GI "/>
      <sheetName val="combined "/>
      <sheetName val="summary-Optional "/>
      <sheetName val="B14.02 "/>
      <sheetName val="B21"/>
      <sheetName val="B22"/>
      <sheetName val="B27"/>
      <sheetName val="Prov.Sum "/>
      <sheetName val="Cover Page"/>
      <sheetName val="Approved INR Claimed Log (2)"/>
      <sheetName val="Chart2"/>
      <sheetName val="INR Data"/>
      <sheetName val="Sheet4"/>
      <sheetName val="Dec OCR"/>
      <sheetName val="IPA16"/>
      <sheetName val="log"/>
      <sheetName val="OCR (APR"/>
      <sheetName val="Survey "/>
      <sheetName val="Survey"/>
      <sheetName val="INR Summary Sheet"/>
      <sheetName val="ITR Form (Rev0)"/>
      <sheetName val="ITR Form (SS)"/>
      <sheetName val="SFB"/>
      <sheetName val="ITR Form (Rev1)"/>
      <sheetName val="Chart1"/>
      <sheetName val="Method Statements"/>
      <sheetName val="ITP"/>
      <sheetName val="SI 22"/>
      <sheetName val="TO List"/>
      <sheetName val="Qualifications"/>
      <sheetName val="CCTV DATA"/>
      <sheetName val="_SHOPLIST_xls_70,_0_x000"/>
      <sheetName val="CIF_COST_ITEM"/>
      <sheetName val="Comp_equip"/>
      <sheetName val="Contractor_Application"/>
      <sheetName val="General_Summary"/>
      <sheetName val="08_MEP_Summary"/>
      <sheetName val="Addnl_works"/>
      <sheetName val="B3__Material_on_Site-Detail"/>
      <sheetName val="Initial Data"/>
      <sheetName val="Package Status"/>
      <sheetName val="3"/>
      <sheetName val="Appendix-A -GRAND SUMMARY"/>
      <sheetName val="D9 (New Rate)"/>
      <sheetName val="Validation"/>
      <sheetName val="TBEAM"/>
      <sheetName val="[SHOPLIST.xls]70,/0s«iÆøí¬"/>
      <sheetName val="Process"/>
      <sheetName val="Refinery"/>
      <sheetName val="Fructose"/>
      <sheetName val="Utilities"/>
      <sheetName val="Pipesizes"/>
      <sheetName val="Gene��_x0008_i_x0000__x0000__x0014__x0000_0."/>
      <sheetName val="70_x0000_,/0_x0000_s�_x0008_i_x0000_��_x0003_��_x0008_i_x0000_"/>
      <sheetName val="Top_sh_x0000__x0000__x0001_Ԁ"/>
      <sheetName val="FLOOR AND CEILING"/>
      <sheetName val="area comp 2011 01 18 (2)"/>
      <sheetName val="Bill3-Basement"/>
      <sheetName val="drop down lists"/>
      <sheetName val="PH 5"/>
      <sheetName val="BM"/>
      <sheetName val="Div Summary"/>
      <sheetName val="ConferenceCentre_옰ʒ䄂ʒ鵠ʐ䄂ʒ閐̐脭め_x0005_"/>
      <sheetName val="Drop down"/>
      <sheetName val="pile_Fabrication2"/>
      <sheetName val="Finansal_tamamlanma_Eğrisi2"/>
      <sheetName val="Dropdown_List2"/>
      <sheetName val="HB_CEC_schd_4_22"/>
      <sheetName val="HB_CEC_schd_4_32"/>
      <sheetName val="HB_CEC_schd_5_22"/>
      <sheetName val="HB_CEC_schd_6_22"/>
      <sheetName val="HB_CEC_schd_7_22"/>
      <sheetName val="HB_CEC_schd_9_22"/>
      <sheetName val="precast_RC_element2"/>
      <sheetName val="New_Bld2"/>
      <sheetName val="Doha_Farm2"/>
      <sheetName val="Joseph Record"/>
      <sheetName val="ملخص المشاريع"/>
      <sheetName val="التكلفة"/>
      <sheetName val="الموظفين"/>
      <sheetName val="المقاولين"/>
      <sheetName val="الموردين"/>
      <sheetName val="عقود المقاولين"/>
      <sheetName val="اوامر الشراء"/>
      <sheetName val="المرجع"/>
      <sheetName val="الحركة اليومية"/>
      <sheetName val="محمد عساف"/>
      <sheetName val="كشف الايرادات والضرائب"/>
      <sheetName val="الميزانية"/>
      <sheetName val="حساب البنك"/>
      <sheetName val="كشف الرواتب"/>
      <sheetName val="SAF - عهد - سلامي ابو فخر"/>
      <sheetName val="THA - عهد - ثابت احمد"/>
      <sheetName val="AAH - عهد - انس هبو"/>
      <sheetName val="YSA - عهد - ياسر السبع"/>
      <sheetName val="MKJ - عهد - محمود قجك"/>
      <sheetName val="MSH - عهد - محمد الشامي"/>
      <sheetName val="ALW - عهد - علوان علي"/>
      <sheetName val="AHA - عهد - احمد الحاج"/>
      <sheetName val="MOR - عهد - مرجان عبدالهادي"/>
      <sheetName val="MHA - عهد - محمد حسون العلي"/>
      <sheetName val="MF - مكتب رئيسي"/>
      <sheetName val="CO - مقاولين - عقود (2)"/>
      <sheetName val="BUR - موردين - شركة البروج "/>
      <sheetName val="CAP - موردين - عاصمة الكهرباء"/>
      <sheetName val="PO - موردين - اوامر شراء"/>
      <sheetName val="CO - مقاولين - عقود"/>
      <sheetName val="Core_Data"/>
      <sheetName val="Rates_for_public_areas"/>
      <sheetName val="P1926-H2B_Pkg_2A&amp;2B"/>
      <sheetName val="P1940-H2B_Pkg_1_Guestrooms"/>
      <sheetName val="Recon_Template"/>
      <sheetName val="SLHW"/>
      <sheetName val="National"/>
      <sheetName val="WATER DUCT - IC 21"/>
      <sheetName val="Detail Page"/>
      <sheetName val="WIP"/>
      <sheetName val="Portfolio List"/>
      <sheetName val="Asset Desc"/>
      <sheetName val="BUAs and Sales Forecast"/>
      <sheetName val="Lagoons Breakdown Prices"/>
      <sheetName val="Cover HW Z2 "/>
      <sheetName val="TOTAL WORK"/>
      <sheetName val="part 3"/>
      <sheetName val="pile Length for Easter fence"/>
      <sheetName val="Div 10-Specialities "/>
      <sheetName val="MALE &amp; FEMALE "/>
      <sheetName val="DISABLE"/>
      <sheetName val="VIP"/>
      <sheetName val="ABLUTION"/>
      <sheetName val="JANITOR"/>
      <sheetName val=" Estimate  "/>
      <sheetName val="Equip."/>
      <sheetName val="Book1"/>
      <sheetName val="BoQ-22-8-2019"/>
      <sheetName val="Tech"/>
      <sheetName val="Micro"/>
      <sheetName val="Weekly"/>
      <sheetName val="S-Curve Update"/>
      <sheetName val="GFA_HQ_Building31"/>
      <sheetName val="GFA_Conference30"/>
      <sheetName val="BQ_External30"/>
      <sheetName val="Raw_Data29"/>
      <sheetName val="Penthouse_Apartment29"/>
      <sheetName val="StattCo_yCharges29"/>
      <sheetName val="Chiet_tinh_dz2229"/>
      <sheetName val="Chiet_tinh_dz3529"/>
      <sheetName val="CT_Thang_Mo29"/>
      <sheetName val="LABOUR_HISTOGRAM30"/>
      <sheetName val="@risk_rents_and_incentives29"/>
      <sheetName val="Car_park_lease29"/>
      <sheetName val="Net_rent_analysis29"/>
      <sheetName val="Poz-1_29"/>
      <sheetName val="Lab_Cum_Hist29"/>
      <sheetName val="Graph_Data_(DO_NOT_PRINT)29"/>
      <sheetName val="Bill_No__229"/>
      <sheetName val="budget_summary_(2)28"/>
      <sheetName val="Budget_Analysis_Summary28"/>
      <sheetName val="CT__PL28"/>
      <sheetName val="Projet,_methodes_&amp;_couts28"/>
      <sheetName val="Risques_majeurs_&amp;_Frais_Ind_28"/>
      <sheetName val="LEVEL_SHEET29"/>
      <sheetName val="FOL_-_Bar29"/>
      <sheetName val="SPT_vs_PHI29"/>
      <sheetName val="Body_Sheet28"/>
      <sheetName val="1_0_Executive_Summary28"/>
      <sheetName val="intr_stool_brkup28"/>
      <sheetName val="Customize_Your_Invoice29"/>
      <sheetName val="HVAC_BoQ29"/>
      <sheetName val="Bill_227"/>
      <sheetName val="Tender_Summary29"/>
      <sheetName val="Insurance_Ext29"/>
      <sheetName val="2_Div_14_26"/>
      <sheetName val="SHOPLIST_xls25"/>
      <sheetName val="Top_sheet28"/>
      <sheetName val="Ap_A26"/>
      <sheetName val="Bill_126"/>
      <sheetName val="Bill_326"/>
      <sheetName val="Bill_426"/>
      <sheetName val="Bill_526"/>
      <sheetName val="Bill_626"/>
      <sheetName val="Bill_726"/>
      <sheetName val="PROJECT_BRIEF26"/>
      <sheetName val="C_(3)26"/>
      <sheetName val="Invoice_Summary25"/>
      <sheetName val="POWER_ASSUMPTIONS25"/>
      <sheetName val="beam-reinft-IIInd_floor25"/>
      <sheetName val="beam-reinft-machine_rm25"/>
      <sheetName val="Dubai_golf25"/>
      <sheetName val="WITHOUT_C&amp;I_PROFIT_(3)24"/>
      <sheetName val="DETAILED__BOQ22"/>
      <sheetName val="M-Book_for_Conc22"/>
      <sheetName val="M-Book_for_FW22"/>
      <sheetName val="Civil_Boq24"/>
      <sheetName val="Activity_List24"/>
      <sheetName val="HIRED_LABOUR_CODE22"/>
      <sheetName val="PA-_Consutant_22"/>
      <sheetName val="foot-slab_reinft22"/>
      <sheetName val="BILL_COV22"/>
      <sheetName val="Ra__stair22"/>
      <sheetName val="Softscape_Buildup24"/>
      <sheetName val="Mat'l_Rate24"/>
      <sheetName val="Materials_Cost(PCC)21"/>
      <sheetName val="India_F&amp;S_Template21"/>
      <sheetName val="IO_LIST21"/>
      <sheetName val="Material_21"/>
      <sheetName val="Quote_Sheet21"/>
      <sheetName val="Day_work21"/>
      <sheetName val="VALVE_CHAMBERS21"/>
      <sheetName val="Fire_Hydrants21"/>
      <sheetName val="B_GATE_VALVE21"/>
      <sheetName val="Sub_G1_Fire21"/>
      <sheetName val="Sub_G12_Fire21"/>
      <sheetName val="Div__0220"/>
      <sheetName val="Div__0320"/>
      <sheetName val="Div__0420"/>
      <sheetName val="Div__0520"/>
      <sheetName val="Div__0620"/>
      <sheetName val="Div__0720"/>
      <sheetName val="Div__0820"/>
      <sheetName val="Div__0920"/>
      <sheetName val="Div__1020"/>
      <sheetName val="Div__1120"/>
      <sheetName val="Div__1220"/>
      <sheetName val="Div_1320"/>
      <sheetName val="EXTERNAL_WORKS20"/>
      <sheetName val="PRODUCTIVITY_RATE20"/>
      <sheetName val="U_R_A_-_MASONRY20"/>
      <sheetName val="U_R_A_-_PLASTERING20"/>
      <sheetName val="U_R_A_-_TILING20"/>
      <sheetName val="U_R_A_-_GRANITE20"/>
      <sheetName val="V_C_2_-_EARTHWORK20"/>
      <sheetName val="V_C_9_-_CERAMIC20"/>
      <sheetName val="V_C_9_-_FINISHES20"/>
      <sheetName val="Elemental_Buildup19"/>
      <sheetName val="Eq__Mobilization20"/>
      <sheetName val="w't_table19"/>
      <sheetName val="BOQ_Direct_selling_cost21"/>
      <sheetName val="Division_248"/>
      <sheetName val="Division_419"/>
      <sheetName val="Division_519"/>
      <sheetName val="Division_619"/>
      <sheetName val="Division_719"/>
      <sheetName val="Division_819"/>
      <sheetName val="Division_919"/>
      <sheetName val="Division_1019"/>
      <sheetName val="Division_1219"/>
      <sheetName val="Division_1419"/>
      <sheetName val="Division_2122"/>
      <sheetName val="Division_2220"/>
      <sheetName val="Division_2319"/>
      <sheetName val="Division_2619"/>
      <sheetName val="Division_2719"/>
      <sheetName val="Division_2819"/>
      <sheetName val="Division_3119"/>
      <sheetName val="Division_3219"/>
      <sheetName val="Division_3319"/>
      <sheetName val="B185-B-9_120"/>
      <sheetName val="B185-B-9_220"/>
      <sheetName val="Material_List_19"/>
      <sheetName val="CHART_OF_ACCOUNTS20"/>
      <sheetName val="E-Bill_No_6_A-O20"/>
      <sheetName val="PointNo_519"/>
      <sheetName val="Working_for_RCC20"/>
      <sheetName val="Index_List19"/>
      <sheetName val="Type_List19"/>
      <sheetName val="File_Types19"/>
      <sheetName val="2_2)Revised_Cash_Flow19"/>
      <sheetName val="Summary_of_Work17"/>
      <sheetName val="입찰내역_발주처_양식19"/>
      <sheetName val="B09_120"/>
      <sheetName val="bill_nb2-Plumbing_&amp;_Drainag19"/>
      <sheetName val="Pl_&amp;_Dr_B19"/>
      <sheetName val="Pl_&amp;_Dr_G19"/>
      <sheetName val="Pl_&amp;_Dr_M19"/>
      <sheetName val="Pl_&amp;_Dr_119"/>
      <sheetName val="Pl_&amp;_Dr_219"/>
      <sheetName val="Pl_&amp;_Dr_319"/>
      <sheetName val="Pl_&amp;_Dr_419"/>
      <sheetName val="Pl_&amp;_Dr_519"/>
      <sheetName val="Pl_&amp;_Dr_619"/>
      <sheetName val="Pl_&amp;_Dr_719"/>
      <sheetName val="Pl_&amp;_Dr_819"/>
      <sheetName val="Pl_&amp;_Dr_R19"/>
      <sheetName val="FF_B19"/>
      <sheetName val="FF_G19"/>
      <sheetName val="FF_M19"/>
      <sheetName val="FF_119"/>
      <sheetName val="FF_2_19"/>
      <sheetName val="FF_319"/>
      <sheetName val="FF_419"/>
      <sheetName val="FF_519"/>
      <sheetName val="FF_6_19"/>
      <sheetName val="FF_719"/>
      <sheetName val="FF_819"/>
      <sheetName val="FF_R19"/>
      <sheetName val="bill_nb3-FF19"/>
      <sheetName val="HVAC_B19"/>
      <sheetName val="HVAC_G19"/>
      <sheetName val="HVAC_M19"/>
      <sheetName val="HVAC_119"/>
      <sheetName val="HVAC_219"/>
      <sheetName val="HVAC_319"/>
      <sheetName val="HVAC_419"/>
      <sheetName val="HVAC_519"/>
      <sheetName val="HVAC_619"/>
      <sheetName val="HVAC_719"/>
      <sheetName val="HVAC_819"/>
      <sheetName val="HVAC_R19"/>
      <sheetName val="bill_nb4-HVAC19"/>
      <sheetName val="SC_B19"/>
      <sheetName val="SC_G19"/>
      <sheetName val="SC_M19"/>
      <sheetName val="SC_119"/>
      <sheetName val="SC_219"/>
      <sheetName val="SC_319"/>
      <sheetName val="SC_419"/>
      <sheetName val="SC_519"/>
      <sheetName val="SC_619"/>
      <sheetName val="SC_719"/>
      <sheetName val="SC_819"/>
      <sheetName val="SC_R19"/>
      <sheetName val="AV_B19"/>
      <sheetName val="AV_G19"/>
      <sheetName val="AV_M19"/>
      <sheetName val="AV_119"/>
      <sheetName val="AV_219"/>
      <sheetName val="AV_319"/>
      <sheetName val="AV_419"/>
      <sheetName val="AV_519"/>
      <sheetName val="AV_619"/>
      <sheetName val="AV_719"/>
      <sheetName val="AV_819"/>
      <sheetName val="EL_B19"/>
      <sheetName val="EL_M19"/>
      <sheetName val="EL_119"/>
      <sheetName val="EL_219"/>
      <sheetName val="EL_319"/>
      <sheetName val="EL_419"/>
      <sheetName val="EL_519"/>
      <sheetName val="EL_619"/>
      <sheetName val="EL_719"/>
      <sheetName val="EL_819"/>
      <sheetName val="EL_R19"/>
      <sheetName val="EL_TR19"/>
      <sheetName val="8-_EL19"/>
      <sheetName val="FA_B19"/>
      <sheetName val="FA_G19"/>
      <sheetName val="FA_M19"/>
      <sheetName val="FA_119"/>
      <sheetName val="FA_219"/>
      <sheetName val="FA_319"/>
      <sheetName val="FA_419"/>
      <sheetName val="FA_519"/>
      <sheetName val="FA_619"/>
      <sheetName val="FA_719"/>
      <sheetName val="FA_819"/>
      <sheetName val="FA_R19"/>
      <sheetName val="9-_FA19"/>
      <sheetName val="PMWeb_data20"/>
      <sheetName val="SS_MH20"/>
      <sheetName val="LIST_DO_NOT_REMOVE18"/>
      <sheetName val="Chiet_t19"/>
      <sheetName val="Staffing_and_Rates_IA19"/>
      <sheetName val="Project_Cost_Breakdown17"/>
      <sheetName val="Рабочий_лист16"/>
      <sheetName val="/VWVU))tÏØ0__20"/>
      <sheetName val="Employee_List17"/>
      <sheetName val="B6_2_18"/>
      <sheetName val="PRECAST_lightconc-II21"/>
      <sheetName val="final_abstract21"/>
      <sheetName val="Staff_Acco_17"/>
      <sheetName val="TBAL9697_-group_wise__sdpl17"/>
      <sheetName val="Rate_summary16"/>
      <sheetName val="Item-_Compact17"/>
      <sheetName val="E_&amp;_R17"/>
      <sheetName val="Annex_1_Sect_3a17"/>
      <sheetName val="Annex_1_Sect_3a_117"/>
      <sheetName val="Annex_1_Sect_3b17"/>
      <sheetName val="Annex_1_Sect_3c17"/>
      <sheetName val="HOURLY_RATES17"/>
      <sheetName val="RAB_AR&amp;STR16"/>
      <sheetName val="SITE_WORK16"/>
      <sheetName val="Back_up16"/>
      <sheetName val="d-safe_DELUXE16"/>
      <sheetName val="PT_141-_Site_A_Landscape16"/>
      <sheetName val="Common_Variables16"/>
      <sheetName val="????_???_??16"/>
      <sheetName val="INDIGINEOUS_ITEMS_16"/>
      <sheetName val="Duct_Accesories16"/>
      <sheetName val="[SHOPLIST_xls]70,/0s«iÆøí¬i16"/>
      <sheetName val="Mall_waterproofing16"/>
      <sheetName val="MSCP_waterproofing16"/>
      <sheetName val="train_cash16"/>
      <sheetName val="accom_cash16"/>
      <sheetName val="[SHOPLIST_xls][SHOPLIST_xls]726"/>
      <sheetName val="Labour_&amp;_Plant16"/>
      <sheetName val="GPL_Revenu_Update16"/>
      <sheetName val="DO_NOT_TOUCH16"/>
      <sheetName val="Work_Type16"/>
      <sheetName val="Geneí¬_i15"/>
      <sheetName val="Ave_wtd_rates16"/>
      <sheetName val="Debits_as_on_12_04_0816"/>
      <sheetName val="STAFFSCHED_16"/>
      <sheetName val="TRIAL_BALANCE16"/>
      <sheetName val="[SHOPLIST_xls][SHOPLIST_xls][11"/>
      <sheetName val="PROJECT_BRIEF(EX_NEW)16"/>
      <sheetName val="Cashflow_projection11"/>
      <sheetName val="PPA_Summary12"/>
      <sheetName val="Risk_Breakdown_Structure15"/>
      <sheetName val="Area_Breakdown_PER_LEVEL_LINK11"/>
      <sheetName val="CF_Input11"/>
      <sheetName val="DATA_INPUT11"/>
      <sheetName val="Vordruck-Nr__7_1_3_D11"/>
      <sheetName val="M&amp;A_D11"/>
      <sheetName val="M&amp;A_E11"/>
      <sheetName val="M&amp;A_G11"/>
      <sheetName val="steel_total15"/>
      <sheetName val="ELE_BOQ15"/>
      <sheetName val="AREA_OF_APPLICATION15"/>
      <sheetName val="Floor_Box_13"/>
      <sheetName val="[SHOPLIST_xls]7011"/>
      <sheetName val="[SHOPLIST_xls]70,11"/>
      <sheetName val="Base_BM-rebar11"/>
      <sheetName val="Z-_GENERAL_PRICE_SUMMARY12"/>
      <sheetName val="Equipment_Rates11"/>
      <sheetName val="[SHOPLIST_xls][SHOPLIST_xls]727"/>
      <sheetName val="E_H_-_H__W_P_11"/>
      <sheetName val="E__H__Treatment_for_pile_cap11"/>
      <sheetName val="Resumo_Empreitadas12"/>
      <sheetName val="Labour_Costs11"/>
      <sheetName val="BLOCK-A_(MEA_SHEET)11"/>
      <sheetName val="Ewaan_Show_Kitchen_(2)8"/>
      <sheetName val="Cash_Flow_Working8"/>
      <sheetName val="%_prog_figs_-u5_and_total12"/>
      <sheetName val="_VWVU))tÏØ0__13"/>
      <sheetName val="Data_Sheet11"/>
      <sheetName val="Mix_Design12"/>
      <sheetName val="[SHOPLIST_xls]/VW11"/>
      <sheetName val="[SHOPLIST_xls]/VWVU))tÏØ0__55"/>
      <sheetName val="[SHOPLIST_xls]/VWVU))tÏØ0__56"/>
      <sheetName val="Form_611"/>
      <sheetName val="Risk_Register11"/>
      <sheetName val="Revised_Front_Page11"/>
      <sheetName val="Diff_Run01&amp;Run0211"/>
      <sheetName val="CCS_Summary11"/>
      <sheetName val="1_Carillion_Staff11"/>
      <sheetName val="_2_Staff_&amp;_Gen_labour11"/>
      <sheetName val="3_Offices11"/>
      <sheetName val="4_TempServ11"/>
      <sheetName val="__5_Temp_Wks11"/>
      <sheetName val="_6_Addn_Plant11"/>
      <sheetName val="_7__Transport11"/>
      <sheetName val="_8_Testing11"/>
      <sheetName val="9__Miscellaneous11"/>
      <sheetName val="10__Design11"/>
      <sheetName val="_11_Insurances11"/>
      <sheetName val="_12_Client_Req_11"/>
      <sheetName val="Risk_List11"/>
      <sheetName val="Track_of_Changes11"/>
      <sheetName val="Bill_8_Doors_&amp;_Windows11"/>
      <sheetName val="Bill_9_Finishes_11"/>
      <sheetName val="Bill_10_Specialities11"/>
      <sheetName val="Bill_1011"/>
      <sheetName val="Cost_Heading8"/>
      <sheetName val="D_&amp;_W_sizes8"/>
      <sheetName val="SOPMA_DD8"/>
      <sheetName val="1_2_Staff_Schedule12"/>
      <sheetName val="Qtys_ZamZam_(Del__before)8"/>
      <sheetName val="Qtys_Relocation_(Del_before)8"/>
      <sheetName val="_Qtys_Sub_&amp;_Tents_(Del__before8"/>
      <sheetName val="Qtys__Signages_(Del__before)8"/>
      <sheetName val="Qtys_Temporary_Passages_(Del)8"/>
      <sheetName val="_Qtys_Ser__Rooms_(Del_before)8"/>
      <sheetName val="Attach_4-188"/>
      <sheetName val="Service_Type9"/>
      <sheetName val="Contract_Division9"/>
      <sheetName val="SubContract_Type9"/>
      <sheetName val="_SHOPLIST_xls_708"/>
      <sheetName val="_SHOPLIST_xls_70,_0s«iÆøí¬i8"/>
      <sheetName val="[SHOPLIST_xls]/VWVU))tÏØ0__57"/>
      <sheetName val="[SHOPLIST_xls]/VWVU))tÏØ0__58"/>
      <sheetName val="PRICE_INFO8"/>
      <sheetName val="RC_SUMMARY8"/>
      <sheetName val="LABOUR_PRODUCTIVITY-TAV8"/>
      <sheetName val="MATERIAL_PRICES8"/>
      <sheetName val="P-100_MRF_DB_R18"/>
      <sheetName val="Materials_11"/>
      <sheetName val="Appendix_B4"/>
      <sheetName val="Site_Dev_BOQ11"/>
      <sheetName val="tender_allowances11"/>
      <sheetName val="_Summary_BKG_03411"/>
      <sheetName val="BILL_3R11"/>
      <sheetName val="2F_회의실견적(5_14_일대)4"/>
      <sheetName val="_HIT-&gt;HMC_견적(3900)4"/>
      <sheetName val="[SHOPLIST_xls]/VWVU))tÏØ0__59"/>
      <sheetName val="[SHOPLIST_xls]70,/0s«_iÆø_í¬_11"/>
      <sheetName val="[SHOPLIST_xls]70?,/0?s«i?Æøí¬11"/>
      <sheetName val="Data_I_(2)8"/>
      <sheetName val="rEFERENCES_8"/>
      <sheetName val="MN_T_B_8"/>
      <sheetName val="Dash_board11"/>
      <sheetName val="BOQ_(2)2"/>
      <sheetName val="LABOUR_RATE2"/>
      <sheetName val="Material_Rate2"/>
      <sheetName val="Labor_abs-PW2"/>
      <sheetName val="Labor_abs-NMR2"/>
      <sheetName val="kppl_pl2"/>
      <sheetName val="Basic_Rates2"/>
      <sheetName val="Combined_Results_2"/>
      <sheetName val="Div_07_Thermal_&amp;_Moisture2"/>
      <sheetName val="Data_Validation2"/>
      <sheetName val="Div26_-_Elect2"/>
      <sheetName val="CHUNG_CU_CARRILON2"/>
      <sheetName val="Labour_Rate_8"/>
      <sheetName val="[SHOPLIST_xls][SHOPLIST_xls]728"/>
      <sheetName val="[SHOPLIST_xls]/VWVU))tÏØ0__60"/>
      <sheetName val="[SHOPLIST_xls][SHOPLIST_xls]/VW"/>
      <sheetName val="BOQ_1_92"/>
      <sheetName val="[SHOPLIST_xls]/VWVU))tÏØ0__62"/>
      <sheetName val="Abs_PMRL"/>
      <sheetName val="Drop_Down_Data"/>
      <sheetName val="Rules_"/>
      <sheetName val="Update_list"/>
      <sheetName val="Sinh_Nam_systems"/>
      <sheetName val="DIE_profile"/>
      <sheetName val="Import_tax"/>
      <sheetName val="TONG_HOP_VL-NC"/>
      <sheetName val="TONGKE3p_"/>
      <sheetName val="TH_VL,_NC,_DDHT_Thanhphuoc"/>
      <sheetName val="DON_GIA"/>
      <sheetName val="CHITIET_VL-NC"/>
      <sheetName val="TH_kinh_phi"/>
      <sheetName val="KLDT_DIEN"/>
      <sheetName val="Dinh_muc_CP_KTCB_khac"/>
      <sheetName val="quotation_"/>
      <sheetName val="Bill_5_-_Carpark"/>
      <sheetName val="BOQ_-_summary__3"/>
      <sheetName val="NKSC_thue"/>
      <sheetName val="05__Data_Cash_Flow"/>
      <sheetName val="MTO_REV_2(ARMOR)"/>
      <sheetName val="L3-WBS_Mapping"/>
      <sheetName val="BAFO_CCL_Submission"/>
      <sheetName val="[SHOPLIST_xls]/VWVU))tÏØ0__81"/>
      <sheetName val="[SHOPLIST_xls]/VWVU))tÏØ0__91"/>
      <sheetName val="intr_stool_brkup_x0000_"/>
      <sheetName val="MATERIALS"/>
      <sheetName val="Account Codes"/>
      <sheetName val="[SH"/>
      <sheetName val="70_"/>
      <sheetName val="701"/>
      <sheetName val="702"/>
      <sheetName val="703"/>
      <sheetName val="70,/0s«iÆøí¬i4"/>
      <sheetName val="[SHOPLIST.xls]/VW"/>
      <sheetName val="70,/0s«iÆøí¬i5"/>
      <sheetName val="/VWVU))"/>
      <sheetName val="70,1"/>
      <sheetName val="[SHOPLIST_xls][S1"/>
      <sheetName val="70,2"/>
      <sheetName val="[SHOPLIST_xls][S2"/>
      <sheetName val="[SHOPLIST.xls]70,/0s«i_x"/>
      <sheetName val="BORDGC"/>
      <sheetName val="Drop_Down_Data1"/>
      <sheetName val="Rules_1"/>
      <sheetName val="L3-WBS_Mapping1"/>
      <sheetName val="BAFO_CCL_Submission1"/>
      <sheetName val="Update_list1"/>
      <sheetName val="Sinh_Nam_systems1"/>
      <sheetName val="DIE_profile1"/>
      <sheetName val="Import_tax1"/>
      <sheetName val="TONG_HOP_VL-NC1"/>
      <sheetName val="TONGKE3p_1"/>
      <sheetName val="TH_VL,_NC,_DDHT_Thanhphuoc1"/>
      <sheetName val="DON_GIA1"/>
      <sheetName val="CHITIET_VL-NC1"/>
      <sheetName val="TH_kinh_phi1"/>
      <sheetName val="KLDT_DIEN1"/>
      <sheetName val="Dinh_muc_CP_KTCB_khac1"/>
      <sheetName val="quotation_1"/>
      <sheetName val="Bill_5_-_Carpark1"/>
      <sheetName val="BOQ_-_summary__31"/>
      <sheetName val="NKSC_thue1"/>
      <sheetName val="05__Data_Cash_Flow1"/>
      <sheetName val="MTO_REV_2(ARMOR)1"/>
      <sheetName val="MFG"/>
      <sheetName val="Surbhi"/>
      <sheetName val="XL4Test5"/>
      <sheetName val="P-Ins &amp; Bonds"/>
      <sheetName val="Basic_Rate"/>
      <sheetName val="MASTER_RATE_ANALYSIS"/>
      <sheetName val="P-Ins_&amp;_Bonds"/>
      <sheetName val="BFS"/>
      <sheetName val="/VWVU))tÏØ0__21"/>
      <sheetName val="GFA_HQ_Building32"/>
      <sheetName val="GFA_Conference31"/>
      <sheetName val="BQ_External31"/>
      <sheetName val="Graph_Data_(DO_NOT_PRINT)30"/>
      <sheetName val="StattCo_yCharges30"/>
      <sheetName val="Penthouse_Apartment30"/>
      <sheetName val="LABOUR_HISTOGRAM31"/>
      <sheetName val="Chiet_tinh_dz2230"/>
      <sheetName val="Chiet_tinh_dz3530"/>
      <sheetName val="@risk_rents_and_incentives30"/>
      <sheetName val="Car_park_lease30"/>
      <sheetName val="Net_rent_analysis30"/>
      <sheetName val="Poz-1_30"/>
      <sheetName val="Lab_Cum_Hist30"/>
      <sheetName val="Raw_Data30"/>
      <sheetName val="Bill_No__230"/>
      <sheetName val="CT_Thang_Mo30"/>
      <sheetName val="budget_summary_(2)29"/>
      <sheetName val="Budget_Analysis_Summary29"/>
      <sheetName val="LEVEL_SHEET30"/>
      <sheetName val="SPT_vs_PHI30"/>
      <sheetName val="CT__PL29"/>
      <sheetName val="Projet,_methodes_&amp;_couts29"/>
      <sheetName val="Risques_majeurs_&amp;_Frais_Ind_29"/>
      <sheetName val="FOL_-_Bar30"/>
      <sheetName val="intr_stool_brkup29"/>
      <sheetName val="Tender_Summary30"/>
      <sheetName val="Insurance_Ext30"/>
      <sheetName val="Customize_Your_Invoice30"/>
      <sheetName val="HVAC_BoQ30"/>
      <sheetName val="Body_Sheet29"/>
      <sheetName val="1_0_Executive_Summary29"/>
      <sheetName val="Rate_analysis16"/>
      <sheetName val="Top_sheet29"/>
      <sheetName val="Ap_A27"/>
      <sheetName val="SHOPLIST_xls26"/>
      <sheetName val="Bill_228"/>
      <sheetName val="2_Div_14_27"/>
      <sheetName val="beam-reinft-IIInd_floor26"/>
      <sheetName val="beam-reinft-machine_rm26"/>
      <sheetName val="Bill_127"/>
      <sheetName val="Bill_327"/>
      <sheetName val="Bill_427"/>
      <sheetName val="Bill_527"/>
      <sheetName val="Bill_627"/>
      <sheetName val="Bill_727"/>
      <sheetName val="POWER_ASSUMPTIONS26"/>
      <sheetName val="Invoice_Summary26"/>
      <sheetName val="PROJECT_BRIEF27"/>
      <sheetName val="Civil_Boq25"/>
      <sheetName val="C_(3)27"/>
      <sheetName val="Dubai_golf26"/>
      <sheetName val="WITHOUT_C&amp;I_PROFIT_(3)25"/>
      <sheetName val="HIRED_LABOUR_CODE23"/>
      <sheetName val="PA-_Consutant_23"/>
      <sheetName val="foot-slab_reinft23"/>
      <sheetName val="Softscape_Buildup25"/>
      <sheetName val="Mat'l_Rate25"/>
      <sheetName val="VALVE_CHAMBERS22"/>
      <sheetName val="Fire_Hydrants22"/>
      <sheetName val="B_GATE_VALVE22"/>
      <sheetName val="Sub_G1_Fire22"/>
      <sheetName val="Sub_G12_Fire22"/>
      <sheetName val="Activity_List25"/>
      <sheetName val="BILL_COV23"/>
      <sheetName val="Ra__stair23"/>
      <sheetName val="DETAILED__BOQ23"/>
      <sheetName val="M-Book_for_Conc23"/>
      <sheetName val="M-Book_for_FW23"/>
      <sheetName val="Materials_Cost(PCC)22"/>
      <sheetName val="India_F&amp;S_Template22"/>
      <sheetName val="IO_LIST22"/>
      <sheetName val="Material_22"/>
      <sheetName val="Quote_Sheet22"/>
      <sheetName val="Day_work22"/>
      <sheetName val="Working_for_RCC21"/>
      <sheetName val="Div__0221"/>
      <sheetName val="Div__0321"/>
      <sheetName val="Div__0421"/>
      <sheetName val="Div__0521"/>
      <sheetName val="Div__0621"/>
      <sheetName val="Div__0721"/>
      <sheetName val="Div__0821"/>
      <sheetName val="Div__0921"/>
      <sheetName val="Div__1021"/>
      <sheetName val="Div__1121"/>
      <sheetName val="Div__1221"/>
      <sheetName val="Div_1321"/>
      <sheetName val="EXTERNAL_WORKS21"/>
      <sheetName val="PRODUCTIVITY_RATE21"/>
      <sheetName val="U_R_A_-_MASONRY21"/>
      <sheetName val="U_R_A_-_PLASTERING21"/>
      <sheetName val="U_R_A_-_TILING21"/>
      <sheetName val="U_R_A_-_GRANITE21"/>
      <sheetName val="V_C_2_-_EARTHWORK21"/>
      <sheetName val="V_C_9_-_CERAMIC21"/>
      <sheetName val="V_C_9_-_FINISHES21"/>
      <sheetName val="Elemental_Buildup20"/>
      <sheetName val="Eq__Mobilization21"/>
      <sheetName val="w't_table20"/>
      <sheetName val="bill_nb2-Plumbing_&amp;_Drainag20"/>
      <sheetName val="Pl_&amp;_Dr_B20"/>
      <sheetName val="Pl_&amp;_Dr_G20"/>
      <sheetName val="Pl_&amp;_Dr_M20"/>
      <sheetName val="Pl_&amp;_Dr_120"/>
      <sheetName val="Pl_&amp;_Dr_220"/>
      <sheetName val="Pl_&amp;_Dr_320"/>
      <sheetName val="Pl_&amp;_Dr_420"/>
      <sheetName val="Pl_&amp;_Dr_520"/>
      <sheetName val="Pl_&amp;_Dr_620"/>
      <sheetName val="Pl_&amp;_Dr_720"/>
      <sheetName val="Pl_&amp;_Dr_820"/>
      <sheetName val="Pl_&amp;_Dr_R20"/>
      <sheetName val="FF_B20"/>
      <sheetName val="FF_G20"/>
      <sheetName val="FF_M20"/>
      <sheetName val="FF_120"/>
      <sheetName val="FF_2_20"/>
      <sheetName val="FF_320"/>
      <sheetName val="FF_420"/>
      <sheetName val="FF_520"/>
      <sheetName val="FF_6_20"/>
      <sheetName val="FF_720"/>
      <sheetName val="FF_820"/>
      <sheetName val="FF_R20"/>
      <sheetName val="bill_nb3-FF20"/>
      <sheetName val="HVAC_B20"/>
      <sheetName val="HVAC_G20"/>
      <sheetName val="HVAC_M20"/>
      <sheetName val="HVAC_120"/>
      <sheetName val="HVAC_220"/>
      <sheetName val="HVAC_320"/>
      <sheetName val="HVAC_420"/>
      <sheetName val="HVAC_520"/>
      <sheetName val="HVAC_620"/>
      <sheetName val="HVAC_720"/>
      <sheetName val="HVAC_820"/>
      <sheetName val="HVAC_R20"/>
      <sheetName val="bill_nb4-HVAC20"/>
      <sheetName val="SC_B20"/>
      <sheetName val="SC_G20"/>
      <sheetName val="SC_M20"/>
      <sheetName val="SC_120"/>
      <sheetName val="SC_220"/>
      <sheetName val="SC_320"/>
      <sheetName val="SC_420"/>
      <sheetName val="SC_520"/>
      <sheetName val="SC_620"/>
      <sheetName val="SC_720"/>
      <sheetName val="SC_820"/>
      <sheetName val="SC_R20"/>
      <sheetName val="AV_B20"/>
      <sheetName val="AV_G20"/>
      <sheetName val="AV_M20"/>
      <sheetName val="AV_120"/>
      <sheetName val="AV_220"/>
      <sheetName val="AV_320"/>
      <sheetName val="AV_420"/>
      <sheetName val="AV_520"/>
      <sheetName val="AV_620"/>
      <sheetName val="AV_720"/>
      <sheetName val="AV_820"/>
      <sheetName val="EL_B20"/>
      <sheetName val="EL_M20"/>
      <sheetName val="EL_120"/>
      <sheetName val="EL_220"/>
      <sheetName val="EL_320"/>
      <sheetName val="EL_420"/>
      <sheetName val="EL_520"/>
      <sheetName val="EL_620"/>
      <sheetName val="EL_720"/>
      <sheetName val="EL_820"/>
      <sheetName val="EL_R20"/>
      <sheetName val="EL_TR20"/>
      <sheetName val="8-_EL20"/>
      <sheetName val="FA_B20"/>
      <sheetName val="FA_G20"/>
      <sheetName val="FA_M20"/>
      <sheetName val="FA_120"/>
      <sheetName val="FA_220"/>
      <sheetName val="FA_320"/>
      <sheetName val="FA_420"/>
      <sheetName val="FA_520"/>
      <sheetName val="FA_620"/>
      <sheetName val="FA_720"/>
      <sheetName val="FA_820"/>
      <sheetName val="FA_R20"/>
      <sheetName val="9-_FA20"/>
      <sheetName val="BOQ_Direct_selling_cost22"/>
      <sheetName val="CHART_OF_ACCOUNTS21"/>
      <sheetName val="B185-B-9_121"/>
      <sheetName val="B185-B-9_221"/>
      <sheetName val="Material_List_20"/>
      <sheetName val="E-Bill_No_6_A-O21"/>
      <sheetName val="/VWVU))tÏØ0__23"/>
      <sheetName val="B09_121"/>
      <sheetName val="Division_249"/>
      <sheetName val="Division_420"/>
      <sheetName val="Division_520"/>
      <sheetName val="Division_620"/>
      <sheetName val="Division_720"/>
      <sheetName val="Division_820"/>
      <sheetName val="Division_920"/>
      <sheetName val="Division_1020"/>
      <sheetName val="Division_1220"/>
      <sheetName val="Division_1420"/>
      <sheetName val="Division_2123"/>
      <sheetName val="Division_2221"/>
      <sheetName val="Division_2320"/>
      <sheetName val="Division_2620"/>
      <sheetName val="Division_2720"/>
      <sheetName val="Division_2820"/>
      <sheetName val="Division_3120"/>
      <sheetName val="Division_3220"/>
      <sheetName val="Division_3320"/>
      <sheetName val="PMWeb_data21"/>
      <sheetName val="PointNo_520"/>
      <sheetName val="SS_MH21"/>
      <sheetName val="2_2)Revised_Cash_Flow20"/>
      <sheetName val="입찰내역_발주처_양식20"/>
      <sheetName val="/VWVU))tÏØ0__22"/>
      <sheetName val="LIST_DO_NOT_REMOVE19"/>
      <sheetName val="Index_List20"/>
      <sheetName val="Type_List20"/>
      <sheetName val="File_Types20"/>
      <sheetName val="Chiet_t20"/>
      <sheetName val="Staffing_and_Rates_IA20"/>
      <sheetName val="Employee_List18"/>
      <sheetName val="PRECAST_lightconc-II22"/>
      <sheetName val="final_abstract22"/>
      <sheetName val="B6_2_19"/>
      <sheetName val="Project_Cost_Breakdown18"/>
      <sheetName val="Summary_of_Work18"/>
      <sheetName val="Item-_Compact18"/>
      <sheetName val="E_&amp;_R18"/>
      <sheetName val="Staff_Acco_18"/>
      <sheetName val="TBAL9697_-group_wise__sdpl18"/>
      <sheetName val="SITE_WORK17"/>
      <sheetName val="Рабочий_лист17"/>
      <sheetName val="PT_141-_Site_A_Landscape17"/>
      <sheetName val="Rate_summary17"/>
      <sheetName val="Annex_1_Sect_3a18"/>
      <sheetName val="Annex_1_Sect_3a_118"/>
      <sheetName val="Annex_1_Sect_3b18"/>
      <sheetName val="Annex_1_Sect_3c18"/>
      <sheetName val="HOURLY_RATES18"/>
      <sheetName val="RAB_AR&amp;STR17"/>
      <sheetName val="d-safe_DELUXE17"/>
      <sheetName val="Back_up17"/>
      <sheetName val="INDIGINEOUS_ITEMS_17"/>
      <sheetName val="train_cash17"/>
      <sheetName val="accom_cash17"/>
      <sheetName val="Mall_waterproofing17"/>
      <sheetName val="MSCP_waterproofing17"/>
      <sheetName val="Duct_Accesories17"/>
      <sheetName val="????_???_??17"/>
      <sheetName val="Labour_&amp;_Plant17"/>
      <sheetName val="Ave_wtd_rates17"/>
      <sheetName val="Debits_as_on_12_04_0817"/>
      <sheetName val="STAFFSCHED_17"/>
      <sheetName val="TRIAL_BALANCE17"/>
      <sheetName val="[SHOPLIST_xls][SHOPLIST_xls]729"/>
      <sheetName val="Common_Variables17"/>
      <sheetName val="[SHOPLIST_xls]70,/0s«iÆøí¬i17"/>
      <sheetName val="GPL_Revenu_Update17"/>
      <sheetName val="DO_NOT_TOUCH17"/>
      <sheetName val="Work_Type17"/>
      <sheetName val="PROJECT_BRIEF(EX_NEW)17"/>
      <sheetName val="AREA_OF_APPLICATION16"/>
      <sheetName val="Risk_Breakdown_Structure16"/>
      <sheetName val="Geneí¬_i16"/>
      <sheetName val="steel_total16"/>
      <sheetName val="ELE_BOQ16"/>
      <sheetName val="Z-_GENERAL_PRICE_SUMMARY13"/>
      <sheetName val="PPA_Summary13"/>
      <sheetName val="Mix_Design13"/>
      <sheetName val="Resumo_Empreitadas13"/>
      <sheetName val="%_prog_figs_-u5_and_total13"/>
      <sheetName val="_VWVU))tÏØ0__14"/>
      <sheetName val="Floor_Box_14"/>
      <sheetName val="Equipment_Rates12"/>
      <sheetName val="[SHOPLIST_xls]/VW12"/>
      <sheetName val="[SHOPLIST_xls]/VWVU))tÏØ0__63"/>
      <sheetName val="[SHOPLIST_xls]/VWVU))tÏØ0__64"/>
      <sheetName val="Cashflow_projection12"/>
      <sheetName val="[SHOPLIST_xls][SHOPLIST_xls]730"/>
      <sheetName val="E_H_-_H__W_P_12"/>
      <sheetName val="E__H__Treatment_for_pile_cap12"/>
      <sheetName val="[SHOPLIST_xls][SHOPLIST_xls][12"/>
      <sheetName val="Materials_12"/>
      <sheetName val="Form_612"/>
      <sheetName val="Risk_Register12"/>
      <sheetName val="Revised_Front_Page12"/>
      <sheetName val="Diff_Run01&amp;Run0212"/>
      <sheetName val="CCS_Summary12"/>
      <sheetName val="1_Carillion_Staff12"/>
      <sheetName val="_2_Staff_&amp;_Gen_labour12"/>
      <sheetName val="3_Offices12"/>
      <sheetName val="4_TempServ12"/>
      <sheetName val="__5_Temp_Wks12"/>
      <sheetName val="_6_Addn_Plant12"/>
      <sheetName val="_7__Transport12"/>
      <sheetName val="_8_Testing12"/>
      <sheetName val="9__Miscellaneous12"/>
      <sheetName val="10__Design12"/>
      <sheetName val="_11_Insurances12"/>
      <sheetName val="_12_Client_Req_12"/>
      <sheetName val="Risk_List12"/>
      <sheetName val="Track_of_Changes12"/>
      <sheetName val="Bill_8_Doors_&amp;_Windows12"/>
      <sheetName val="Bill_9_Finishes_12"/>
      <sheetName val="Bill_10_Specialities12"/>
      <sheetName val="Dash_board12"/>
      <sheetName val="[SHOPLIST_xls]7012"/>
      <sheetName val="[SHOPLIST_xls]70,12"/>
      <sheetName val="Base_BM-rebar12"/>
      <sheetName val="Site_Dev_BOQ12"/>
      <sheetName val="Data_Sheet12"/>
      <sheetName val="tender_allowances12"/>
      <sheetName val="_Summary_BKG_03412"/>
      <sheetName val="BILL_3R12"/>
      <sheetName val="Area_Breakdown_PER_LEVEL_LINK12"/>
      <sheetName val="CF_Input12"/>
      <sheetName val="DATA_INPUT12"/>
      <sheetName val="Vordruck-Nr__7_1_3_D12"/>
      <sheetName val="M&amp;A_D12"/>
      <sheetName val="M&amp;A_E12"/>
      <sheetName val="M&amp;A_G12"/>
      <sheetName val="1_2_Staff_Schedule13"/>
      <sheetName val="Bill_1012"/>
      <sheetName val="[SHOPLIST_xls]/VWVU))tÏØ0__65"/>
      <sheetName val="[SHOPLIST_xls]/VWVU))tÏØ0__66"/>
      <sheetName val="[SHOPLIST_xls]/VWVU))tÏØ0__67"/>
      <sheetName val="[SHOPLIST_xls]70,/0s«_iÆø_í¬_12"/>
      <sheetName val="[SHOPLIST_xls]70?,/0?s«i?Æøí¬12"/>
      <sheetName val="Labour_Costs12"/>
      <sheetName val="BLOCK-A_(MEA_SHEET)12"/>
      <sheetName val="Cost_Heading9"/>
      <sheetName val="Labour_Rate_9"/>
      <sheetName val="D_&amp;_W_sizes9"/>
      <sheetName val="SOPMA_DD9"/>
      <sheetName val="PRICE_INFO9"/>
      <sheetName val="RC_SUMMARY9"/>
      <sheetName val="LABOUR_PRODUCTIVITY-TAV9"/>
      <sheetName val="MATERIAL_PRICES9"/>
      <sheetName val="P-100_MRF_DB_R19"/>
      <sheetName val="Contract_Division10"/>
      <sheetName val="SubContract_Type10"/>
      <sheetName val="Service_Type10"/>
      <sheetName val="Attach_4-189"/>
      <sheetName val="_SHOPLIST_xls_709"/>
      <sheetName val="_SHOPLIST_xls_70,_0s«iÆøí¬i9"/>
      <sheetName val="Ewaan_Show_Kitchen_(2)9"/>
      <sheetName val="Cash_Flow_Working9"/>
      <sheetName val="MN_T_B_9"/>
      <sheetName val="Data_I_(2)9"/>
      <sheetName val="rEFERENCES_9"/>
      <sheetName val="Qtys_ZamZam_(Del__before)9"/>
      <sheetName val="Qtys_Relocation_(Del_before)9"/>
      <sheetName val="_Qtys_Sub_&amp;_Tents_(Del__before9"/>
      <sheetName val="Qtys__Signages_(Del__before)9"/>
      <sheetName val="Qtys_Temporary_Passages_(Del)9"/>
      <sheetName val="_Qtys_Ser__Rooms_(Del_before)9"/>
      <sheetName val="2F_회의실견적(5_14_일대)5"/>
      <sheetName val="_HIT-&gt;HMC_견적(3900)5"/>
      <sheetName val="Appendix_B5"/>
      <sheetName val="Div_07_Thermal_&amp;_Moisture3"/>
      <sheetName val="BOQ_(2)3"/>
      <sheetName val="LABOUR_RATE3"/>
      <sheetName val="Material_Rate3"/>
      <sheetName val="Labor_abs-PW3"/>
      <sheetName val="Labor_abs-NMR3"/>
      <sheetName val="kppl_pl3"/>
      <sheetName val="Basic_Rates3"/>
      <sheetName val="Combined_Results_3"/>
      <sheetName val="Balance_Sheet1"/>
      <sheetName val="May_053"/>
      <sheetName val="April_053"/>
      <sheetName val="Aug_053"/>
      <sheetName val="July_053"/>
      <sheetName val="June_053"/>
      <sheetName val="Nov_053"/>
      <sheetName val="Oct_053"/>
      <sheetName val="Sep_053"/>
      <sheetName val="[SHOPLIST_xls][SHOPLIST_xls]/V1"/>
      <sheetName val="precast_RC_element3"/>
      <sheetName val="pile_Fabrication3"/>
      <sheetName val="AOP_Summary-23"/>
      <sheetName val="Data_Validation3"/>
      <sheetName val="Div26_-_Elect3"/>
      <sheetName val="CHUNG_CU_CARRILON3"/>
      <sheetName val="[SHOPLIST_xls][SHOPLIST_xls]731"/>
      <sheetName val="B-3_2_EB1"/>
      <sheetName val="[SHOPLIST_xls]/VWVU))tÏØ0__68"/>
      <sheetName val="Sheet_Index1"/>
      <sheetName val="Core_Data1"/>
      <sheetName val="Estimate_for_approval1"/>
      <sheetName val="New_Rates1"/>
      <sheetName val="Labour_Rates1"/>
      <sheetName val="Status_1"/>
      <sheetName val="CLIENT_BUDGET1"/>
      <sheetName val="Reco-June_20191"/>
      <sheetName val="REMINING_PROGRESS1"/>
      <sheetName val="OS&amp;E__IT1"/>
      <sheetName val="PAID_AMOUNT1"/>
      <sheetName val="IPA_211"/>
      <sheetName val="Order_by_owner1"/>
      <sheetName val="PERLIM__Sammary1"/>
      <sheetName val="RECOVER_OF_DOUBLE_PAYMENT1"/>
      <sheetName val="rathath_al_matar1"/>
      <sheetName val="INTERNAL_LINE_1"/>
      <sheetName val="MINOVA_AL_DEYAR1"/>
      <sheetName val="BLUE_RHINE1"/>
      <sheetName val="NATIONAL_PAINT1"/>
      <sheetName val="FIRE_RATED1"/>
      <sheetName val="Summary_1"/>
      <sheetName val="B04-A_-_DIA_SUDEER1"/>
      <sheetName val="04D_-_Tanmyat1"/>
      <sheetName val="13-_B04-B_&amp;_C1"/>
      <sheetName val="_SITE_09_B04-B&amp;C-AFAQ1"/>
      <sheetName val="Trade_Summary1"/>
      <sheetName val="CONSTRUCTION_COMPONENT1"/>
      <sheetName val="[SHOPLIST_xls]/VWVU))tÏØ0__69"/>
      <sheetName val="[SHOPLIST_xls]/VWVU))tÏØ0__70"/>
      <sheetName val="[SHOPLIST_xls]/VWVU))tÏØ0__72"/>
      <sheetName val="Tender_Docs1"/>
      <sheetName val="Miral_Emails1"/>
      <sheetName val="LOAs_(061619)1"/>
      <sheetName val="Contract_Conditions_(Tender)1"/>
      <sheetName val="Contract_Qualifications1"/>
      <sheetName val="YVPI_&amp;_GII1"/>
      <sheetName val="LOA_(live_sheet)1"/>
      <sheetName val="LOA_Log_(082419)1"/>
      <sheetName val="Key_Docs_Ref_1"/>
      <sheetName val="To_Mr__Boota_(072519)1"/>
      <sheetName val="CIF_COST_ITEM1"/>
      <sheetName val="Rates_for_public_areas1"/>
      <sheetName val="Abs_PMRL1"/>
      <sheetName val="Recon_Template1"/>
      <sheetName val="[SHOPLIST_xls]70_1"/>
      <sheetName val="Master_data"/>
      <sheetName val="P15_Cost_Implications"/>
      <sheetName val="P15_uPVC_ducts-Rate_Summary"/>
      <sheetName val="P13_uPVC_ducts"/>
      <sheetName val="P13_Mass_Concrete"/>
      <sheetName val="P13_Imported_Fill"/>
      <sheetName val="P14_uPVC_ducts"/>
      <sheetName val="P14_Mass_Concrete"/>
      <sheetName val="P14_Imported_Fill"/>
      <sheetName val="P14_Sand_bed_to_cable"/>
      <sheetName val="P15_uPVC_ducts"/>
      <sheetName val="[SHOPLIST_xls]70,/0s«i_x"/>
      <sheetName val="ASD Sum of Parts"/>
      <sheetName val="[SHOPLIST.xls]/VWVU))tÏØ0__12"/>
      <sheetName val="[SHOPLIST.xls]/VWVU))tÏØ0__17"/>
      <sheetName val="[SHOPLIST.xls]/VWVU))tÏØ0__16"/>
      <sheetName val="[SHOPLIST.xls]/VWVU))tÏØ0__14"/>
      <sheetName val="[SHOPLIST.xls]/VWVU))tÏØ0__13"/>
      <sheetName val="[SHOPLIST.xls]/VWVU))tÏØ0__15"/>
      <sheetName val="[SHOPLIST.xls]/VWVU))tÏØ0__18"/>
      <sheetName val="[SHOPLIST.xls]/VWVU))tÏØ0__19"/>
      <sheetName val="IO"/>
      <sheetName val="FAL intern"/>
      <sheetName val="Electrical_database"/>
      <sheetName val="_board7"/>
      <sheetName val="_boaboard (1)"/>
      <sheetName val="[SHOPLIST.xls]70,/0s«iÆøí¬i1"/>
      <sheetName val="[SHOPLIST.xls]70,/0s«_iÆø_í¬"/>
      <sheetName val="[SHOPLIST.xls]70,/0s«iÆøí¬i2"/>
      <sheetName val="[SHOPLIST.xls]70,/0s«iÆøí¬i3"/>
      <sheetName val="2_Plex2"/>
      <sheetName val="Sheet1_(2)2"/>
      <sheetName val="4_Plex2"/>
      <sheetName val="6_Plex_2"/>
      <sheetName val="Detailed_Summary2"/>
      <sheetName val="Sheet1_(3)2"/>
      <sheetName val="Sheet1_(4)2"/>
      <sheetName val="Status_Summary2"/>
      <sheetName val="Sec__A-PQ2"/>
      <sheetName val="Preamble_B2"/>
      <sheetName val="Sec__C-Dayworks2"/>
      <sheetName val="d5_2"/>
      <sheetName val="Asset_Allocation_(CR)2"/>
      <sheetName val="Project_Benchmarking2"/>
      <sheetName val="1_-_Main_Building2"/>
      <sheetName val="1_-_Summary2"/>
      <sheetName val="2_-_Landscaping_Works2"/>
      <sheetName val="2_-_Summary2"/>
      <sheetName val="4_-_Bldg_Infra2"/>
      <sheetName val="4_-_Summary2"/>
      <sheetName val="Dashboard_(1)2"/>
      <sheetName val="VO_Agreed_to_Unifier_Sum2"/>
      <sheetName val="VO_Not_yet_Agreed_to_Unifier2"/>
      <sheetName val="VO_Anticipated_to_Unifier2"/>
      <sheetName val="EW_to_Unifier2"/>
      <sheetName val="Prov_Sums2"/>
      <sheetName val="Other_Amounts2"/>
      <sheetName val="_SHOPLIST_xls__SHOPLIST_xls_704"/>
      <sheetName val="_SHOPLIST_xls__SHOPLIST_xls_705"/>
      <sheetName val="_SHOPLIST_xls__SHOPLIST_xls_706"/>
      <sheetName val="___________2"/>
      <sheetName val="B2-DV_No_02"/>
      <sheetName val="Ref_Arch"/>
      <sheetName val="Data_"/>
      <sheetName val="SITE_WORKS"/>
      <sheetName val="WOOD_WORK"/>
      <sheetName val="THERMAL_&amp;_MOISTURE_"/>
      <sheetName val="DOORS_&amp;_WINDOWS"/>
      <sheetName val="Additional_Items"/>
      <sheetName val="L_(4)"/>
      <sheetName val="Quotation_FM_administration"/>
      <sheetName val="Quotation_Visitor_and_Sec"/>
      <sheetName val="Service_Charge"/>
      <sheetName val="CABLES_"/>
      <sheetName val="Quotation_Offices_108,9,10,11)"/>
      <sheetName val="Quotation_modification"/>
      <sheetName val="DIV_01_General_Requirements"/>
      <sheetName val="Bill_(1)_Main_Building"/>
      <sheetName val="Bill_(2)_General_Site_&amp;_Parking"/>
      <sheetName val="wd_points"/>
      <sheetName val="Bill_(3)_Guest_House"/>
      <sheetName val="Bill_(4)_Family_Buildings"/>
      <sheetName val="Bill_(5)_Villa_Buildings"/>
      <sheetName val="Bill_(6)_Entrance_Building"/>
      <sheetName val="Bill_(7)_Masjid"/>
      <sheetName val="Bill_(8)_Auditorium"/>
      <sheetName val="Bill_(9)_Site_Prep__&amp;_Roadway"/>
      <sheetName val="Summary_Cost"/>
      <sheetName val="lighting_points"/>
      <sheetName val="ESTIMATE_(2)"/>
      <sheetName val="COM_Summary"/>
      <sheetName val="Geneí¬_i_0"/>
      <sheetName val="70,_0s«_iÆ"/>
      <sheetName val="_SHOPLIST_xls__VWVU_x0"/>
      <sheetName val="_SHOPLIST_xls_70,"/>
      <sheetName val="_SHOPLIST_xls__VW"/>
      <sheetName val="_SHOPLIST_xls__VWVU))tÏØ0__"/>
      <sheetName val="_SHOPLIST_xls__VWVU))tÏØ0__1"/>
      <sheetName val="_SHOPLIST_xls__SHOPLIST_xls__SH"/>
      <sheetName val="_SHOPLIST_xls__VWVU))tÏØ0__11"/>
      <sheetName val="_SHOPLIST_xls__VWVU))tÏØ0__2"/>
      <sheetName val="_SHOPLIST_xls__VWVU))tÏØ0__3"/>
      <sheetName val="_SHOPLIST_xls_70,_0s«_iÆø_í¬_i"/>
      <sheetName val="_SHOPLIST_xls_70_,_0_s«i_Æøí¬i_"/>
      <sheetName val="_SHOPLIST_xls__VWVU))tÏØ0__4"/>
      <sheetName val="[SHOPLIST.xls]70___0_s__i_____2"/>
      <sheetName val="[SHOPLIST.xls]_VW__VU_________2"/>
      <sheetName val="[SHOPLIST.xls]_VW__VU_________3"/>
      <sheetName val="BULD.3"/>
      <sheetName val="BLOCK K"/>
      <sheetName val="예가표"/>
      <sheetName val="BREAKDOWN"/>
      <sheetName val="[SHOPLIST_xls][SH1"/>
      <sheetName val="Comp_equip1"/>
      <sheetName val="MAIN_SUMMARY"/>
      <sheetName val="6_2_Floor_Finishes"/>
      <sheetName val="개시대사_(2)"/>
      <sheetName val="TB_ALJADA"/>
      <sheetName val="Plot_Area"/>
      <sheetName val="Closing_entries"/>
      <sheetName val="Executive_Summary"/>
      <sheetName val="Sales_Tracking_Report_(STR)"/>
      <sheetName val="Blocking_Tracking_Report_(BTR)"/>
      <sheetName val="Cumulative_Rail_"/>
      <sheetName val="Staff_OLD_"/>
      <sheetName val="Contractor_Application1"/>
      <sheetName val="08_MEP_Summary1"/>
      <sheetName val="Addnl_works1"/>
      <sheetName val="B3__Material_on_Site-Detail1"/>
      <sheetName val="[SHOPLIST_xls]70_x005f_x0000_,/0_x000"/>
      <sheetName val="Grand_Summary_"/>
      <sheetName val="Bill_No_01_-_GI_"/>
      <sheetName val="combined_"/>
      <sheetName val="summary-Optional_"/>
      <sheetName val="B14_02_"/>
      <sheetName val="Prov_Sum_"/>
      <sheetName val="Cover_Page"/>
      <sheetName val="Approved_INR_Claimed_Log_(2)"/>
      <sheetName val="INR_Data"/>
      <sheetName val="Dec_OCR"/>
      <sheetName val="OCR_(APR"/>
      <sheetName val="Survey_"/>
      <sheetName val="INR_Summary_Sheet"/>
      <sheetName val="ITR_Form_(Rev0)"/>
      <sheetName val="ITR_Form_(SS)"/>
      <sheetName val="ITR_Form_(Rev1)"/>
      <sheetName val="Method_Statements"/>
      <sheetName val="SI_22"/>
      <sheetName val="TO_List"/>
      <sheetName val="CCTV_DATA"/>
      <sheetName val="Initial_Data"/>
      <sheetName val="Package_Status"/>
      <sheetName val="Appendix-A_-GRAND_SUMMARY"/>
      <sheetName val="D9_(New_Rate)"/>
      <sheetName val="Other_Cost_Norms"/>
      <sheetName val="Bill_No_1"/>
      <sheetName val="[SHOPLIST_xls]70,/0s«iÆøí¬1"/>
      <sheetName val="_boaboard_(1)"/>
      <sheetName val="Gene��i0_"/>
      <sheetName val="70,/0s�i����i"/>
      <sheetName val="Top_shԀ"/>
      <sheetName val="Portfolio_List"/>
      <sheetName val="_Estimate__"/>
      <sheetName val="Equip_"/>
      <sheetName val="Div_Summary"/>
      <sheetName val="Detail_Page"/>
      <sheetName val="Top_s灨ὔ밀ὔ턀"/>
      <sheetName val="Top_s๨ꫝ_x0000__x0000_퀀"/>
      <sheetName val="SoW Assess Blank Form"/>
      <sheetName val="VO-Sum"/>
      <sheetName val="VO-Log"/>
      <sheetName val="VO Breakdown"/>
      <sheetName val="Measurement Sheet"/>
      <sheetName val="Schedule of Drawings"/>
      <sheetName val="SI"/>
      <sheetName val="SI Schedule"/>
      <sheetName val="ContraCharge"/>
      <sheetName val="ContraCharge Schedule"/>
      <sheetName val="BQMPALOC"/>
      <sheetName val="COLUMNS"/>
      <sheetName val="VESSELS "/>
      <sheetName val="[SHOPLIST.xls][SHOPLIST.xls]70?"/>
      <sheetName val="Gene��_x0008_i"/>
      <sheetName val="Top_sh"/>
      <sheetName val="Cover Sheet"/>
      <sheetName val="Checklist"/>
      <sheetName val="Pay Cert"/>
      <sheetName val="Reconcilliation Sheet"/>
      <sheetName val="EPMS-Total "/>
      <sheetName val="EPMS-Earned"/>
      <sheetName val="SA2"/>
      <sheetName val="EPMS Earned -GR"/>
      <sheetName val="EPMS Earned Electrical Utilitie"/>
      <sheetName val="EPMS - Materials"/>
      <sheetName val="Backup-MOS"/>
      <sheetName val="EPMS - Variations"/>
      <sheetName val="Variations "/>
      <sheetName val="EPMS - Claims"/>
      <sheetName val="Advance"/>
      <sheetName val="Advance.d.1"/>
      <sheetName val="Prev Pay Certs"/>
      <sheetName val="TO-BUILDUP"/>
      <sheetName val="Monthly Summary_01 Aug-25Sept"/>
      <sheetName val="August"/>
      <sheetName val="September"/>
      <sheetName val="Bond calculation (Verifi)"/>
      <sheetName val="September_2"/>
      <sheetName val="July-2015"/>
      <sheetName val="IPC 10_Prog"/>
      <sheetName val="Grand Summary"/>
      <sheetName val="Summary_2"/>
      <sheetName val="SZ1"/>
      <sheetName val="SZ2"/>
      <sheetName val="SZ3"/>
      <sheetName val="SZ4"/>
      <sheetName val="SZ5"/>
      <sheetName val="SZ6"/>
      <sheetName val="SZ7"/>
      <sheetName val="SZ8"/>
      <sheetName val="SZ9"/>
      <sheetName val="SZ10"/>
      <sheetName val="SZ11"/>
      <sheetName val="Comparison per subzone"/>
      <sheetName val="Comparison"/>
      <sheetName val="Base Course"/>
      <sheetName val="[SHOPLIST.xls]70_x005f_x0000___0_x0_2"/>
      <sheetName val="[SHOPLIST.xls]70___0_s__i_____3"/>
      <sheetName val="[SHOPLIST.xls]70___0_s__i_____4"/>
      <sheetName val="[SHOPLIST.xls][SHOPLIST.xls]7_2"/>
      <sheetName val="[SHOPLIST.xls][SHOPLIST.xls]7_3"/>
      <sheetName val="[SHOPLIST.xls][SHOPLIST.xls]7_4"/>
      <sheetName val="[SHOPLIST.xls][SHOPLIST.xls]__2"/>
      <sheetName val="[SHOPLIST.xls][SHOPLIST.xls]__3"/>
      <sheetName val="[SHOPLIST.xls][SHOPLIST.xls]__4"/>
      <sheetName val="[SHOPLIST.xls][SHOPLIST_xls]7_2"/>
      <sheetName val="[SHOPLIST.xls][SHOPLIST_xls]7_3"/>
      <sheetName val="[SHOPLIST.xls][SHOPLIST_xls]7_4"/>
      <sheetName val="[SHOPLIST.xls][SHOPLIST_xls]7_5"/>
      <sheetName val="[SHOPLIST.xls][SHOPLIST.xls]__5"/>
      <sheetName val="[SHOPLIST.xls][SHOPLIST_xls]7_6"/>
      <sheetName val="[SHOPLIST.xls][SHOPLIST_xls]7_7"/>
      <sheetName val="[SHOPLIST.xls][SHOPLIST_xls]7_8"/>
      <sheetName val="[SHOPLIST.xls][SHOPLIST.xls]__6"/>
      <sheetName val="[SHOPLIST.xls][SHOPLIST.xls]__7"/>
      <sheetName val="[SHOPLIST.xls][SHOPLIST.xls]__8"/>
      <sheetName val="[SHOPLIST.xls][SHOPLIST_xls]7_9"/>
      <sheetName val="[SHOPLIST.xls][SHOPLIST_xls]__2"/>
      <sheetName val="[SHOPLIST.xls][SHOPLIST_xls]__3"/>
      <sheetName val="[SHOPLIST.xls][SHOPLIST_xls]__4"/>
      <sheetName val="[SHOPLIST.xls][SHOPLIST_xls]__5"/>
      <sheetName val="[SHOPLIST.xls][SHOPLIST.xls]__9"/>
      <sheetName val="[SHOPLIST.xls][SHOPLIST.xls]7_5"/>
      <sheetName val="[SHOPLIST.xls][SHOPLIST.xls]7_6"/>
      <sheetName val="[SHOPLIST.xls][SHOPLIST_xls]__6"/>
      <sheetName val="[SHOPLIST.xls][SHOPLIST_xls]__7"/>
      <sheetName val="[SHOPLIST.xls][SHOPLIST_xls]__8"/>
      <sheetName val="[SHOPLIST.xls][SHOPLIST_xls]_10"/>
      <sheetName val="[SHOPLIST.xls][SHOPLIST_xls]_11"/>
      <sheetName val="[SHOPLIST.xls][SHOPLIST_xls]_12"/>
      <sheetName val="[SHOPLIST.xls][SHOPLIST_xls]__9"/>
      <sheetName val="[SHOPLIST.xls][SHOPLIST_xls]_13"/>
      <sheetName val="[SHOPLIST.xls][SHOPLIST_xls]_14"/>
      <sheetName val="[SHOPLIST.xls][SHOPLIST_xls]_15"/>
      <sheetName val="[SHOPLIST.xls][SHOPLIST_xls]_16"/>
      <sheetName val="[SHOPLIST.xls][SHOPLIST_xls]_17"/>
      <sheetName val="[SHOPLIST.xls][SHOPLIST_xls]_18"/>
      <sheetName val="[SHOPLIST.xls][SHOPLIST_xls]_19"/>
      <sheetName val="[SHOPLIST.xls][SHOPLIST_xls]_20"/>
      <sheetName val="[SHOPLIST.xls][SHOPLIST_xls]_21"/>
      <sheetName val="[SHOPLIST.xls][SHOPLIST_xls]_22"/>
      <sheetName val="[SHOPLIST.xls][SHOPLIST_xls]_23"/>
      <sheetName val="[SHOPLIST.xls][SHOPLIST_xls]_24"/>
      <sheetName val="[SHOPLIST.xls][SHOPLIST_xls]_25"/>
      <sheetName val="[SHOPLIST.xls][SHOPLIST_xls]_26"/>
      <sheetName val="[SHOPLIST.xls][SHOPLIST_xls]_27"/>
      <sheetName val="[SHOPLIST.xls][SHOPLIST_xls]_28"/>
      <sheetName val="[SHOPLIST.xls][SHOPLIST.xls]_10"/>
      <sheetName val="[SHOPLIST.xls][SHOPLIST_xls]_29"/>
      <sheetName val="[SHOPLIST.xls][SHOPLIST_xls]_30"/>
      <sheetName val="[SHOPLIST.xls][SHOPLIST_xls]_31"/>
      <sheetName val="[SHOPLIST.xls][SHOPLIST_xls]_32"/>
      <sheetName val="[SHOPLIST.xls][SHOPLIST_xls]_33"/>
      <sheetName val="[SHOPLIST.xls][SHOPLIST_xls]_34"/>
      <sheetName val="[SHOPLIST.xls][SHOPLIST_xls]_35"/>
      <sheetName val="[SHOPLIST.xls][SHOPLIST_xls]_36"/>
      <sheetName val="[SHOPLIST.xls][SHOPLIST_xls]_37"/>
      <sheetName val="[SHOPLIST.xls][SHOPLIST_xls]_38"/>
      <sheetName val="[SHOPLIST.xls][SHOPLIST_xls]_39"/>
      <sheetName val="[SHOPLIST.xls][SHOPLIST_xls]_40"/>
      <sheetName val="[SHOPLIST.xls][SHOPLIST_xls]_41"/>
      <sheetName val="[SHOPLIST.xls][SHOPLIST_xls]_42"/>
      <sheetName val="[SHOPLIST.xls][SHOPLIST_xls]_43"/>
      <sheetName val="[SHOPLIST.xls][SHOPLIST_xls]_44"/>
      <sheetName val="[SHOPLIST.xls][SHOPLIST_xls]_45"/>
      <sheetName val="[SHOPLIST.xls][SHOPLIST_xls]_46"/>
      <sheetName val="[SHOPLIST.xls][SHOPLIST_xls]_47"/>
      <sheetName val="[SHOPLIST.xls][SHOPLIST_xls]_48"/>
      <sheetName val="[SHOPLIST.xls][SHOPLIST_xls]_49"/>
      <sheetName val="[SHOPLIST.xls][SHOPLIST_xls]_50"/>
      <sheetName val="[SHOPLIST.xls][SHOPLIST_xls]_51"/>
      <sheetName val="[SHOPLIST.xls][SHOPLIST_xls]_52"/>
      <sheetName val="[SHOPLIST.xls][SHOPLIST_xls]_53"/>
      <sheetName val="[SHOPLIST.xls][SHOPLIST_xls]_54"/>
      <sheetName val="[SHOPLIST.xls][SHOPLIST_xls]_55"/>
      <sheetName val="[SHOPLIST.xls][SHOPLIST_xls]_56"/>
      <sheetName val="[SHOPLIST.xls][SHOPLIST_xls]_57"/>
      <sheetName val="[SHOPLIST.xls][SHOPLIST_xls]_58"/>
      <sheetName val="[SHOPLIST.xls][SHOPLIST_xls]_59"/>
      <sheetName val="[SHOPLIST.xls][SHOPLIST_xls]_60"/>
      <sheetName val="[SHOPLIST.xls][SHOPLIST_xls]_61"/>
      <sheetName val="[SHOPLIST.xls][SHOPLIST_xls]_62"/>
      <sheetName val="[SHOPLIST.xls][SHOPLIST_xls]_63"/>
      <sheetName val="[SHOPLIST.xls][SHOPLIST_xls]_64"/>
      <sheetName val="[SHOPLIST.xls][SHOPLIST_xls]_65"/>
      <sheetName val="[SHOPLIST.xls][SHOPLIST_xls]_66"/>
      <sheetName val="[SHOPLIST.xls][SHOPLIST_xls]_67"/>
      <sheetName val="[SHOPLIST.xls][SHOPLIST_xls]_68"/>
      <sheetName val="[SHOPLIST.xls][SHOPLIST_xls]_69"/>
      <sheetName val="[SHOPLIST.xls][SHOPLIST_xls]_70"/>
      <sheetName val="[SHOPLIST.xls][SHOPLIST_xls]_71"/>
      <sheetName val="[SHOPLIST.xls][SHOPLIST_xls]_72"/>
      <sheetName val="[SHOPLIST.xls][SHOPLIST_xls]_73"/>
      <sheetName val="[SHOPLIST.xls][SHOPLIST_xls]_74"/>
      <sheetName val="[SHOPLIST.xls][SHOPLIST_xls]_75"/>
      <sheetName val="[SHOPLIST.xls][SHOPLIST_xls]_76"/>
      <sheetName val="[SHOPLIST.xls][SHOPLIST_xls]_77"/>
      <sheetName val="[SHOPLIST.xls][SHOPLIST_xls]_78"/>
      <sheetName val="[SHOPLIST.xls][SHOPLIST_xls]_79"/>
      <sheetName val="[SHOPLIST.xls][SHOPLIST_xls]_80"/>
      <sheetName val="[SHOPLIST.xls][SHOPLIST_xls]_81"/>
      <sheetName val="[SHOPLIST.xls][SHOPLIST_xls]_82"/>
      <sheetName val="[SHOPLIST.xls][SHOPLIST.xls]_11"/>
      <sheetName val="[SHOPLIST.xls][SHOPLIST.xls]_12"/>
      <sheetName val="[SHOPLIST.xls][SHOPLIST.xls]_13"/>
      <sheetName val="[SHOPLIST.xls][SHOPLIST.xls]_14"/>
      <sheetName val="[SHOPLIST.xls][SHOPLIST.xls]_15"/>
      <sheetName val="[SHOPLIST.xls][SHOPLIST_xls]_83"/>
      <sheetName val="[SHOPLIST.xls][SHOPLIST_xls]_84"/>
      <sheetName val="[SHOPLIST.xls][SHOPLIST_xls]_85"/>
      <sheetName val="[SHOPLIST.xls][SHOPLIST_xls]_86"/>
      <sheetName val="[SHOPLIST.xls][SHOPLIST_xls]_87"/>
      <sheetName val="[SHOPLIST.xls][SHOPLIST_xls]_88"/>
      <sheetName val="[SHOPLIST.xls][SHOPLIST_xls]_89"/>
      <sheetName val="[SHOPLIST.xls][SHOPLIST_xls]_90"/>
      <sheetName val="[SHOPLIST.xls][SHOPLIST_xls]_91"/>
      <sheetName val="[SHOPLIST.xls][SHOPLIST_xls]_92"/>
      <sheetName val="[SHOPLIST.xls][SHOPLIST_xls]_93"/>
      <sheetName val="[SHOPLIST.xls][SHOPLIST_xls]_94"/>
      <sheetName val="[SHOPLIST.xls][SHOPLIST_xls]_95"/>
      <sheetName val="[SHOPLIST.xls][SHOPLIST_xls]_96"/>
      <sheetName val="[SHOPLIST.xls][SHOPLIST_xls]_97"/>
      <sheetName val="[SHOPLIST.xls][SHOPLIST_xls]_98"/>
      <sheetName val="[SHOPLIST.xls][SHOPLIST_xls]_99"/>
      <sheetName val="[SHOPLIST.xls]_SHOPLIST_xls_100"/>
      <sheetName val="8.0 Programme"/>
      <sheetName val="Top_s๨ꫝ"/>
      <sheetName val="Finansal_tamamlanma_Eğrisi3"/>
      <sheetName val="New_Bld3"/>
      <sheetName val="HB_CEC_schd_4_23"/>
      <sheetName val="HB_CEC_schd_4_33"/>
      <sheetName val="HB_CEC_schd_5_23"/>
      <sheetName val="HB_CEC_schd_6_23"/>
      <sheetName val="HB_CEC_schd_7_23"/>
      <sheetName val="HB_CEC_schd_9_23"/>
      <sheetName val="Doha_Farm3"/>
      <sheetName val="Dropdown_List3"/>
      <sheetName val="[SHOPLIST_xls]/VWVU))tÏØ0__82"/>
      <sheetName val="[SHOPLIST_xls]/VWVU))tÏØ0__92"/>
      <sheetName val="P1926-H2B_Pkg_2A&amp;2B1"/>
      <sheetName val="P1940-H2B_Pkg_1_Guestrooms1"/>
      <sheetName val="BOQ_1_921"/>
      <sheetName val="[SHOPLIST_xls]/VWVU))tÏØ0__73"/>
      <sheetName val="[SHOPLIST_xls]/VWVU))tÏØ0__74"/>
      <sheetName val="[SHOPLIST_xls]/VWVU))tÏØ0__75"/>
      <sheetName val="Joseph_Record"/>
      <sheetName val="ورقة2"/>
      <sheetName val="LTR-2"/>
      <sheetName val="Démol."/>
      <sheetName val="Ravalement"/>
      <sheetName val="GAE8'97"/>
      <sheetName val="Overall"/>
      <sheetName val="[SHOPLIST.xls][SHOPLIST.xls]7_7"/>
      <sheetName val=" SUMMARY"/>
      <sheetName val="PREAMBLES "/>
      <sheetName val="GENERAL REQUIREMENT"/>
      <sheetName val="B- SITE WORK"/>
      <sheetName val="C. CONCRETE WORKS "/>
      <sheetName val="D- MASONRY"/>
      <sheetName val="E. METAL WORK"/>
      <sheetName val="F. WOOD WORK "/>
      <sheetName val="G. THERMAL &amp;MP"/>
      <sheetName val="H_ DOORS _ WINDOWS"/>
      <sheetName val="J_ FINISHES"/>
      <sheetName val="K ACCESSO"/>
      <sheetName val="P.CONVEYING SYSTEM"/>
      <sheetName val="Q.MECHANICAL"/>
      <sheetName val="R.ELECTRICAL"/>
      <sheetName val="S External Works"/>
      <sheetName val="T Provisional Sum"/>
      <sheetName val="T. MEP Works"/>
      <sheetName val="U-DAY WORKS SCHEDULE"/>
      <sheetName val="Struct. Members"/>
      <sheetName val="d-7"/>
      <sheetName val="rate"/>
      <sheetName val="Bldg"/>
      <sheetName val="COST"/>
      <sheetName val="Sheet112"/>
      <sheetName val="Sheet116"/>
      <sheetName val="Sheet117"/>
      <sheetName val="Sheet118"/>
      <sheetName val="Sheet119"/>
      <sheetName val="Sheet120"/>
      <sheetName val="Sheet121"/>
      <sheetName val="Sheet122"/>
      <sheetName val="Sheet123"/>
      <sheetName val="Sheet124"/>
      <sheetName val="Sheet357"/>
      <sheetName val="Sheet358"/>
      <sheetName val="Sheet360"/>
      <sheetName val="Sheet362"/>
      <sheetName val="Sheet363"/>
      <sheetName val="Sheet364"/>
      <sheetName val="Sheet365"/>
      <sheetName val="Item List OLD"/>
      <sheetName val="KEYFIGURES"/>
      <sheetName val="MI"/>
      <sheetName val="[SHOPLIST.xls][SHOPLIST.xls]_16"/>
      <sheetName val="[SHOPLIST.xls][SHOPLIST.xls]_17"/>
      <sheetName val="[SHOPLIST.xls][SHOPLIST.xls]_18"/>
      <sheetName val="[SHOPLIST.xls][SHOPLIST.xls]_19"/>
      <sheetName val="[SHOPLIST.xls][SHOPLIST.xls]_20"/>
      <sheetName val="[SHOPLIST.xls][SHOPLIST.xls]_21"/>
      <sheetName val="[SHOPLIST.xls][SHOPLIST.xls]_22"/>
      <sheetName val="[SHOPLIST.xls][SHOPLIST.xls]_23"/>
      <sheetName val="[SHOPLIST.xls][SHOPLIST.xls]7_8"/>
      <sheetName val="[SHOPLIST.xls]/VWVU))"/>
      <sheetName val="[SHOPLIST.xls]70_x005f_x005f_x005f_x0000__2"/>
      <sheetName val="[SHOPLIST.xls]_SHOPLIST_xls_101"/>
      <sheetName val="[SHOPLIST.xls]_SHOPLIST_xls_102"/>
      <sheetName val="[SHOPLIST.xls]_SHOPLIST_xls_103"/>
      <sheetName val="HVAC"/>
      <sheetName val="HVAC-Qty"/>
      <sheetName val="RBD-AHU"/>
      <sheetName val="RBD ENG"/>
      <sheetName val="RBD-EX-RF-01"/>
      <sheetName val="RBD SLD.RLD"/>
      <sheetName val="RBD-VAV"/>
      <sheetName val="V.Summary"/>
      <sheetName val="_SHOPLIST.xls__VWVU))tÏØ0__5"/>
      <sheetName val="_SHOPLIST.xls__VWVU))tÏØ0__6"/>
      <sheetName val="___________3"/>
      <sheetName val="_SHOPLIST.xls__VWVU))tÏØ0__7"/>
      <sheetName val="___________4"/>
      <sheetName val="Geneí¬_x005f_x0008_"/>
      <sheetName val="70_x005f_x0000_,_0_"/>
      <sheetName val="___________5"/>
      <sheetName val="_SHOPLIST_xls__VWVU))"/>
      <sheetName val="___________6"/>
      <sheetName val="_SHOPLIST_xls__VW1"/>
      <sheetName val="_SHOPLIST_xls__SHOPLIST_xls__S1"/>
      <sheetName val="_SHOPLIST_xls__SHOPLIST_xls_707"/>
      <sheetName val="___________7"/>
      <sheetName val="_SHOPLIST_xls__SHOPLIST_xls_708"/>
      <sheetName val="_SHOPLIST_xls__VW2"/>
      <sheetName val="_SHOPLIST_xls__VWVU))tÏØ0__5"/>
      <sheetName val="_SHOPLIST_xls__SHOPLIST_xls__S2"/>
      <sheetName val="_SHOPLIST_xls__SHOPLIST_xls_709"/>
      <sheetName val="_SHOPLIST_xls_70,1"/>
      <sheetName val="_SHOPLIST_xls__VWVU))tÏØ0__12"/>
      <sheetName val="_SHOPLIST_xls__VWVU))tÏØ0__21"/>
      <sheetName val="_SHOPLIST_xls__VWVU))tÏØ0__31"/>
      <sheetName val="_SHOPLIST_xls_70,_0s«_iÆø_í¬_i1"/>
      <sheetName val="_SHOPLIST_xls_70_,_0_s«i_Æøí¬i1"/>
      <sheetName val="_SHOPLIST_xls__VWVU))tÏØ0__6"/>
      <sheetName val="_SHOPLIST_xls__VWVU))tÏØ0__7"/>
      <sheetName val="_SHOPLIST_xls_70,2"/>
      <sheetName val="_SHOPLIST_xls__VWVU))tÏØ0__13"/>
      <sheetName val="_SHOPLIST_xls__VWVU))tÏØ0__22"/>
      <sheetName val="_SHOPLIST_xls__VWVU))tÏØ0__32"/>
      <sheetName val="_SHOPLIST_xls_70,_0s«_iÆø_í¬_i2"/>
      <sheetName val="_SHOPLIST_xls_70_,_0_s«i_Æøí¬i2"/>
      <sheetName val="___________8"/>
      <sheetName val="_SHOPLIST_xls__SHOPLIST_xls_710"/>
      <sheetName val="_SHOPLIST_xls__VW3"/>
      <sheetName val="_SHOPLIST_xls__VWVU))tÏØ0__8"/>
      <sheetName val="_SHOPLIST_xls__VWVU))tÏØ0__9"/>
      <sheetName val="_SHOPLIST_xls__SHOPLIST_xls_711"/>
      <sheetName val="_SHOPLIST_xls__SHOPLIST_xls__S3"/>
      <sheetName val="_SHOPLIST_xls_70,3"/>
      <sheetName val="_SHOPLIST_xls__VWVU))tÏØ0__14"/>
      <sheetName val="_SHOPLIST_xls__VWVU))tÏØ0__23"/>
      <sheetName val="_SHOPLIST_xls__VWVU))tÏØ0__33"/>
      <sheetName val="_SHOPLIST_xls_70,_0s«_iÆø_í¬_i3"/>
      <sheetName val="_SHOPLIST_xls_70_,_0_s«i_Æøí¬i3"/>
      <sheetName val="_VWVU))tÏØ0__17"/>
      <sheetName val="___________13"/>
      <sheetName val="_SHOPLIST_xls__SHOPLIST_xls_720"/>
      <sheetName val="_SHOPLIST_xls_70,_0s«iÆøí¬i13"/>
      <sheetName val="_SHOPLIST_xls__VW8"/>
      <sheetName val="_SHOPLIST_xls__VWVU))tÏØ0__40"/>
      <sheetName val="_SHOPLIST_xls__VWVU))tÏØ0__41"/>
      <sheetName val="_SHOPLIST_xls__SHOPLIST_xls_721"/>
      <sheetName val="_SHOPLIST_xls__SHOPLIST_xls__S8"/>
      <sheetName val="_SHOPLIST_xls_70,8"/>
      <sheetName val="_SHOPLIST_xls__VWVU))tÏØ0__42"/>
      <sheetName val="_SHOPLIST_xls__VWVU))tÏØ0__43"/>
      <sheetName val="_SHOPLIST_xls__VWVU))tÏØ0__44"/>
      <sheetName val="_SHOPLIST_xls_70,_0s«_iÆø_í¬_i8"/>
      <sheetName val="_SHOPLIST_xls_70_,_0_s«i_Æøí¬i8"/>
      <sheetName val="_VWVU))tÏØ0__16"/>
      <sheetName val="_SHOPLIST_xls_70,_0s«iÆøí¬i10"/>
      <sheetName val="___________10"/>
      <sheetName val="_SHOPLIST_xls__SHOPLIST_xls_714"/>
      <sheetName val="_SHOPLIST_xls__VW5"/>
      <sheetName val="_SHOPLIST_xls__VWVU))tÏØ0__17"/>
      <sheetName val="_SHOPLIST_xls__VWVU))tÏØ0__18"/>
      <sheetName val="_SHOPLIST_xls__SHOPLIST_xls_715"/>
      <sheetName val="_SHOPLIST_xls__SHOPLIST_xls__S5"/>
      <sheetName val="_SHOPLIST_xls_70,5"/>
      <sheetName val="_SHOPLIST_xls__VWVU))tÏØ0__19"/>
      <sheetName val="_SHOPLIST_xls__VWVU))tÏØ0__25"/>
      <sheetName val="_SHOPLIST_xls__VWVU))tÏØ0__35"/>
      <sheetName val="_SHOPLIST_xls_70,_0s«_iÆø_í¬_i5"/>
      <sheetName val="_SHOPLIST_xls_70_,_0_s«i_Æøí¬i5"/>
      <sheetName val="___________9"/>
      <sheetName val="_SHOPLIST_xls__SHOPLIST_xls_712"/>
      <sheetName val="_SHOPLIST_xls__VW4"/>
      <sheetName val="_SHOPLIST_xls__VWVU))tÏØ0__10"/>
      <sheetName val="_SHOPLIST_xls__VWVU))tÏØ0__15"/>
      <sheetName val="_SHOPLIST_xls__SHOPLIST_xls_713"/>
      <sheetName val="_SHOPLIST_xls__SHOPLIST_xls__S4"/>
      <sheetName val="_SHOPLIST_xls_70,4"/>
      <sheetName val="_SHOPLIST_xls__VWVU))tÏØ0__16"/>
      <sheetName val="_SHOPLIST_xls__VWVU))tÏØ0__24"/>
      <sheetName val="_SHOPLIST_xls__VWVU))tÏØ0__34"/>
      <sheetName val="_SHOPLIST_xls_70,_0s«_iÆø_í¬_i4"/>
      <sheetName val="_SHOPLIST_xls_70_,_0_s«i_Æøí¬i4"/>
      <sheetName val="_SHOPLIST_xls_70,_0s«iÆøí¬i12"/>
      <sheetName val="___________12"/>
      <sheetName val="_SHOPLIST_xls__SHOPLIST_xls_718"/>
      <sheetName val="_SHOPLIST_xls__VW7"/>
      <sheetName val="_SHOPLIST_xls__VWVU))tÏØ0__29"/>
      <sheetName val="_SHOPLIST_xls__VWVU))tÏØ0__30"/>
      <sheetName val="_SHOPLIST_xls__SHOPLIST_xls_719"/>
      <sheetName val="_SHOPLIST_xls__SHOPLIST_xls__S7"/>
      <sheetName val="_SHOPLIST_xls_70,7"/>
      <sheetName val="_SHOPLIST_xls__VWVU))tÏØ0__37"/>
      <sheetName val="_SHOPLIST_xls__VWVU))tÏØ0__38"/>
      <sheetName val="_SHOPLIST_xls__VWVU))tÏØ0__39"/>
      <sheetName val="_SHOPLIST_xls_70,_0s«_iÆø_í¬_i7"/>
      <sheetName val="_SHOPLIST_xls_70_,_0_s«i_Æøí¬i7"/>
      <sheetName val="_VWVU))tÏØ0__15"/>
      <sheetName val="_SHOPLIST_xls_70,_0s«iÆøí¬i11"/>
      <sheetName val="___________11"/>
      <sheetName val="_SHOPLIST_xls__SHOPLIST_xls_716"/>
      <sheetName val="_SHOPLIST_xls__VW6"/>
      <sheetName val="_SHOPLIST_xls__VWVU))tÏØ0__20"/>
      <sheetName val="_SHOPLIST_xls__VWVU))tÏØ0__26"/>
      <sheetName val="_SHOPLIST_xls__SHOPLIST_xls_717"/>
      <sheetName val="_SHOPLIST_xls__SHOPLIST_xls__S6"/>
      <sheetName val="_SHOPLIST_xls_70,6"/>
      <sheetName val="_SHOPLIST_xls__VWVU))tÏØ0__27"/>
      <sheetName val="_SHOPLIST_xls__VWVU))tÏØ0__28"/>
      <sheetName val="_SHOPLIST_xls__VWVU))tÏØ0__36"/>
      <sheetName val="_SHOPLIST_xls_70,_0s«_iÆø_í¬_i6"/>
      <sheetName val="_SHOPLIST_xls_70_,_0_s«i_Æøí¬i6"/>
      <sheetName val="70,_0s«iÆøí¬"/>
      <sheetName val="_SHOPLIST.xls__SHOPLIST.xls__VW"/>
      <sheetName val="_VWVU))tÏØ0__18"/>
      <sheetName val="___________14"/>
      <sheetName val="_SHOPLIST_xls__SHOPLIST_xls_722"/>
      <sheetName val="_SHOPLIST_xls_70,_0s«iÆøí¬i14"/>
      <sheetName val="_SHOPLIST_xls__VW9"/>
      <sheetName val="_SHOPLIST_xls__VWVU))tÏØ0__45"/>
      <sheetName val="_SHOPLIST_xls__VWVU))tÏØ0__46"/>
      <sheetName val="_SHOPLIST_xls__SHOPLIST_xls_723"/>
      <sheetName val="_SHOPLIST_xls__SHOPLIST_xls__S9"/>
      <sheetName val="_SHOPLIST_xls_70,9"/>
      <sheetName val="_SHOPLIST_xls__VWVU))tÏØ0__47"/>
      <sheetName val="_SHOPLIST_xls__VWVU))tÏØ0__48"/>
      <sheetName val="_SHOPLIST_xls__VWVU))tÏØ0__49"/>
      <sheetName val="_SHOPLIST_xls_70,_0s«_iÆø_í¬_i9"/>
      <sheetName val="_SHOPLIST_xls_70_,_0_s«i_Æøí¬i9"/>
      <sheetName val="_VWVU))tÏØ0__19"/>
      <sheetName val="___________15"/>
      <sheetName val="_SHOPLIST_xls__SHOPLIST_xls_724"/>
      <sheetName val="_SHOPLIST_xls_70,_0s«iÆøí¬i15"/>
      <sheetName val="_SHOPLIST_xls__VW10"/>
      <sheetName val="_SHOPLIST_xls__VWVU))tÏØ0__50"/>
      <sheetName val="_SHOPLIST_xls__VWVU))tÏØ0__51"/>
      <sheetName val="_SHOPLIST_xls__SHOPLIST_xls_725"/>
      <sheetName val="_SHOPLIST_xls__SHOPLIST_xls__10"/>
      <sheetName val="_SHOPLIST_xls_7010"/>
      <sheetName val="_SHOPLIST_xls_70,10"/>
      <sheetName val="_SHOPLIST_xls__VWVU))tÏØ0__52"/>
      <sheetName val="_SHOPLIST_xls__VWVU))tÏØ0__53"/>
      <sheetName val="_SHOPLIST_xls__VWVU))tÏØ0__54"/>
      <sheetName val="_SHOPLIST_xls_70,_0s«_iÆø_í¬_10"/>
      <sheetName val="_SHOPLIST_xls_70_,_0_s«i_Æøí¬10"/>
      <sheetName val="Geneí¬_x005f_x005f_"/>
      <sheetName val="70_x005f_x005f_x005"/>
      <sheetName val="_SHOPLIST.xls__VWVU))tÏØ0__8"/>
      <sheetName val="_SHOPLIST.xls__VWVU))tÏØ0__9"/>
      <sheetName val="_SHOPLIST_xls__VWVU))tÏØ0__61"/>
      <sheetName val="_SHOPLIST_xls__VWVU))tÏØ0__71"/>
      <sheetName val="ConferenceCentre_x0"/>
      <sheetName val="Landscape No.1"/>
      <sheetName val="MEP No.3"/>
      <sheetName val="External"/>
      <sheetName val="Architectural"/>
      <sheetName val="Lift"/>
      <sheetName val=" Structural"/>
      <sheetName val="Travel.Cranes"/>
      <sheetName val="Recap Travel.Crane"/>
      <sheetName val="Recap Architect"/>
      <sheetName val="Recap External"/>
      <sheetName val="Recap Struct"/>
      <sheetName val="Package 1"/>
      <sheetName val="Recap Lift"/>
      <sheetName val="대비표"/>
      <sheetName val="Spacing of Delineators"/>
      <sheetName val="70,/0s«iÆøí¬i6"/>
      <sheetName val="/VW1"/>
      <sheetName val="70,/0s«iÆøí¬i7"/>
      <sheetName val="/VW2"/>
      <sheetName val="/VWVU))tÏØ0__31"/>
      <sheetName val="70,/0s«_iÆø_í¬_i1"/>
      <sheetName val="70?,/0?s«i?Æøí¬i1"/>
      <sheetName val="/VWVU))tÏØ0__32"/>
      <sheetName val="70,/0s«_iÆø_í¬_i2"/>
      <sheetName val="70?,/0?s«i?Æøí¬i2"/>
      <sheetName val="704"/>
      <sheetName val="[S1"/>
      <sheetName val="705"/>
      <sheetName val="706"/>
      <sheetName val="[S2"/>
      <sheetName val="[SHOPLIST_xls]710"/>
      <sheetName val="70,/0s«iÆøí¬i8"/>
      <sheetName val="/VW3"/>
      <sheetName val="[SHOPLIST_xls]711"/>
      <sheetName val="[SHOPLIST_xls][S3"/>
      <sheetName val="70,3"/>
      <sheetName val="/VWVU))tÏØ0__33"/>
      <sheetName val="70,/0s«_iÆø_í¬_i3"/>
      <sheetName val="70?,/0?s«i?Æøí¬i3"/>
      <sheetName val="[SHOPLIST_xls]720"/>
      <sheetName val="70,/0s«iÆøí¬i13"/>
      <sheetName val="/VW8"/>
      <sheetName val="/VWVU))tÏØ0__40"/>
      <sheetName val="/VWVU))tÏØ0__41"/>
      <sheetName val="[SHOPLIST_xls]721"/>
      <sheetName val="[SHOPLIST_xls][S8"/>
      <sheetName val="708"/>
      <sheetName val="70,8"/>
      <sheetName val="/VWVU))tÏØ0__42"/>
      <sheetName val="/VWVU))tÏØ0__43"/>
      <sheetName val="/VWVU))tÏØ0__44"/>
      <sheetName val="70,/0s«_iÆø_í¬_i8"/>
      <sheetName val="70?,/0?s«i?Æøí¬i8"/>
      <sheetName val="70,/0s«iÆøí¬i10"/>
      <sheetName val="[SHOPLIST_xls]714"/>
      <sheetName val="/VW5"/>
      <sheetName val="[SHOPLIST_xls]715"/>
      <sheetName val="[SHOPLIST_xls][S5"/>
      <sheetName val="70,5"/>
      <sheetName val="/VWVU))tÏØ0__25"/>
      <sheetName val="/VWVU))tÏØ0__35"/>
      <sheetName val="70,/0s«_iÆø_í¬_i5"/>
      <sheetName val="70?,/0?s«i?Æøí¬i5"/>
      <sheetName val="70,/0s«iÆøí¬i9"/>
      <sheetName val="[SHOPLIST_xls]712"/>
      <sheetName val="/VW4"/>
      <sheetName val="[SHOPLIST_xls]713"/>
      <sheetName val="[SHOPLIST_xls][S4"/>
      <sheetName val="70,4"/>
      <sheetName val="/VWVU))tÏØ0__24"/>
      <sheetName val="/VWVU))tÏØ0__34"/>
      <sheetName val="70,/0s«_iÆø_í¬_i4"/>
      <sheetName val="70?,/0?s«i?Æøí¬i4"/>
      <sheetName val="70,/0s«iÆøí¬i12"/>
      <sheetName val="[SHOPLIST_xls]718"/>
      <sheetName val="/VW7"/>
      <sheetName val="/VWVU))tÏØ0__29"/>
      <sheetName val="/VWVU))tÏØ0__30"/>
      <sheetName val="[SHOPLIST_xls]719"/>
      <sheetName val="[SHOPLIST_xls][S7"/>
      <sheetName val="707"/>
      <sheetName val="70,7"/>
      <sheetName val="/VWVU))tÏØ0__37"/>
      <sheetName val="/VWVU))tÏØ0__38"/>
      <sheetName val="/VWVU))tÏØ0__39"/>
      <sheetName val="70,/0s«_iÆø_í¬_i7"/>
      <sheetName val="70?,/0?s«i?Æøí¬i7"/>
      <sheetName val="70,/0s«iÆøí¬i11"/>
      <sheetName val="[SHOPLIST_xls]716"/>
      <sheetName val="/VW6"/>
      <sheetName val="/VWVU))tÏØ0__26"/>
      <sheetName val="[SHOPLIST_xls]717"/>
      <sheetName val="[SHOPLIST_xls][S6"/>
      <sheetName val="70,6"/>
      <sheetName val="/VWVU))tÏØ0__27"/>
      <sheetName val="/VWVU))tÏØ0__28"/>
      <sheetName val="/VWVU))tÏØ0__36"/>
      <sheetName val="70,/0s«_iÆø_í¬_i6"/>
      <sheetName val="70?,/0?s«i?Æøí¬i6"/>
      <sheetName val="[SHOPLIST_xls]722"/>
      <sheetName val="70,/0s«iÆøí¬i14"/>
      <sheetName val="/VW9"/>
      <sheetName val="/VWVU))tÏØ0__45"/>
      <sheetName val="/VWVU))tÏØ0__46"/>
      <sheetName val="[SHOPLIST_xls]723"/>
      <sheetName val="[SHOPLIST_xls][S9"/>
      <sheetName val="709"/>
      <sheetName val="70,9"/>
      <sheetName val="/VWVU))tÏØ0__47"/>
      <sheetName val="/VWVU))tÏØ0__48"/>
      <sheetName val="/VWVU))tÏØ0__49"/>
      <sheetName val="70,/0s«_iÆø_í¬_i9"/>
      <sheetName val="70?,/0?s«i?Æøí¬i9"/>
      <sheetName val="[SHOPLIST_xls]724"/>
      <sheetName val="70,/0s«iÆøí¬i15"/>
      <sheetName val="/VW10"/>
      <sheetName val="/VWVU))tÏØ0__50"/>
      <sheetName val="/VWVU))tÏØ0__51"/>
      <sheetName val="[SHOPLIST_xls]725"/>
      <sheetName val="[SHOPLIST_xls][10"/>
      <sheetName val="7010"/>
      <sheetName val="70,10"/>
      <sheetName val="/VWVU))tÏØ0__52"/>
      <sheetName val="/VWVU))tÏØ0__53"/>
      <sheetName val="/VWVU))tÏØ0__54"/>
      <sheetName val="70,/0s«_iÆø_í¬_10"/>
      <sheetName val="70?,/0?s«i?Æøí¬10"/>
      <sheetName val="/VW"/>
      <sheetName val="제출내역 (2)"/>
      <sheetName val="[SHOPLIST.xls][SHOPLIST.xls]_24"/>
      <sheetName val="[SHOPLIST.xls][SHOPLIST.xls]_25"/>
      <sheetName val="[SHOPLIST.xls][SHOPLIST.xls]7_9"/>
      <sheetName val="[SHOPLIST.xls][SHOPLIST.xls]_26"/>
      <sheetName val="[SHOPLIST.xls][SHOPLIST.xls]_27"/>
      <sheetName val="[SHOPLIST.xls][SHOPLIST.xls]_28"/>
      <sheetName val="[SHOPLIST.xls][SHOPLIST.xls]_29"/>
      <sheetName val="[SHOPLIST.xls]70___0_s__i_____5"/>
      <sheetName val="[SHOPLIST.xls]_VW__VU_________4"/>
      <sheetName val="[SHOPLIST.xls]_VW__VU_________5"/>
      <sheetName val="[SHOPLIST.xls]70___0_s__i_____6"/>
      <sheetName val="[SHOPLIST.xls]70_x005f_x0000___0_x0_3"/>
      <sheetName val="[SHOPLIST.xls]70___0_s__i_____7"/>
      <sheetName val="[SHOPLIST.xls][SHOPLIST.xls]_30"/>
      <sheetName val="[SHOPLIST.xls][SHOPLIST.xls]_31"/>
      <sheetName val="[SHOPLIST.xls][SHOPLIST.xls]_32"/>
      <sheetName val="[SHOPLIST.xls][SHOPLIST.xls]_33"/>
      <sheetName val="[SHOPLIST.xls][SHOPLIST.xls]_34"/>
      <sheetName val="[SHOPLIST.xls][SHOPLIST.xls]_35"/>
      <sheetName val="[SHOPLIST.xls][SHOPLIST.xls]_36"/>
      <sheetName val="[SHOPLIST.xls][SHOPLIST.xls]_37"/>
      <sheetName val="[SHOPLIST.xls]_SHOPLIST_xls_104"/>
      <sheetName val="[SHOPLIST.xls]_SHOPLIST_xls_105"/>
      <sheetName val="[SHOPLIST.xls]_SHOPLIST_xls_106"/>
      <sheetName val="[SHOPLIST.xls]_SHOPLIST_xls_107"/>
      <sheetName val="[SHOPLIST.xls][SHOPLIST.xls]_38"/>
      <sheetName val="[SHOPLIST.xls][SHOPLIST.xls]_39"/>
      <sheetName val="[SHOPLIST.xls][SHOPLIST.xls]_40"/>
      <sheetName val="[SHOPLIST.xls]_SHOPLIST_xls_108"/>
      <sheetName val="[SHOPLIST.xls]_SHOPLIST_xls_109"/>
      <sheetName val="[SHOPLIST.xls]_SHOPLIST_xls_110"/>
      <sheetName val="[SHOPLIST.xls]_SHOPLIST_xls_111"/>
      <sheetName val="[SHOPLIST.xls]_SHOPLIST_xls_112"/>
      <sheetName val="[SHOPLIST.xls]_SHOPLIST_xls_113"/>
      <sheetName val="[SHOPLIST.xls]_SHOPLIST_xls_114"/>
      <sheetName val="[SHOPLIST.xls]_SHOPLIST_xls_115"/>
      <sheetName val="[SHOPLIST.xls]_SHOPLIST_xls_116"/>
      <sheetName val="[SHOPLIST.xls]_SHOPLIST_xls_117"/>
      <sheetName val="[SHOPLIST.xls]_SHOPLIST_xls_118"/>
      <sheetName val="[SHOPLIST.xls][SHOPLIST.xls]_41"/>
      <sheetName val="[SHOPLIST.xls][SHOPLIST.xls]_42"/>
      <sheetName val="[SHOPLIST.xls][SHOPLIST.xls]_43"/>
      <sheetName val="[SHOPLIST.xls][SHOPLIST.xls]_44"/>
      <sheetName val="[SHOPLIST.xls]_SHOPLIST_xls_119"/>
      <sheetName val="[SHOPLIST.xls]_SHOPLIST_xls_120"/>
      <sheetName val="[SHOPLIST.xls]_SHOPLIST_xls_121"/>
      <sheetName val="[SHOPLIST.xls]_SHOPLIST_xls_122"/>
      <sheetName val="[SHOPLIST.xls]_SHOPLIST_xls_123"/>
      <sheetName val="[SHOPLIST.xls]_SHOPLIST_xls_124"/>
      <sheetName val="[SHOPLIST.xls]_SHOPLIST_xls_125"/>
      <sheetName val="[SHOPLIST.xls]_SHOPLIST_xls_126"/>
      <sheetName val="[SHOPLIST.xls]_SHOPLIST_xls_127"/>
      <sheetName val="[SHOPLIST.xls]_SHOPLIST_xls_128"/>
      <sheetName val="[SHOPLIST.xls]_SHOPLIST_xls_129"/>
      <sheetName val="[SHOPLIST.xls][SHOPLIST.xls]_45"/>
      <sheetName val="[SHOPLIST.xls]_SHOPLIST_xls_130"/>
      <sheetName val="[SHOPLIST.xls]_SHOPLIST_xls_131"/>
      <sheetName val="[SHOPLIST.xls]_SHOPLIST_xls_132"/>
      <sheetName val="[SHOPLIST.xls]_SHOPLIST_xls_133"/>
      <sheetName val="[SHOPLIST.xls]_SHOPLIST_xls_134"/>
      <sheetName val="[SHOPLIST.xls]_SHOPLIST_xls_135"/>
      <sheetName val="[SHOPLIST.xls]_SHOPLIST_xls_136"/>
      <sheetName val="[SHOPLIST.xls]_SHOPLIST_xls_137"/>
      <sheetName val="[SHOPLIST.xls]_SHOPLIST_xls_138"/>
      <sheetName val="[SHOPLIST.xls]_SHOPLIST_xls_139"/>
      <sheetName val="[SHOPLIST.xls]_SHOPLIST_xls_140"/>
      <sheetName val="[SHOPLIST.xls]_SHOPLIST_xls_141"/>
      <sheetName val="[SHOPLIST.xls]_SHOPLIST_xls_142"/>
      <sheetName val="[SHOPLIST.xls][SHOPLIST.xls]_46"/>
      <sheetName val="[SHOPLIST.xls][SHOPLIST.xls]_47"/>
      <sheetName val="[SHOPLIST.xls][SHOPLIST.xls]_48"/>
      <sheetName val="[SHOPLIST.xls][SHOPLIST.xls]_49"/>
      <sheetName val="[SHOPLIST.xls]_SHOPLIST_xls_143"/>
      <sheetName val="[SHOPLIST.xls]_SHOPLIST_xls_144"/>
      <sheetName val="[SHOPLIST.xls]_SHOPLIST_xls_145"/>
      <sheetName val="[SHOPLIST.xls]_SHOPLIST_xls_146"/>
      <sheetName val="[SHOPLIST.xls]_SHOPLIST_xls_147"/>
      <sheetName val="[SHOPLIST.xls]_SHOPLIST_xls_148"/>
      <sheetName val="[SHOPLIST.xls]_SHOPLIST_xls_149"/>
      <sheetName val="[SHOPLIST.xls]_SHOPLIST_xls_150"/>
      <sheetName val="[SHOPLIST.xls]_SHOPLIST_xls_151"/>
      <sheetName val="[SHOPLIST.xls]_SHOPLIST_xls_152"/>
      <sheetName val="[SHOPLIST.xls]_SHOPLIST_xls_153"/>
      <sheetName val="[SHOPLIST.xls]_SHOPLIST_xls_154"/>
      <sheetName val="[SHOPLIST.xls]_SHOPLIST_xls_155"/>
      <sheetName val="[SHOPLIST.xls]_SHOPLIST_xls_156"/>
      <sheetName val="[SHOPLIST.xls]_SHOPLIST_xls_157"/>
      <sheetName val="[SHOPLIST.xls]_SHOPLIST_xls_158"/>
      <sheetName val="[SHOPLIST.xls]_SHOPLIST_xls_159"/>
      <sheetName val="[SHOPLIST.xls]_SHOPLIST_xls_160"/>
      <sheetName val="[SHOPLIST.xls]_SHOPLIST_xls_161"/>
      <sheetName val="[SHOPLIST.xls]_SHOPLIST_xls_162"/>
      <sheetName val="[SHOPLIST.xls]_SHOPLIST_xls_163"/>
      <sheetName val="[SHOPLIST.xls]_SHOPLIST_xls_164"/>
      <sheetName val="[SHOPLIST.xls]_SHOPLIST_xls_165"/>
      <sheetName val="[SHOPLIST.xls]_SHOPLIST_xls_166"/>
      <sheetName val="[SHOPLIST.xls]_SHOPLIST_xls_167"/>
      <sheetName val="[SHOPLIST.xls]_SHOPLIST_xls_168"/>
      <sheetName val="[SHOPLIST.xls]_SHOPLIST_xls_169"/>
      <sheetName val="[SHOPLIST.xls]_SHOPLIST_xls_170"/>
      <sheetName val="[SHOPLIST.xls]_SHOPLIST_xls_171"/>
      <sheetName val="[SHOPLIST.xls]_SHOPLIST_xls_172"/>
      <sheetName val="[SHOPLIST.xls]_SHOPLIST_xls_173"/>
      <sheetName val="[SHOPLIST.xls]_SHOPLIST_xls_174"/>
      <sheetName val="[SHOPLIST.xls]_SHOPLIST_xls_175"/>
      <sheetName val="[SHOPLIST.xls]_SHOPLIST_xls_176"/>
      <sheetName val="[SHOPLIST.xls]_SHOPLIST_xls_177"/>
      <sheetName val="[SHOPLIST.xls]_SHOPLIST_xls_178"/>
      <sheetName val="[SHOPLIST.xls]_SHOPLIST_xls_179"/>
      <sheetName val="[SHOPLIST.xls]_SHOPLIST_xls_180"/>
      <sheetName val="[SHOPLIST.xls]_SHOPLIST_xls_181"/>
      <sheetName val="[SHOPLIST.xls]_SHOPLIST_xls_182"/>
      <sheetName val="[SHOPLIST.xls]_SHOPLIST_xls_183"/>
      <sheetName val="[SHOPLIST.xls]_SHOPLIST_xls_184"/>
      <sheetName val="[SHOPLIST.xls]_SHOPLIST_xls_185"/>
      <sheetName val="[SHOPLIST.xls]_SHOPLIST_xls_186"/>
      <sheetName val="[SHOPLIST.xls]_SHOPLIST_xls_187"/>
      <sheetName val="[SHOPLIST.xls]_SHOPLIST_xls_188"/>
      <sheetName val="[SHOPLIST.xls]_SHOPLIST_xls_189"/>
      <sheetName val="[SHOPLIST.xls]_SHOPLIST_xls_190"/>
      <sheetName val="[SHOPLIST.xls]_SHOPLIST_xls_191"/>
      <sheetName val="[SHOPLIST.xls]_SHOPLIST_xls_192"/>
      <sheetName val="[SHOPLIST.xls]_SHOPLIST_xls_193"/>
      <sheetName val="[SHOPLIST.xls]_SHOPLIST_xls_194"/>
      <sheetName val="[SHOPLIST.xls]_SHOPLIST_xls_195"/>
      <sheetName val="[SHOPLIST.xls]_SHOPLIST_xls_196"/>
      <sheetName val="[SHOPLIST.xls]_SHOPLIST_xls_197"/>
      <sheetName val="[SHOPLIST.xls]_SHOPLIST_xls_198"/>
      <sheetName val="[SHOPLIST.xls]_SHOPLIST_xls_199"/>
      <sheetName val="[SHOPLIST.xls]_SHOPLIST_xls_200"/>
      <sheetName val="[SHOPLIST.xls]_SHOPLIST_xls_201"/>
      <sheetName val="[SHOPLIST.xls]_SHOPLIST_xls_202"/>
      <sheetName val="[SHOPLIST.xls]_SHOPLIST_xls_203"/>
      <sheetName val="[SHOPLIST.xls]_SHOPLIST_xls_204"/>
      <sheetName val="[SHOPLIST.xls]_SHOPLIST_xls_205"/>
      <sheetName val="[SHOPLIST.xls]_SHOPLIST_xls_206"/>
      <sheetName val="[SHOPLIST.xls]_SHOPLIST_xls_207"/>
      <sheetName val="[SHOPLIST.xls]_SHOPLIST_xls_208"/>
      <sheetName val="[SHOPLIST.xls]_SHOPLIST_xls_209"/>
      <sheetName val="[SHOPLIST.xls][SHOPLIST.xls]_50"/>
      <sheetName val="[SHOPLIST.xls][SHOPLIST.xls]_51"/>
      <sheetName val="[SHOPLIST.xls][SHOPLIST.xls]_52"/>
      <sheetName val="[SHOPLIST.xls][SHOPLIST.xls]_53"/>
      <sheetName val="[SHOPLIST.xls][SHOPLIST.xls]_54"/>
      <sheetName val="[SHOPLIST.xls][SHOPLIST.xls]_55"/>
      <sheetName val="[SHOPLIST.xls][SHOPLIST.xls]_56"/>
      <sheetName val="[SHOPLIST.xls][SHOPLIST.xls]_57"/>
      <sheetName val="[SHOPLIST.xls][SHOPLIST.xls]_58"/>
      <sheetName val="[SHOPLIST.xls][SHOPLIST.xls]_59"/>
      <sheetName val="[SHOPLIST.xls][SHOPLIST.xls]_60"/>
      <sheetName val="[SHOPLIST.xls][SHOPLIST.xls]_61"/>
      <sheetName val="Bill 3 Boutique"/>
      <sheetName val="C-1"/>
      <sheetName val="PC "/>
      <sheetName val="Val"/>
      <sheetName val="App - A "/>
      <sheetName val="App- B "/>
      <sheetName val="App - C "/>
      <sheetName val="App - D "/>
      <sheetName val="App - E "/>
      <sheetName val="App - F"/>
      <sheetName val="App - G "/>
      <sheetName val="App - H"/>
      <sheetName val="2"/>
      <sheetName val="5"/>
      <sheetName val="7"/>
      <sheetName val="8"/>
      <sheetName val="9"/>
      <sheetName val="10"/>
      <sheetName val="13"/>
      <sheetName val="14"/>
      <sheetName val="15"/>
      <sheetName val="16"/>
      <sheetName val="17"/>
      <sheetName val="18"/>
      <sheetName val="C-2"/>
      <sheetName val="Concrete Breakdown"/>
      <sheetName val="Masonry Breakdown"/>
      <sheetName val="6"/>
      <sheetName val="Milestone"/>
      <sheetName val="[SHOPLIST.xls]70_x0000_,/0_x000"/>
      <sheetName val="[SHOPLIST.xls]70___0_s__i_____8"/>
      <sheetName val="[SHOPLIST.xls]_VW__VU_________6"/>
      <sheetName val="[SHOPLIST.xls]_VW__VU_________7"/>
      <sheetName val="[SHOPLIST.xls]70_x005f_x0000___0_x0_4"/>
      <sheetName val="[SHOPLIST.xls]70___0_s__i_____9"/>
      <sheetName val="[SHOPLIST.xls]70___0_s__i____10"/>
      <sheetName val="[SHOPLIST.xls][SHOPLIST.xls]_62"/>
      <sheetName val="[SHOPLIST.xls][SHOPLIST.xls]_63"/>
      <sheetName val="[SHOPLIST.xls][SHOPLIST.xls]_64"/>
      <sheetName val="[SHOPLIST.xls]_SHOPLIST_xls_210"/>
      <sheetName val="[SHOPLIST.xls]_SHOPLIST_xls_211"/>
      <sheetName val="[SHOPLIST.xls]_SHOPLIST_xls_212"/>
      <sheetName val="[SHOPLIST.xls]_SHOPLIST_xls_213"/>
      <sheetName val="[SHOPLIST.xls][SHOPLIST.xls]_65"/>
      <sheetName val="[SHOPLIST.xls]_SHOPLIST_xls_214"/>
      <sheetName val="[SHOPLIST.xls]_SHOPLIST_xls_215"/>
      <sheetName val="[SHOPLIST.xls][SHOPLIST.xls]_66"/>
      <sheetName val="[SHOPLIST.xls][SHOPLIST.xls]_67"/>
      <sheetName val="[SHOPLIST.xls][SHOPLIST.xls]_68"/>
      <sheetName val="[SHOPLIST.xls][SHOPLIST.xls]_69"/>
      <sheetName val="[SHOPLIST.xls][SHOPLIST.xls]_70"/>
      <sheetName val="[SHOPLIST.xls]_SHOPLIST_xls_216"/>
      <sheetName val="[SHOPLIST.xls][SHOPLIST.xls]_71"/>
      <sheetName val="[SHOPLIST.xls][SHOPLIST.xls]_72"/>
      <sheetName val="[SHOPLIST.xls][SHOPLIST.xls]_73"/>
      <sheetName val="[SHOPLIST.xls]_SHOPLIST_xls_217"/>
      <sheetName val="[SHOPLIST.xls]_SHOPLIST_xls_218"/>
      <sheetName val="[SHOPLIST.xls]_SHOPLIST_xls_219"/>
      <sheetName val="[SHOPLIST.xls]_SHOPLIST_xls_220"/>
      <sheetName val="[SHOPLIST.xls]_SHOPLIST_xls_221"/>
      <sheetName val="[SHOPLIST.xls]_SHOPLIST_xls_222"/>
      <sheetName val="[SHOPLIST.xls]_SHOPLIST_xls_223"/>
      <sheetName val="[SHOPLIST.xls]_SHOPLIST_xls_224"/>
      <sheetName val="[SHOPLIST.xls]_SHOPLIST_xls_225"/>
      <sheetName val="[SHOPLIST.xls]_SHOPLIST_xls_226"/>
      <sheetName val="[SHOPLIST.xls][SHOPLIST.xls]_74"/>
      <sheetName val="[SHOPLIST.xls][SHOPLIST.xls]_75"/>
      <sheetName val="[SHOPLIST.xls][SHOPLIST.xls]_76"/>
      <sheetName val="[SHOPLIST.xls][SHOPLIST.xls]_77"/>
      <sheetName val="[SHOPLIST.xls][SHOPLIST.xls]_78"/>
      <sheetName val="[SHOPLIST.xls][SHOPLIST.xls]_79"/>
      <sheetName val="[SHOPLIST.xls]_SHOPLIST_xls_227"/>
      <sheetName val="[SHOPLIST.xls]_SHOPLIST_xls_228"/>
      <sheetName val="[SHOPLIST.xls]_SHOPLIST_xls_229"/>
      <sheetName val="[SHOPLIST.xls]_SHOPLIST_xls_230"/>
      <sheetName val="[SHOPLIST.xls]_SHOPLIST_xls_231"/>
      <sheetName val="[SHOPLIST.xls]_SHOPLIST_xls_232"/>
      <sheetName val="[SHOPLIST.xls]_SHOPLIST_xls_233"/>
      <sheetName val="[SHOPLIST.xls]_SHOPLIST_xls_234"/>
      <sheetName val="[SHOPLIST.xls]_SHOPLIST_xls_235"/>
      <sheetName val="[SHOPLIST.xls]_SHOPLIST_xls_236"/>
      <sheetName val="[SHOPLIST.xls]_SHOPLIST_xls_237"/>
      <sheetName val="[SHOPLIST.xls]_SHOPLIST_xls_238"/>
      <sheetName val="[SHOPLIST.xls]_SHOPLIST_xls_239"/>
      <sheetName val="[SHOPLIST.xls]_SHOPLIST_xls_240"/>
      <sheetName val="[SHOPLIST.xls]_SHOPLIST_xls_241"/>
      <sheetName val="[SHOPLIST.xls]_SHOPLIST_xls_242"/>
      <sheetName val="[SHOPLIST.xls]_SHOPLIST_xls_243"/>
      <sheetName val="[SHOPLIST.xls]_SHOPLIST_xls_244"/>
      <sheetName val="[SHOPLIST.xls]_SHOPLIST_xls_245"/>
      <sheetName val="[SHOPLIST.xls]_SHOPLIST_xls_246"/>
      <sheetName val="[SHOPLIST.xls]_SHOPLIST_xls_247"/>
      <sheetName val="[SHOPLIST.xls]_SHOPLIST_xls_248"/>
      <sheetName val="[SHOPLIST.xls]_SHOPLIST_xls_249"/>
      <sheetName val="[SHOPLIST.xls]_SHOPLIST_xls_250"/>
      <sheetName val="[SHOPLIST.xls]_SHOPLIST_xls_251"/>
      <sheetName val="[SHOPLIST.xls]_SHOPLIST_xls_252"/>
      <sheetName val="[SHOPLIST.xls]_SHOPLIST_xls_253"/>
      <sheetName val="[SHOPLIST.xls]_SHOPLIST_xls_254"/>
      <sheetName val="[SHOPLIST.xls]_SHOPLIST_xls_255"/>
      <sheetName val="[SHOPLIST.xls]_SHOPLIST_xls_256"/>
      <sheetName val="[SHOPLIST.xls]_SHOPLIST_xls_257"/>
      <sheetName val="[SHOPLIST.xls]_SHOPLIST_xls_258"/>
      <sheetName val="[SHOPLIST.xls]_SHOPLIST_xls_259"/>
      <sheetName val="[SHOPLIST.xls]_SHOPLIST_xls_260"/>
      <sheetName val="[SHOPLIST.xls]_SHOPLIST_xls_261"/>
      <sheetName val="[SHOPLIST.xls]_SHOPLIST_xls_262"/>
      <sheetName val="[SHOPLIST.xls]_SHOPLIST_xls_263"/>
      <sheetName val="[SHOPLIST.xls]_SHOPLIST_xls_264"/>
      <sheetName val="[SHOPLIST.xls]_SHOPLIST_xls_265"/>
      <sheetName val="[SHOPLIST.xls]_SHOPLIST_xls_266"/>
      <sheetName val="[SHOPLIST.xls]_SHOPLIST_xls_267"/>
      <sheetName val="[SHOPLIST.xls]_SHOPLIST_xls_268"/>
      <sheetName val="[SHOPLIST.xls]_SHOPLIST_xls_269"/>
      <sheetName val="[SHOPLIST.xls]_SHOPLIST_xls_270"/>
      <sheetName val="[SHOPLIST.xls]_SHOPLIST_xls_271"/>
      <sheetName val="[SHOPLIST.xls]_SHOPLIST_xls_272"/>
      <sheetName val="[SHOPLIST.xls]_SHOPLIST_xls_273"/>
      <sheetName val="[SHOPLIST.xls]_SHOPLIST_xls_274"/>
      <sheetName val="[SHOPLIST.xls]_SHOPLIST_xls_275"/>
      <sheetName val="[SHOPLIST.xls]_SHOPLIST_xls_276"/>
      <sheetName val="[SHOPLIST.xls]_SHOPLIST_xls_277"/>
      <sheetName val="[SHOPLIST.xls]_SHOPLIST_xls_278"/>
      <sheetName val="[SHOPLIST.xls]_SHOPLIST_xls_279"/>
      <sheetName val="[SHOPLIST.xls]_SHOPLIST_xls_280"/>
      <sheetName val="[SHOPLIST.xls]_SHOPLIST_xls_281"/>
      <sheetName val="[SHOPLIST.xls]_SHOPLIST_xls_282"/>
      <sheetName val="[SHOPLIST.xls]_SHOPLIST_xls_283"/>
      <sheetName val="[SHOPLIST.xls]_SHOPLIST_xls_284"/>
      <sheetName val="[SHOPLIST.xls]_SHOPLIST_xls_285"/>
      <sheetName val="[SHOPLIST.xls]_SHOPLIST_xls_286"/>
      <sheetName val="[SHOPLIST.xls]_SHOPLIST_xls_287"/>
      <sheetName val="[SHOPLIST.xls]_SHOPLIST_xls_288"/>
      <sheetName val="[SHOPLIST.xls]_SHOPLIST_xls_289"/>
      <sheetName val="[SHOPLIST.xls]_SHOPLIST_xls_290"/>
      <sheetName val="[SHOPLIST.xls]_SHOPLIST_xls_291"/>
      <sheetName val="[SHOPLIST.xls]_SHOPLIST_xls_292"/>
      <sheetName val="[SHOPLIST.xls]_SHOPLIST_xls_293"/>
      <sheetName val="[SHOPLIST.xls]_SHOPLIST_xls_294"/>
      <sheetName val="[SHOPLIST.xls]_SHOPLIST_xls_295"/>
      <sheetName val="[SHOPLIST.xls]_SHOPLIST_xls_296"/>
      <sheetName val="[SHOPLIST.xls]_SHOPLIST_xls_297"/>
      <sheetName val="[SHOPLIST.xls]_SHOPLIST_xls_298"/>
      <sheetName val="[SHOPLIST.xls]_SHOPLIST_xls_299"/>
      <sheetName val="[SHOPLIST.xls]_SHOPLIST_xls_300"/>
      <sheetName val="[SHOPLIST.xls]_SHOPLIST_xls_301"/>
      <sheetName val="[SHOPLIST.xls]_SHOPLIST_xls_302"/>
      <sheetName val="[SHOPLIST.xls]_SHOPLIST_xls_303"/>
      <sheetName val="[SHOPLIST.xls]_SHOPLIST_xls_304"/>
      <sheetName val="[SHOPLIST.xls]_SHOPLIST_xls_305"/>
      <sheetName val="[SHOPLIST.xls]_SHOPLIST_xls_306"/>
      <sheetName val="[SHOPLIST.xls]_SHOPLIST_xls_307"/>
      <sheetName val="[SHOPLIST.xls]_SHOPLIST_xls_308"/>
      <sheetName val="[SHOPLIST.xls]_SHOPLIST_xls_309"/>
      <sheetName val="[SHOPLIST.xls]_SHOPLIST_xls_310"/>
      <sheetName val="[SHOPLIST.xls]_SHOPLIST_xls_311"/>
      <sheetName val="[SHOPLIST.xls]_SHOPLIST_xls_312"/>
      <sheetName val="[SHOPLIST.xls]_SHOPLIST_xls_313"/>
      <sheetName val="[SHOPLIST.xls]_SHOPLIST_xls_314"/>
      <sheetName val="[SHOPLIST.xls]_SHOPLIST_xls_315"/>
      <sheetName val="[SHOPLIST.xls]_SHOPLIST_xls_316"/>
      <sheetName val="[SHOPLIST.xls][SHOPLIST.xls]_80"/>
      <sheetName val="[SHOPLIST.xls]70_x005f_x005f_x005f_x0000__3"/>
      <sheetName val="[SHOPLIST.xls][SHOPLIST.xls]_81"/>
      <sheetName val="[SHOPLIST.xls][SHOPLIST.xls]_82"/>
      <sheetName val="[SHOPLIST.xls][SHOPLIST.xls]_83"/>
      <sheetName val="[SHOPLIST.xls]_SHOPLIST_xls_317"/>
      <sheetName val="[SHOPLIST.xls]_SHOPLIST_xls_318"/>
      <sheetName val="[SHOPLIST.xls]_SHOPLIST_xls_319"/>
      <sheetName val="[SHOPLIST.xls][SHOPLIST.xls]_84"/>
      <sheetName val="[SHOPLIST.xls][SHOPLIST.xls]_85"/>
      <sheetName val="[SHOPLIST.xls][SHOPLIST.xls]_86"/>
      <sheetName val="[SHOPLIST.xls][SHOPLIST.xls]_87"/>
      <sheetName val="[SHOPLIST.xls][SHOPLIST.xls]_88"/>
      <sheetName val="[SHOPLIST.xls][SHOPLIST.xls]_89"/>
      <sheetName val="[SHOPLIST.xls][SHOPLIST.xls]_90"/>
      <sheetName val="[SHOPLIST.xls][SHOPLIST.xls]_91"/>
      <sheetName val="[SHOPLIST.xls][SHOPLIST.xls]_92"/>
      <sheetName val="[SHOPLIST.xls][SHOPLIST.xls]_93"/>
      <sheetName val="[SHOPLIST.xls][SHOPLIST.xls]_94"/>
      <sheetName val="[SHOPLIST.xls][SHOPLIST.xls]_95"/>
      <sheetName val="[SHOPLIST.xls][SHOPLIST.xls]_96"/>
      <sheetName val="[SHOPLIST.xls][SHOPLIST.xls]_97"/>
      <sheetName val="[SHOPLIST.xls]70___0_s__i____11"/>
      <sheetName val="[SHOPLIST.xls][SHOPLIST.xls]_98"/>
      <sheetName val="[SHOPLIST.xls]70,/0s«iÆøí¬i4"/>
      <sheetName val="[SHOPLIST.xls]70,/0s«iÆøí¬i5"/>
      <sheetName val="GFA_HQ_Building33"/>
      <sheetName val="GFA_Conference32"/>
      <sheetName val="BQ_External32"/>
      <sheetName val="Projet,_methodes_&amp;_couts30"/>
      <sheetName val="Risques_majeurs_&amp;_Frais_Ind_30"/>
      <sheetName val="Penthouse_Apartment31"/>
      <sheetName val="LABOUR_HISTOGRAM32"/>
      <sheetName val="StattCo_yCharges31"/>
      <sheetName val="Chiet_tinh_dz2231"/>
      <sheetName val="Chiet_tinh_dz3531"/>
      <sheetName val="Raw_Data31"/>
      <sheetName val="CT_Thang_Mo31"/>
      <sheetName val="@risk_rents_and_incentives31"/>
      <sheetName val="Car_park_lease31"/>
      <sheetName val="Net_rent_analysis31"/>
      <sheetName val="Poz-1_31"/>
      <sheetName val="Lab_Cum_Hist31"/>
      <sheetName val="Graph_Data_(DO_NOT_PRINT)31"/>
      <sheetName val="budget_summary_(2)30"/>
      <sheetName val="Budget_Analysis_Summary30"/>
      <sheetName val="Bill_No__231"/>
      <sheetName val="LEVEL_SHEET31"/>
      <sheetName val="SPT_vs_PHI31"/>
      <sheetName val="CT__PL30"/>
      <sheetName val="FOL_-_Bar31"/>
      <sheetName val="Customize_Your_Invoice31"/>
      <sheetName val="HVAC_BoQ31"/>
      <sheetName val="Tender_Summary31"/>
      <sheetName val="Insurance_Ext31"/>
      <sheetName val="Top_sheet30"/>
      <sheetName val="intr_stool_brkup30"/>
      <sheetName val="PROJECT_BRIEF28"/>
      <sheetName val="Body_Sheet30"/>
      <sheetName val="1_0_Executive_Summary30"/>
      <sheetName val="2_Div_14_28"/>
      <sheetName val="Rate_analysis17"/>
      <sheetName val="Bill_229"/>
      <sheetName val="Ap_A28"/>
      <sheetName val="Bill_128"/>
      <sheetName val="Bill_328"/>
      <sheetName val="Bill_428"/>
      <sheetName val="Bill_528"/>
      <sheetName val="Bill_628"/>
      <sheetName val="Bill_728"/>
      <sheetName val="SHOPLIST_xls27"/>
      <sheetName val="C_(3)28"/>
      <sheetName val="Invoice_Summary27"/>
      <sheetName val="beam-reinft-IIInd_floor27"/>
      <sheetName val="Dubai_golf27"/>
      <sheetName val="POWER_ASSUMPTIONS27"/>
      <sheetName val="beam-reinft-machine_rm27"/>
      <sheetName val="Civil_Boq26"/>
      <sheetName val="WITHOUT_C&amp;I_PROFIT_(3)26"/>
      <sheetName val="Activity_List26"/>
      <sheetName val="Softscape_Buildup26"/>
      <sheetName val="Mat'l_Rate26"/>
      <sheetName val="HIRED_LABOUR_CODE24"/>
      <sheetName val="PA-_Consutant_24"/>
      <sheetName val="foot-slab_reinft24"/>
      <sheetName val="DETAILED__BOQ24"/>
      <sheetName val="M-Book_for_Conc24"/>
      <sheetName val="M-Book_for_FW24"/>
      <sheetName val="BILL_COV24"/>
      <sheetName val="Ra__stair24"/>
      <sheetName val="VALVE_CHAMBERS23"/>
      <sheetName val="Fire_Hydrants23"/>
      <sheetName val="B_GATE_VALVE23"/>
      <sheetName val="Sub_G1_Fire23"/>
      <sheetName val="Sub_G12_Fire23"/>
      <sheetName val="Day_work23"/>
      <sheetName val="Materials_Cost(PCC)23"/>
      <sheetName val="India_F&amp;S_Template23"/>
      <sheetName val="IO_LIST23"/>
      <sheetName val="Material_23"/>
      <sheetName val="Quote_Sheet23"/>
      <sheetName val="Eq__Mobilization22"/>
      <sheetName val="Working_for_RCC22"/>
      <sheetName val="B185-B-9_122"/>
      <sheetName val="B185-B-9_222"/>
      <sheetName val="BOQ_Direct_selling_cost23"/>
      <sheetName val="CHART_OF_ACCOUNTS22"/>
      <sheetName val="E-Bill_No_6_A-O22"/>
      <sheetName val="B09_122"/>
      <sheetName val="bill_nb2-Plumbing_&amp;_Drainag21"/>
      <sheetName val="Pl_&amp;_Dr_B21"/>
      <sheetName val="Pl_&amp;_Dr_G21"/>
      <sheetName val="Pl_&amp;_Dr_M21"/>
      <sheetName val="Pl_&amp;_Dr_121"/>
      <sheetName val="Pl_&amp;_Dr_221"/>
      <sheetName val="Pl_&amp;_Dr_321"/>
      <sheetName val="Pl_&amp;_Dr_421"/>
      <sheetName val="Pl_&amp;_Dr_521"/>
      <sheetName val="Pl_&amp;_Dr_621"/>
      <sheetName val="Pl_&amp;_Dr_721"/>
      <sheetName val="Pl_&amp;_Dr_821"/>
      <sheetName val="Pl_&amp;_Dr_R21"/>
      <sheetName val="FF_B21"/>
      <sheetName val="FF_G21"/>
      <sheetName val="FF_M21"/>
      <sheetName val="FF_121"/>
      <sheetName val="FF_2_21"/>
      <sheetName val="FF_321"/>
      <sheetName val="FF_421"/>
      <sheetName val="FF_521"/>
      <sheetName val="FF_6_21"/>
      <sheetName val="FF_721"/>
      <sheetName val="FF_821"/>
      <sheetName val="FF_R21"/>
      <sheetName val="bill_nb3-FF21"/>
      <sheetName val="HVAC_B21"/>
      <sheetName val="HVAC_G21"/>
      <sheetName val="HVAC_M21"/>
      <sheetName val="HVAC_121"/>
      <sheetName val="HVAC_221"/>
      <sheetName val="HVAC_321"/>
      <sheetName val="HVAC_421"/>
      <sheetName val="HVAC_521"/>
      <sheetName val="HVAC_621"/>
      <sheetName val="HVAC_721"/>
      <sheetName val="HVAC_821"/>
      <sheetName val="HVAC_R21"/>
      <sheetName val="bill_nb4-HVAC21"/>
      <sheetName val="SC_B21"/>
      <sheetName val="SC_G21"/>
      <sheetName val="SC_M21"/>
      <sheetName val="SC_121"/>
      <sheetName val="SC_221"/>
      <sheetName val="SC_321"/>
      <sheetName val="SC_421"/>
      <sheetName val="SC_521"/>
      <sheetName val="SC_621"/>
      <sheetName val="SC_721"/>
      <sheetName val="SC_821"/>
      <sheetName val="SC_R21"/>
      <sheetName val="AV_B21"/>
      <sheetName val="AV_G21"/>
      <sheetName val="AV_M21"/>
      <sheetName val="AV_121"/>
      <sheetName val="AV_221"/>
      <sheetName val="AV_321"/>
      <sheetName val="AV_421"/>
      <sheetName val="AV_521"/>
      <sheetName val="AV_621"/>
      <sheetName val="AV_721"/>
      <sheetName val="AV_821"/>
      <sheetName val="EL_B21"/>
      <sheetName val="EL_M21"/>
      <sheetName val="EL_121"/>
      <sheetName val="EL_221"/>
      <sheetName val="EL_321"/>
      <sheetName val="EL_421"/>
      <sheetName val="EL_521"/>
      <sheetName val="EL_621"/>
      <sheetName val="EL_721"/>
      <sheetName val="EL_821"/>
      <sheetName val="EL_R21"/>
      <sheetName val="EL_TR21"/>
      <sheetName val="8-_EL21"/>
      <sheetName val="FA_B21"/>
      <sheetName val="FA_G21"/>
      <sheetName val="FA_M21"/>
      <sheetName val="FA_121"/>
      <sheetName val="FA_221"/>
      <sheetName val="FA_321"/>
      <sheetName val="FA_421"/>
      <sheetName val="FA_521"/>
      <sheetName val="FA_621"/>
      <sheetName val="FA_721"/>
      <sheetName val="FA_821"/>
      <sheetName val="FA_R21"/>
      <sheetName val="9-_FA21"/>
      <sheetName val="Div__0222"/>
      <sheetName val="Div__0322"/>
      <sheetName val="Div__0422"/>
      <sheetName val="Div__0522"/>
      <sheetName val="Div__0622"/>
      <sheetName val="Div__0722"/>
      <sheetName val="Div__0822"/>
      <sheetName val="Div__0922"/>
      <sheetName val="Div__1022"/>
      <sheetName val="Div__1122"/>
      <sheetName val="Div__1222"/>
      <sheetName val="Div_1322"/>
      <sheetName val="EXTERNAL_WORKS22"/>
      <sheetName val="PRODUCTIVITY_RATE22"/>
      <sheetName val="U_R_A_-_MASONRY22"/>
      <sheetName val="U_R_A_-_PLASTERING22"/>
      <sheetName val="U_R_A_-_TILING22"/>
      <sheetName val="U_R_A_-_GRANITE22"/>
      <sheetName val="V_C_2_-_EARTHWORK22"/>
      <sheetName val="V_C_9_-_CERAMIC22"/>
      <sheetName val="V_C_9_-_FINISHES22"/>
      <sheetName val="PMWeb_data22"/>
      <sheetName val="w't_table21"/>
      <sheetName val="2_2)Revised_Cash_Flow21"/>
      <sheetName val="Elemental_Buildup21"/>
      <sheetName val="PointNo_521"/>
      <sheetName val="SS_MH22"/>
      <sheetName val="Chiet_t21"/>
      <sheetName val="Staffing_and_Rates_IA21"/>
      <sheetName val="Index_List21"/>
      <sheetName val="Type_List21"/>
      <sheetName val="File_Types21"/>
      <sheetName val="입찰내역_발주처_양식21"/>
      <sheetName val="Material_List_21"/>
      <sheetName val="PRECAST_lightconc-II23"/>
      <sheetName val="Item-_Compact19"/>
      <sheetName val="final_abstract23"/>
      <sheetName val="E_&amp;_R19"/>
      <sheetName val="B6_2_20"/>
      <sheetName val="LIST_DO_NOT_REMOVE20"/>
      <sheetName val="Division_250"/>
      <sheetName val="Division_421"/>
      <sheetName val="Division_521"/>
      <sheetName val="Division_621"/>
      <sheetName val="Division_721"/>
      <sheetName val="Division_821"/>
      <sheetName val="Division_921"/>
      <sheetName val="Division_1021"/>
      <sheetName val="Division_1221"/>
      <sheetName val="Division_1421"/>
      <sheetName val="Division_2124"/>
      <sheetName val="Division_2222"/>
      <sheetName val="Division_2321"/>
      <sheetName val="Division_2621"/>
      <sheetName val="Division_2721"/>
      <sheetName val="Division_2821"/>
      <sheetName val="Division_3121"/>
      <sheetName val="Division_3221"/>
      <sheetName val="Division_3321"/>
      <sheetName val="Summary_of_Work19"/>
      <sheetName val="Staff_Acco_19"/>
      <sheetName val="TBAL9697_-group_wise__sdpl19"/>
      <sheetName val="Employee_List19"/>
      <sheetName val="Project_Cost_Breakdown19"/>
      <sheetName val="Рабочий_лист18"/>
      <sheetName val="Rate_summary18"/>
      <sheetName val="Annex_1_Sect_3a19"/>
      <sheetName val="Annex_1_Sect_3a_119"/>
      <sheetName val="Annex_1_Sect_3b19"/>
      <sheetName val="Annex_1_Sect_3c19"/>
      <sheetName val="HOURLY_RATES19"/>
      <sheetName val="RAB_AR&amp;STR18"/>
      <sheetName val="SITE_WORK18"/>
      <sheetName val="Back_up18"/>
      <sheetName val="PT_141-_Site_A_Landscape18"/>
      <sheetName val="INDIGINEOUS_ITEMS_18"/>
      <sheetName val="Duct_Accesories18"/>
      <sheetName val="????_???_??18"/>
      <sheetName val="d-safe_DELUXE18"/>
      <sheetName val="Common_Variables18"/>
      <sheetName val="train_cash18"/>
      <sheetName val="accom_cash18"/>
      <sheetName val="Mall_waterproofing18"/>
      <sheetName val="MSCP_waterproofing18"/>
      <sheetName val="[SHOPLIST_xls]70,/0s«iÆøí¬i18"/>
      <sheetName val="Labour_&amp;_Plant18"/>
      <sheetName val="GPL_Revenu_Update18"/>
      <sheetName val="DO_NOT_TOUCH18"/>
      <sheetName val="Work_Type18"/>
      <sheetName val="[SHOPLIST_xls][SHOPLIST_xls]732"/>
      <sheetName val="Ave_wtd_rates18"/>
      <sheetName val="Debits_as_on_12_04_0818"/>
      <sheetName val="STAFFSCHED_18"/>
      <sheetName val="TRIAL_BALANCE18"/>
      <sheetName val="Geneí¬_i17"/>
      <sheetName val="PROJECT_BRIEF(EX_NEW)18"/>
      <sheetName val="Cashflow_projection13"/>
      <sheetName val="PPA_Summary14"/>
      <sheetName val="Risk_Breakdown_Structure17"/>
      <sheetName val="AREA_OF_APPLICATION17"/>
      <sheetName val="steel_total17"/>
      <sheetName val="ELE_BOQ17"/>
      <sheetName val="Area_Breakdown_PER_LEVEL_LINK13"/>
      <sheetName val="CF_Input13"/>
      <sheetName val="DATA_INPUT13"/>
      <sheetName val="Vordruck-Nr__7_1_3_D13"/>
      <sheetName val="M&amp;A_D13"/>
      <sheetName val="M&amp;A_E13"/>
      <sheetName val="M&amp;A_G13"/>
      <sheetName val="Floor_Box_15"/>
      <sheetName val="[SHOPLIST_xls]7013"/>
      <sheetName val="[SHOPLIST_xls]70,13"/>
      <sheetName val="Base_BM-rebar13"/>
      <sheetName val="Z-_GENERAL_PRICE_SUMMARY14"/>
      <sheetName val="Equipment_Rates13"/>
      <sheetName val="[SHOPLIST_xls][SHOPLIST_xls]733"/>
      <sheetName val="E_H_-_H__W_P_13"/>
      <sheetName val="E__H__Treatment_for_pile_cap13"/>
      <sheetName val="%_prog_figs_-u5_and_total14"/>
      <sheetName val="Service_Type11"/>
      <sheetName val="Contract_Division11"/>
      <sheetName val="SubContract_Type11"/>
      <sheetName val="Resumo_Empreitadas14"/>
      <sheetName val="Data_Sheet13"/>
      <sheetName val="tender_allowances13"/>
      <sheetName val="_Summary_BKG_03413"/>
      <sheetName val="BILL_3R13"/>
      <sheetName val="1_2_Staff_Schedule14"/>
      <sheetName val="[SHOPLIST_xls]/VW13"/>
      <sheetName val="[SHOPLIST_xls]/VWVU))tÏØ0__76"/>
      <sheetName val="[SHOPLIST_xls]/VWVU))tÏØ0__77"/>
      <sheetName val="BLOCK-A_(MEA_SHEET)13"/>
      <sheetName val="[SHOPLIST_xls][SHOPLIST_xls][13"/>
      <sheetName val="Materials_13"/>
      <sheetName val="Attach_4-1810"/>
      <sheetName val="Labour_Costs13"/>
      <sheetName val="Ewaan_Show_Kitchen_(2)10"/>
      <sheetName val="Cash_Flow_Working10"/>
      <sheetName val="MN_T_B_10"/>
      <sheetName val="Mix_Design14"/>
      <sheetName val="Form_613"/>
      <sheetName val="Risk_Register13"/>
      <sheetName val="Revised_Front_Page13"/>
      <sheetName val="Diff_Run01&amp;Run0213"/>
      <sheetName val="CCS_Summary13"/>
      <sheetName val="1_Carillion_Staff13"/>
      <sheetName val="_2_Staff_&amp;_Gen_labour13"/>
      <sheetName val="3_Offices13"/>
      <sheetName val="4_TempServ13"/>
      <sheetName val="__5_Temp_Wks13"/>
      <sheetName val="_6_Addn_Plant13"/>
      <sheetName val="_7__Transport13"/>
      <sheetName val="_8_Testing13"/>
      <sheetName val="9__Miscellaneous13"/>
      <sheetName val="10__Design13"/>
      <sheetName val="_11_Insurances13"/>
      <sheetName val="_12_Client_Req_13"/>
      <sheetName val="Risk_List13"/>
      <sheetName val="Track_of_Changes13"/>
      <sheetName val="Bill_8_Doors_&amp;_Windows13"/>
      <sheetName val="Bill_9_Finishes_13"/>
      <sheetName val="Bill_10_Specialities13"/>
      <sheetName val="Bill_1013"/>
      <sheetName val="Cost_Heading10"/>
      <sheetName val="2F_회의실견적(5_14_일대)6"/>
      <sheetName val="_HIT-&gt;HMC_견적(3900)6"/>
      <sheetName val="Appendix_B6"/>
      <sheetName val="PRICE_INFO10"/>
      <sheetName val="RC_SUMMARY10"/>
      <sheetName val="LABOUR_PRODUCTIVITY-TAV10"/>
      <sheetName val="MATERIAL_PRICES10"/>
      <sheetName val="P-100_MRF_DB_R110"/>
      <sheetName val="Site_Dev_BOQ13"/>
      <sheetName val="[SHOPLIST_xls]/VWVU))tÏØ0__78"/>
      <sheetName val="[SHOPLIST_xls]/VWVU))tÏØ0__79"/>
      <sheetName val="D_&amp;_W_sizes10"/>
      <sheetName val="SOPMA_DD10"/>
      <sheetName val="Finansal_tamamlanma_Eğrisi4"/>
      <sheetName val="May_054"/>
      <sheetName val="April_054"/>
      <sheetName val="Aug_054"/>
      <sheetName val="July_054"/>
      <sheetName val="June_054"/>
      <sheetName val="Nov_054"/>
      <sheetName val="Oct_054"/>
      <sheetName val="Sep_054"/>
      <sheetName val="BOQ_(2)4"/>
      <sheetName val="LABOUR_RATE4"/>
      <sheetName val="Material_Rate4"/>
      <sheetName val="Labor_abs-PW4"/>
      <sheetName val="Labor_abs-NMR4"/>
      <sheetName val="kppl_pl4"/>
      <sheetName val="Basic_Rates4"/>
      <sheetName val="Combined_Results_4"/>
      <sheetName val="Labour_Rate_10"/>
      <sheetName val="[SHOPLIST_xls]/VWVU))tÏØ0__80"/>
      <sheetName val="[SHOPLIST_xls]70,/0s«_iÆø_í¬_13"/>
      <sheetName val="[SHOPLIST_xls]70?,/0?s«i?Æøí¬13"/>
      <sheetName val="Data_I_(2)10"/>
      <sheetName val="rEFERENCES_10"/>
      <sheetName val="1_-_Main_Building3"/>
      <sheetName val="1_-_Summary3"/>
      <sheetName val="2_-_Landscaping_Works3"/>
      <sheetName val="2_-_Summary3"/>
      <sheetName val="4_-_Bldg_Infra3"/>
      <sheetName val="4_-_Summary3"/>
      <sheetName val="Qtys_ZamZam_(Del__before)10"/>
      <sheetName val="Qtys_Relocation_(Del_before)10"/>
      <sheetName val="_Qtys_Sub_&amp;_Tents_(Del__befor10"/>
      <sheetName val="Qtys__Signages_(Del__before)10"/>
      <sheetName val="Qtys_Temporary_Passages_(Del)10"/>
      <sheetName val="_Qtys_Ser__Rooms_(Del_before)10"/>
      <sheetName val="Asset_Allocation_(CR)3"/>
      <sheetName val="Project_Benchmarking3"/>
      <sheetName val="Dashboard_(1)3"/>
      <sheetName val="VO_Agreed_to_Unifier_Sum3"/>
      <sheetName val="VO_Not_yet_Agreed_to_Unifier3"/>
      <sheetName val="VO_Anticipated_to_Unifier3"/>
      <sheetName val="EW_to_Unifier3"/>
      <sheetName val="Prov_Sums3"/>
      <sheetName val="Other_Amounts3"/>
      <sheetName val="Div_07_Thermal_&amp;_Moisture4"/>
      <sheetName val="Data_Validation4"/>
      <sheetName val="Div26_-_Elect4"/>
      <sheetName val="CHUNG_CU_CARRILON4"/>
      <sheetName val="precast_RC_element4"/>
      <sheetName val="pile_Fabrication4"/>
      <sheetName val="New_Bld4"/>
      <sheetName val="[SHOPLIST_xls]/VWVU))tÏØ0__83"/>
      <sheetName val="New_Rates2"/>
      <sheetName val="Labour_Rates2"/>
      <sheetName val="Status_2"/>
      <sheetName val="CLIENT_BUDGET2"/>
      <sheetName val="Reco-June_20192"/>
      <sheetName val="REMINING_PROGRESS2"/>
      <sheetName val="OS&amp;E__IT2"/>
      <sheetName val="PAID_AMOUNT2"/>
      <sheetName val="IPA_212"/>
      <sheetName val="Order_by_owner2"/>
      <sheetName val="PERLIM__Sammary2"/>
      <sheetName val="RECOVER_OF_DOUBLE_PAYMENT2"/>
      <sheetName val="rathath_al_matar2"/>
      <sheetName val="INTERNAL_LINE_2"/>
      <sheetName val="MINOVA_AL_DEYAR2"/>
      <sheetName val="BLUE_RHINE2"/>
      <sheetName val="NATIONAL_PAINT2"/>
      <sheetName val="FIRE_RATED2"/>
      <sheetName val="2_Plex3"/>
      <sheetName val="Sheet1_(2)3"/>
      <sheetName val="4_Plex3"/>
      <sheetName val="6_Plex_3"/>
      <sheetName val="Detailed_Summary3"/>
      <sheetName val="Sheet1_(3)3"/>
      <sheetName val="Sheet1_(4)3"/>
      <sheetName val="Dash_board13"/>
      <sheetName val="HB_CEC_schd_4_24"/>
      <sheetName val="HB_CEC_schd_4_34"/>
      <sheetName val="HB_CEC_schd_5_24"/>
      <sheetName val="HB_CEC_schd_6_24"/>
      <sheetName val="HB_CEC_schd_7_24"/>
      <sheetName val="HB_CEC_schd_9_24"/>
      <sheetName val="Doha_Farm4"/>
      <sheetName val="Dropdown_List4"/>
      <sheetName val="CIF_COST_ITEM2"/>
      <sheetName val="Rates_for_public_areas2"/>
      <sheetName val="[SHOPLIST_xls][SHOPLIST_xls]734"/>
      <sheetName val="Estimate_for_approval2"/>
      <sheetName val="Balance_Sheet2"/>
      <sheetName val="B-3_2_EB2"/>
      <sheetName val="Trade_Summary2"/>
      <sheetName val="AOP_Summary-24"/>
      <sheetName val="B04-A_-_DIA_SUDEER2"/>
      <sheetName val="04D_-_Tanmyat2"/>
      <sheetName val="13-_B04-B_&amp;_C2"/>
      <sheetName val="_SITE_09_B04-B&amp;C-AFAQ2"/>
      <sheetName val="Tender_Docs2"/>
      <sheetName val="Miral_Emails2"/>
      <sheetName val="LOAs_(061619)2"/>
      <sheetName val="Contract_Conditions_(Tender)2"/>
      <sheetName val="Contract_Qualifications2"/>
      <sheetName val="YVPI_&amp;_GII2"/>
      <sheetName val="LOA_(live_sheet)2"/>
      <sheetName val="LOA_Log_(082419)2"/>
      <sheetName val="Key_Docs_Ref_2"/>
      <sheetName val="To_Mr__Boota_(072519)2"/>
      <sheetName val="Sec__A-PQ3"/>
      <sheetName val="Preamble_B3"/>
      <sheetName val="Sec__C-Dayworks3"/>
      <sheetName val="d5_3"/>
      <sheetName val="Sheet_Index2"/>
      <sheetName val="Status_Summary3"/>
      <sheetName val="CONSTRUCTION_COMPONENT2"/>
      <sheetName val="Recon_Template2"/>
      <sheetName val="[SHOPLIST_xls]/VWVU))tÏØ0__84"/>
      <sheetName val="[SHOPLIST_xls]/VWVU))tÏØ0__85"/>
      <sheetName val="[SHOPLIST_xls]/VWVU))tÏØ0__86"/>
      <sheetName val="Drop_Down_Data2"/>
      <sheetName val="Rules_2"/>
      <sheetName val="Update_list2"/>
      <sheetName val="Sinh_Nam_systems2"/>
      <sheetName val="DIE_profile2"/>
      <sheetName val="Import_tax2"/>
      <sheetName val="TONG_HOP_VL-NC2"/>
      <sheetName val="TONGKE3p_2"/>
      <sheetName val="TH_VL,_NC,_DDHT_Thanhphuoc2"/>
      <sheetName val="DON_GIA2"/>
      <sheetName val="CHITIET_VL-NC2"/>
      <sheetName val="TH_kinh_phi2"/>
      <sheetName val="KLDT_DIEN2"/>
      <sheetName val="Dinh_muc_CP_KTCB_khac2"/>
      <sheetName val="quotation_2"/>
      <sheetName val="Bill_5_-_Carpark2"/>
      <sheetName val="BOQ_-_summary__32"/>
      <sheetName val="NKSC_thue2"/>
      <sheetName val="05__Data_Cash_Flow2"/>
      <sheetName val="MTO_REV_2(ARMOR)2"/>
      <sheetName val="L3-WBS_Mapping2"/>
      <sheetName val="BAFO_CCL_Submission2"/>
      <sheetName val="[SHOPLIST_xls][SHOPLIST_xls]/V2"/>
      <sheetName val="Core_Data2"/>
      <sheetName val="[SHOPLIST_xls]/VWVU))tÏØ0__87"/>
      <sheetName val="[SHOPLIST_xls]/VWVU))tÏØ0__93"/>
      <sheetName val="[SHOPLIST_xls][SH2"/>
      <sheetName val="[SHOPLIST_xls]70_2"/>
      <sheetName val="P1926-H2B_Pkg_2A&amp;2B2"/>
      <sheetName val="P1940-H2B_Pkg_1_Guestrooms2"/>
      <sheetName val="BOQ_1_922"/>
      <sheetName val="Abs_PMRL2"/>
      <sheetName val="B2-DV_No_021"/>
      <sheetName val="GENERAL_SUMMARY1"/>
      <sheetName val="SITE_WORKS1"/>
      <sheetName val="WOOD_WORK1"/>
      <sheetName val="THERMAL_&amp;_MOISTURE_1"/>
      <sheetName val="DOORS_&amp;_WINDOWS1"/>
      <sheetName val="Additional_Items1"/>
      <sheetName val="Master_data1"/>
      <sheetName val="[SHOPLIST_xls]/VWVU))tÏØ0__88"/>
      <sheetName val="Staff_OLD_1"/>
      <sheetName val="Basic_Rate1"/>
      <sheetName val="MASTER_RATE_ANALYSIS1"/>
      <sheetName val="MAIN_SUMMARY1"/>
      <sheetName val="[SHOPLIST_xls]/VWVU))tÏØ0__89"/>
      <sheetName val="[SHOPLIST_xls]/VWVU))tÏØ0__90"/>
      <sheetName val="Appendix-A_-GRAND_SUMMARY1"/>
      <sheetName val="D9_(New_Rate)1"/>
      <sheetName val="Grand_Summary_1"/>
      <sheetName val="Bill_No_01_-_GI_1"/>
      <sheetName val="combined_1"/>
      <sheetName val="summary-Optional_1"/>
      <sheetName val="B14_02_1"/>
      <sheetName val="Prov_Sum_1"/>
      <sheetName val="Joseph_Record1"/>
      <sheetName val="Cover_Page1"/>
      <sheetName val="Approved_INR_Claimed_Log_(2)1"/>
      <sheetName val="INR_Data1"/>
      <sheetName val="Dec_OCR1"/>
      <sheetName val="OCR_(APR1"/>
      <sheetName val="Survey_1"/>
      <sheetName val="INR_Summary_Sheet1"/>
      <sheetName val="ITR_Form_(Rev0)1"/>
      <sheetName val="ITR_Form_(SS)1"/>
      <sheetName val="ITR_Form_(Rev1)1"/>
      <sheetName val="Method_Statements1"/>
      <sheetName val="P15_Cost_Implications1"/>
      <sheetName val="P15_uPVC_ducts-Rate_Summary1"/>
      <sheetName val="P13_uPVC_ducts1"/>
      <sheetName val="P13_Mass_Concrete1"/>
      <sheetName val="P13_Imported_Fill1"/>
      <sheetName val="P14_uPVC_ducts1"/>
      <sheetName val="P14_Mass_Concrete1"/>
      <sheetName val="P14_Imported_Fill1"/>
      <sheetName val="P14_Sand_bed_to_cable1"/>
      <sheetName val="P15_uPVC_ducts1"/>
      <sheetName val="Cumulative_Rail_1"/>
      <sheetName val="TB_ALJADA1"/>
      <sheetName val="Plot_Area1"/>
      <sheetName val="Closing_entries1"/>
      <sheetName val="Executive_Summary1"/>
      <sheetName val="Sales_Tracking_Report_(STR)1"/>
      <sheetName val="Blocking_Tracking_Report_(BTR)1"/>
      <sheetName val="[SHOPLIST_xls]70,/0s«iÆøí¬2"/>
      <sheetName val="Bill_No_11"/>
      <sheetName val="Portfolio_List1"/>
      <sheetName val="Quotation_FM_administration1"/>
      <sheetName val="Quotation_Visitor_and_Sec1"/>
      <sheetName val="Service_Charge1"/>
      <sheetName val="CABLES_1"/>
      <sheetName val="Quotation_Offices_108,9,10,11)1"/>
      <sheetName val="Quotation_modification1"/>
      <sheetName val="DIV_01_General_Requirements1"/>
      <sheetName val="Bill_(1)_Main_Building1"/>
      <sheetName val="Bill_(2)_General_Site_&amp;_Parkin1"/>
      <sheetName val="wd_points1"/>
      <sheetName val="Bill_(3)_Guest_House1"/>
      <sheetName val="Bill_(4)_Family_Buildings1"/>
      <sheetName val="Bill_(5)_Villa_Buildings1"/>
      <sheetName val="Bill_(6)_Entrance_Building1"/>
      <sheetName val="Bill_(7)_Masjid1"/>
      <sheetName val="Bill_(8)_Auditorium1"/>
      <sheetName val="Bill_(9)_Site_Prep__&amp;_Roadway1"/>
      <sheetName val="Summary_Cost1"/>
      <sheetName val="lighting_points1"/>
      <sheetName val="ESTIMATE_(2)1"/>
      <sheetName val="COM_Summary1"/>
      <sheetName val="L_(4)1"/>
      <sheetName val="Initial_Data1"/>
      <sheetName val="Package_Status1"/>
      <sheetName val="Account_Codes"/>
      <sheetName val="WATER_DUCT_-_IC_21"/>
      <sheetName val="Asset_Desc"/>
      <sheetName val="BUAs_and_Sales_Forecast"/>
      <sheetName val="Lagoons_Breakdown_Prices"/>
      <sheetName val="Cover_HW_Z2_"/>
      <sheetName val="TOTAL_WORK"/>
      <sheetName val="part_3"/>
      <sheetName val="pile_Length_for_Easter_fence"/>
      <sheetName val="Div_10-Specialities_"/>
      <sheetName val="MALE_&amp;_FEMALE_"/>
      <sheetName val="Drop_down"/>
      <sheetName val="GFA_HQ_Building34"/>
      <sheetName val="GFA_Conference33"/>
      <sheetName val="BQ_External33"/>
      <sheetName val="Projet,_methodes_&amp;_couts31"/>
      <sheetName val="Risques_majeurs_&amp;_Frais_Ind_31"/>
      <sheetName val="Penthouse_Apartment32"/>
      <sheetName val="LABOUR_HISTOGRAM33"/>
      <sheetName val="StattCo_yCharges32"/>
      <sheetName val="Chiet_tinh_dz2232"/>
      <sheetName val="Chiet_tinh_dz3532"/>
      <sheetName val="Raw_Data32"/>
      <sheetName val="CT_Thang_Mo32"/>
      <sheetName val="@risk_rents_and_incentives32"/>
      <sheetName val="Car_park_lease32"/>
      <sheetName val="Net_rent_analysis32"/>
      <sheetName val="Poz-1_32"/>
      <sheetName val="Lab_Cum_Hist32"/>
      <sheetName val="Graph_Data_(DO_NOT_PRINT)32"/>
      <sheetName val="budget_summary_(2)31"/>
      <sheetName val="Budget_Analysis_Summary31"/>
      <sheetName val="Bill_No__232"/>
      <sheetName val="LEVEL_SHEET32"/>
      <sheetName val="SPT_vs_PHI32"/>
      <sheetName val="CT__PL31"/>
      <sheetName val="FOL_-_Bar32"/>
      <sheetName val="Customize_Your_Invoice32"/>
      <sheetName val="HVAC_BoQ32"/>
      <sheetName val="Tender_Summary32"/>
      <sheetName val="Insurance_Ext32"/>
      <sheetName val="Top_sheet31"/>
      <sheetName val="intr_stool_brkup31"/>
      <sheetName val="PROJECT_BRIEF29"/>
      <sheetName val="Body_Sheet31"/>
      <sheetName val="1_0_Executive_Summary31"/>
      <sheetName val="2_Div_14_29"/>
      <sheetName val="Rate_analysis18"/>
      <sheetName val="Bill_230"/>
      <sheetName val="Ap_A29"/>
      <sheetName val="Bill_129"/>
      <sheetName val="Bill_329"/>
      <sheetName val="Bill_429"/>
      <sheetName val="Bill_529"/>
      <sheetName val="Bill_629"/>
      <sheetName val="Bill_729"/>
      <sheetName val="SHOPLIST_xls28"/>
      <sheetName val="C_(3)29"/>
      <sheetName val="Invoice_Summary28"/>
      <sheetName val="beam-reinft-IIInd_floor28"/>
      <sheetName val="Dubai_golf28"/>
      <sheetName val="POWER_ASSUMPTIONS28"/>
      <sheetName val="beam-reinft-machine_rm28"/>
      <sheetName val="Civil_Boq27"/>
      <sheetName val="WITHOUT_C&amp;I_PROFIT_(3)27"/>
      <sheetName val="Activity_List27"/>
      <sheetName val="Softscape_Buildup27"/>
      <sheetName val="Mat'l_Rate27"/>
      <sheetName val="HIRED_LABOUR_CODE25"/>
      <sheetName val="PA-_Consutant_25"/>
      <sheetName val="foot-slab_reinft25"/>
      <sheetName val="DETAILED__BOQ25"/>
      <sheetName val="M-Book_for_Conc25"/>
      <sheetName val="M-Book_for_FW25"/>
      <sheetName val="BILL_COV25"/>
      <sheetName val="Ra__stair25"/>
      <sheetName val="VALVE_CHAMBERS24"/>
      <sheetName val="Fire_Hydrants24"/>
      <sheetName val="B_GATE_VALVE24"/>
      <sheetName val="Sub_G1_Fire24"/>
      <sheetName val="Sub_G12_Fire24"/>
      <sheetName val="Day_work24"/>
      <sheetName val="Materials_Cost(PCC)24"/>
      <sheetName val="India_F&amp;S_Template24"/>
      <sheetName val="IO_LIST24"/>
      <sheetName val="Material_24"/>
      <sheetName val="Quote_Sheet24"/>
      <sheetName val="Eq__Mobilization23"/>
      <sheetName val="Working_for_RCC23"/>
      <sheetName val="B185-B-9_123"/>
      <sheetName val="B185-B-9_223"/>
      <sheetName val="BOQ_Direct_selling_cost24"/>
      <sheetName val="CHART_OF_ACCOUNTS23"/>
      <sheetName val="E-Bill_No_6_A-O23"/>
      <sheetName val="B09_123"/>
      <sheetName val="bill_nb2-Plumbing_&amp;_Drainag22"/>
      <sheetName val="Pl_&amp;_Dr_B22"/>
      <sheetName val="Pl_&amp;_Dr_G22"/>
      <sheetName val="Pl_&amp;_Dr_M22"/>
      <sheetName val="Pl_&amp;_Dr_122"/>
      <sheetName val="Pl_&amp;_Dr_222"/>
      <sheetName val="Pl_&amp;_Dr_322"/>
      <sheetName val="Pl_&amp;_Dr_422"/>
      <sheetName val="Pl_&amp;_Dr_522"/>
      <sheetName val="Pl_&amp;_Dr_622"/>
      <sheetName val="Pl_&amp;_Dr_722"/>
      <sheetName val="Pl_&amp;_Dr_822"/>
      <sheetName val="Pl_&amp;_Dr_R22"/>
      <sheetName val="FF_B22"/>
      <sheetName val="FF_G22"/>
      <sheetName val="FF_M22"/>
      <sheetName val="FF_122"/>
      <sheetName val="FF_2_22"/>
      <sheetName val="FF_322"/>
      <sheetName val="FF_422"/>
      <sheetName val="FF_522"/>
      <sheetName val="FF_6_22"/>
      <sheetName val="FF_722"/>
      <sheetName val="FF_822"/>
      <sheetName val="FF_R22"/>
      <sheetName val="bill_nb3-FF22"/>
      <sheetName val="HVAC_B22"/>
      <sheetName val="HVAC_G22"/>
      <sheetName val="HVAC_M22"/>
      <sheetName val="HVAC_122"/>
      <sheetName val="HVAC_222"/>
      <sheetName val="HVAC_322"/>
      <sheetName val="HVAC_422"/>
      <sheetName val="HVAC_522"/>
      <sheetName val="HVAC_622"/>
      <sheetName val="HVAC_722"/>
      <sheetName val="HVAC_822"/>
      <sheetName val="HVAC_R22"/>
      <sheetName val="bill_nb4-HVAC22"/>
      <sheetName val="SC_B22"/>
      <sheetName val="SC_G22"/>
      <sheetName val="SC_M22"/>
      <sheetName val="SC_122"/>
      <sheetName val="SC_222"/>
      <sheetName val="SC_322"/>
      <sheetName val="SC_422"/>
      <sheetName val="SC_522"/>
      <sheetName val="SC_622"/>
      <sheetName val="SC_722"/>
      <sheetName val="SC_822"/>
      <sheetName val="SC_R22"/>
      <sheetName val="AV_B22"/>
      <sheetName val="AV_G22"/>
      <sheetName val="AV_M22"/>
      <sheetName val="AV_122"/>
      <sheetName val="AV_222"/>
      <sheetName val="AV_322"/>
      <sheetName val="AV_422"/>
      <sheetName val="AV_522"/>
      <sheetName val="AV_622"/>
      <sheetName val="AV_722"/>
      <sheetName val="AV_822"/>
      <sheetName val="EL_B22"/>
      <sheetName val="EL_M22"/>
      <sheetName val="EL_122"/>
      <sheetName val="EL_222"/>
      <sheetName val="EL_322"/>
      <sheetName val="EL_422"/>
      <sheetName val="EL_522"/>
      <sheetName val="EL_622"/>
      <sheetName val="EL_722"/>
      <sheetName val="EL_822"/>
      <sheetName val="EL_R22"/>
      <sheetName val="EL_TR22"/>
      <sheetName val="8-_EL22"/>
      <sheetName val="FA_B22"/>
      <sheetName val="FA_G22"/>
      <sheetName val="FA_M22"/>
      <sheetName val="FA_122"/>
      <sheetName val="FA_222"/>
      <sheetName val="FA_322"/>
      <sheetName val="FA_422"/>
      <sheetName val="FA_522"/>
      <sheetName val="FA_622"/>
      <sheetName val="FA_722"/>
      <sheetName val="FA_822"/>
      <sheetName val="FA_R22"/>
      <sheetName val="9-_FA22"/>
      <sheetName val="Div__0223"/>
      <sheetName val="Div__0323"/>
      <sheetName val="Div__0423"/>
      <sheetName val="Div__0523"/>
      <sheetName val="Div__0623"/>
      <sheetName val="Div__0723"/>
      <sheetName val="Div__0823"/>
      <sheetName val="Div__0923"/>
      <sheetName val="Div__1023"/>
      <sheetName val="Div__1123"/>
      <sheetName val="Div__1223"/>
      <sheetName val="Div_1323"/>
      <sheetName val="EXTERNAL_WORKS23"/>
      <sheetName val="PRODUCTIVITY_RATE23"/>
      <sheetName val="U_R_A_-_MASONRY23"/>
      <sheetName val="U_R_A_-_PLASTERING23"/>
      <sheetName val="U_R_A_-_TILING23"/>
      <sheetName val="U_R_A_-_GRANITE23"/>
      <sheetName val="V_C_2_-_EARTHWORK23"/>
      <sheetName val="V_C_9_-_CERAMIC23"/>
      <sheetName val="V_C_9_-_FINISHES23"/>
      <sheetName val="PMWeb_data23"/>
      <sheetName val="w't_table22"/>
      <sheetName val="2_2)Revised_Cash_Flow22"/>
      <sheetName val="Elemental_Buildup22"/>
      <sheetName val="PointNo_522"/>
      <sheetName val="SS_MH23"/>
      <sheetName val="Chiet_t22"/>
      <sheetName val="Staffing_and_Rates_IA22"/>
      <sheetName val="Index_List22"/>
      <sheetName val="Type_List22"/>
      <sheetName val="File_Types22"/>
      <sheetName val="입찰내역_발주처_양식22"/>
      <sheetName val="Material_List_22"/>
      <sheetName val="PRECAST_lightconc-II24"/>
      <sheetName val="Item-_Compact20"/>
      <sheetName val="final_abstract24"/>
      <sheetName val="E_&amp;_R20"/>
      <sheetName val="B6_2_21"/>
      <sheetName val="LIST_DO_NOT_REMOVE21"/>
      <sheetName val="Division_251"/>
      <sheetName val="Division_422"/>
      <sheetName val="Division_522"/>
      <sheetName val="Division_622"/>
      <sheetName val="Division_722"/>
      <sheetName val="Division_822"/>
      <sheetName val="Division_922"/>
      <sheetName val="Division_1022"/>
      <sheetName val="Division_1222"/>
      <sheetName val="Division_1422"/>
      <sheetName val="Division_2125"/>
      <sheetName val="Division_2223"/>
      <sheetName val="Division_2322"/>
      <sheetName val="Division_2622"/>
      <sheetName val="Division_2722"/>
      <sheetName val="Division_2822"/>
      <sheetName val="Division_3122"/>
      <sheetName val="Division_3222"/>
      <sheetName val="Division_3322"/>
      <sheetName val="Summary_of_Work20"/>
      <sheetName val="Staff_Acco_20"/>
      <sheetName val="TBAL9697_-group_wise__sdpl20"/>
      <sheetName val="Employee_List20"/>
      <sheetName val="Project_Cost_Breakdown20"/>
      <sheetName val="Рабочий_лист19"/>
      <sheetName val="Rate_summary19"/>
      <sheetName val="Annex_1_Sect_3a20"/>
      <sheetName val="Annex_1_Sect_3a_120"/>
      <sheetName val="Annex_1_Sect_3b20"/>
      <sheetName val="Annex_1_Sect_3c20"/>
      <sheetName val="HOURLY_RATES20"/>
      <sheetName val="RAB_AR&amp;STR19"/>
      <sheetName val="SITE_WORK19"/>
      <sheetName val="Back_up19"/>
      <sheetName val="PT_141-_Site_A_Landscape19"/>
      <sheetName val="INDIGINEOUS_ITEMS_19"/>
      <sheetName val="Duct_Accesories19"/>
      <sheetName val="????_???_??19"/>
      <sheetName val="d-safe_DELUXE19"/>
      <sheetName val="Common_Variables19"/>
      <sheetName val="train_cash19"/>
      <sheetName val="accom_cash19"/>
      <sheetName val="Mall_waterproofing19"/>
      <sheetName val="MSCP_waterproofing19"/>
      <sheetName val="[SHOPLIST_xls]70,/0s«iÆøí¬i19"/>
      <sheetName val="Labour_&amp;_Plant19"/>
      <sheetName val="GPL_Revenu_Update19"/>
      <sheetName val="DO_NOT_TOUCH19"/>
      <sheetName val="Work_Type19"/>
      <sheetName val="[SHOPLIST_xls][SHOPLIST_xls]735"/>
      <sheetName val="Ave_wtd_rates19"/>
      <sheetName val="Debits_as_on_12_04_0819"/>
      <sheetName val="STAFFSCHED_19"/>
      <sheetName val="TRIAL_BALANCE19"/>
      <sheetName val="Geneí¬_i18"/>
      <sheetName val="PROJECT_BRIEF(EX_NEW)19"/>
      <sheetName val="Cashflow_projection14"/>
      <sheetName val="PPA_Summary15"/>
      <sheetName val="Risk_Breakdown_Structure18"/>
      <sheetName val="AREA_OF_APPLICATION18"/>
      <sheetName val="steel_total18"/>
      <sheetName val="ELE_BOQ18"/>
      <sheetName val="Area_Breakdown_PER_LEVEL_LINK14"/>
      <sheetName val="CF_Input14"/>
      <sheetName val="DATA_INPUT14"/>
      <sheetName val="Vordruck-Nr__7_1_3_D14"/>
      <sheetName val="M&amp;A_D14"/>
      <sheetName val="M&amp;A_E14"/>
      <sheetName val="M&amp;A_G14"/>
      <sheetName val="Floor_Box_16"/>
      <sheetName val="[SHOPLIST_xls]7014"/>
      <sheetName val="[SHOPLIST_xls]70,14"/>
      <sheetName val="Base_BM-rebar14"/>
      <sheetName val="Z-_GENERAL_PRICE_SUMMARY15"/>
      <sheetName val="Equipment_Rates14"/>
      <sheetName val="[SHOPLIST_xls][SHOPLIST_xls]736"/>
      <sheetName val="E_H_-_H__W_P_14"/>
      <sheetName val="E__H__Treatment_for_pile_cap14"/>
      <sheetName val="%_prog_figs_-u5_and_total15"/>
      <sheetName val="Service_Type12"/>
      <sheetName val="Contract_Division12"/>
      <sheetName val="SubContract_Type12"/>
      <sheetName val="_SHOPLIST_xls_7011"/>
      <sheetName val="Resumo_Empreitadas15"/>
      <sheetName val="Data_Sheet14"/>
      <sheetName val="tender_allowances14"/>
      <sheetName val="_Summary_BKG_03414"/>
      <sheetName val="BILL_3R14"/>
      <sheetName val="1_2_Staff_Schedule15"/>
      <sheetName val="[SHOPLIST_xls]/VW14"/>
      <sheetName val="[SHOPLIST_xls]/VWVU))tÏØ0__94"/>
      <sheetName val="[SHOPLIST_xls]/VWVU))tÏØ0__95"/>
      <sheetName val="BLOCK-A_(MEA_SHEET)14"/>
      <sheetName val="[SHOPLIST_xls][SHOPLIST_xls][14"/>
      <sheetName val="Materials_14"/>
      <sheetName val="Attach_4-1811"/>
      <sheetName val="Labour_Costs14"/>
      <sheetName val="Ewaan_Show_Kitchen_(2)11"/>
      <sheetName val="Cash_Flow_Working11"/>
      <sheetName val="MN_T_B_11"/>
      <sheetName val="Mix_Design15"/>
      <sheetName val="Form_614"/>
      <sheetName val="Risk_Register14"/>
      <sheetName val="Revised_Front_Page14"/>
      <sheetName val="Diff_Run01&amp;Run0214"/>
      <sheetName val="CCS_Summary14"/>
      <sheetName val="1_Carillion_Staff14"/>
      <sheetName val="_2_Staff_&amp;_Gen_labour14"/>
      <sheetName val="3_Offices14"/>
      <sheetName val="4_TempServ14"/>
      <sheetName val="__5_Temp_Wks14"/>
      <sheetName val="_6_Addn_Plant14"/>
      <sheetName val="_7__Transport14"/>
      <sheetName val="_8_Testing14"/>
      <sheetName val="9__Miscellaneous14"/>
      <sheetName val="10__Design14"/>
      <sheetName val="_11_Insurances14"/>
      <sheetName val="_12_Client_Req_14"/>
      <sheetName val="Risk_List14"/>
      <sheetName val="Track_of_Changes14"/>
      <sheetName val="Bill_8_Doors_&amp;_Windows14"/>
      <sheetName val="Bill_9_Finishes_14"/>
      <sheetName val="Bill_10_Specialities14"/>
      <sheetName val="Bill_1014"/>
      <sheetName val="Cost_Heading11"/>
      <sheetName val="2F_회의실견적(5_14_일대)7"/>
      <sheetName val="_HIT-&gt;HMC_견적(3900)7"/>
      <sheetName val="Appendix_B7"/>
      <sheetName val="PRICE_INFO11"/>
      <sheetName val="RC_SUMMARY11"/>
      <sheetName val="LABOUR_PRODUCTIVITY-TAV11"/>
      <sheetName val="MATERIAL_PRICES11"/>
      <sheetName val="P-100_MRF_DB_R111"/>
      <sheetName val="Site_Dev_BOQ14"/>
      <sheetName val="[SHOPLIST_xls]/VWVU))tÏØ0__96"/>
      <sheetName val="[SHOPLIST_xls]/VWVU))tÏØ0__97"/>
      <sheetName val="D_&amp;_W_sizes11"/>
      <sheetName val="SOPMA_DD11"/>
      <sheetName val="Finansal_tamamlanma_Eğrisi5"/>
      <sheetName val="May_055"/>
      <sheetName val="April_055"/>
      <sheetName val="Aug_055"/>
      <sheetName val="July_055"/>
      <sheetName val="June_055"/>
      <sheetName val="Nov_055"/>
      <sheetName val="Oct_055"/>
      <sheetName val="Sep_055"/>
      <sheetName val="BOQ_(2)5"/>
      <sheetName val="LABOUR_RATE5"/>
      <sheetName val="Material_Rate5"/>
      <sheetName val="Labor_abs-PW5"/>
      <sheetName val="Labor_abs-NMR5"/>
      <sheetName val="kppl_pl5"/>
      <sheetName val="Basic_Rates5"/>
      <sheetName val="Combined_Results_5"/>
      <sheetName val="Labour_Rate_11"/>
      <sheetName val="[SHOPLIST_xls]/VWVU))tÏØ0__98"/>
      <sheetName val="[SHOPLIST_xls]70,/0s«_iÆø_í¬_14"/>
      <sheetName val="[SHOPLIST_xls]70?,/0?s«i?Æøí¬14"/>
      <sheetName val="Data_I_(2)11"/>
      <sheetName val="rEFERENCES_11"/>
      <sheetName val="1_-_Main_Building4"/>
      <sheetName val="1_-_Summary4"/>
      <sheetName val="2_-_Landscaping_Works4"/>
      <sheetName val="2_-_Summary4"/>
      <sheetName val="4_-_Bldg_Infra4"/>
      <sheetName val="4_-_Summary4"/>
      <sheetName val="Qtys_ZamZam_(Del__before)11"/>
      <sheetName val="Qtys_Relocation_(Del_before)11"/>
      <sheetName val="_Qtys_Sub_&amp;_Tents_(Del__befor11"/>
      <sheetName val="Qtys__Signages_(Del__before)11"/>
      <sheetName val="Qtys_Temporary_Passages_(Del)11"/>
      <sheetName val="_Qtys_Ser__Rooms_(Del_before)11"/>
      <sheetName val="Asset_Allocation_(CR)4"/>
      <sheetName val="Project_Benchmarking4"/>
      <sheetName val="Dashboard_(1)4"/>
      <sheetName val="VO_Agreed_to_Unifier_Sum4"/>
      <sheetName val="VO_Not_yet_Agreed_to_Unifier4"/>
      <sheetName val="VO_Anticipated_to_Unifier4"/>
      <sheetName val="EW_to_Unifier4"/>
      <sheetName val="Prov_Sums4"/>
      <sheetName val="Other_Amounts4"/>
      <sheetName val="Div_07_Thermal_&amp;_Moisture5"/>
      <sheetName val="Data_Validation5"/>
      <sheetName val="Div26_-_Elect5"/>
      <sheetName val="CHUNG_CU_CARRILON5"/>
      <sheetName val="precast_RC_element5"/>
      <sheetName val="pile_Fabrication5"/>
      <sheetName val="New_Bld5"/>
      <sheetName val="[SHOPLIST_xls]/VWVU))tÏØ0__99"/>
      <sheetName val="New_Rates3"/>
      <sheetName val="Labour_Rates3"/>
      <sheetName val="Status_3"/>
      <sheetName val="CLIENT_BUDGET3"/>
      <sheetName val="Reco-June_20193"/>
      <sheetName val="REMINING_PROGRESS3"/>
      <sheetName val="OS&amp;E__IT3"/>
      <sheetName val="PAID_AMOUNT3"/>
      <sheetName val="IPA_213"/>
      <sheetName val="Order_by_owner3"/>
      <sheetName val="PERLIM__Sammary3"/>
      <sheetName val="RECOVER_OF_DOUBLE_PAYMENT3"/>
      <sheetName val="rathath_al_matar3"/>
      <sheetName val="INTERNAL_LINE_3"/>
      <sheetName val="MINOVA_AL_DEYAR3"/>
      <sheetName val="BLUE_RHINE3"/>
      <sheetName val="NATIONAL_PAINT3"/>
      <sheetName val="FIRE_RATED3"/>
      <sheetName val="2_Plex4"/>
      <sheetName val="Sheet1_(2)4"/>
      <sheetName val="4_Plex4"/>
      <sheetName val="6_Plex_4"/>
      <sheetName val="Detailed_Summary4"/>
      <sheetName val="Sheet1_(3)4"/>
      <sheetName val="Sheet1_(4)4"/>
      <sheetName val="Dash_board14"/>
      <sheetName val="HB_CEC_schd_4_25"/>
      <sheetName val="HB_CEC_schd_4_35"/>
      <sheetName val="HB_CEC_schd_5_25"/>
      <sheetName val="HB_CEC_schd_6_25"/>
      <sheetName val="HB_CEC_schd_7_25"/>
      <sheetName val="HB_CEC_schd_9_25"/>
      <sheetName val="Doha_Farm5"/>
      <sheetName val="Dropdown_List5"/>
      <sheetName val="CIF_COST_ITEM3"/>
      <sheetName val="Rates_for_public_areas3"/>
      <sheetName val="[SHOPLIST_xls][SHOPLIST_xls]737"/>
      <sheetName val="Estimate_for_approval3"/>
      <sheetName val="Balance_Sheet3"/>
      <sheetName val="B-3_2_EB3"/>
      <sheetName val="Trade_Summary3"/>
      <sheetName val="AOP_Summary-25"/>
      <sheetName val="Summary_3"/>
      <sheetName val="B04-A_-_DIA_SUDEER3"/>
      <sheetName val="04D_-_Tanmyat3"/>
      <sheetName val="13-_B04-B_&amp;_C3"/>
      <sheetName val="_SITE_09_B04-B&amp;C-AFAQ3"/>
      <sheetName val="Tender_Docs3"/>
      <sheetName val="Miral_Emails3"/>
      <sheetName val="LOAs_(061619)3"/>
      <sheetName val="Contract_Conditions_(Tender)3"/>
      <sheetName val="Contract_Qualifications3"/>
      <sheetName val="YVPI_&amp;_GII3"/>
      <sheetName val="LOA_(live_sheet)3"/>
      <sheetName val="LOA_Log_(082419)3"/>
      <sheetName val="Key_Docs_Ref_3"/>
      <sheetName val="To_Mr__Boota_(072519)3"/>
      <sheetName val="Sec__A-PQ4"/>
      <sheetName val="Preamble_B4"/>
      <sheetName val="Sec__C-Dayworks4"/>
      <sheetName val="d5_4"/>
      <sheetName val="Sheet_Index3"/>
      <sheetName val="Status_Summary4"/>
      <sheetName val="CONSTRUCTION_COMPONENT3"/>
      <sheetName val="Recon_Template3"/>
      <sheetName val="[SHOPLIST_xls]/VWVU))tÏØ0_100"/>
      <sheetName val="[SHOPLIST_xls]/VWVU))tÏØ0_101"/>
      <sheetName val="[SHOPLIST_xls]/VWVU))tÏØ0_102"/>
      <sheetName val="Drop_Down_Data3"/>
      <sheetName val="Rules_3"/>
      <sheetName val="Update_list3"/>
      <sheetName val="Sinh_Nam_systems3"/>
      <sheetName val="DIE_profile3"/>
      <sheetName val="Import_tax3"/>
      <sheetName val="TONG_HOP_VL-NC3"/>
      <sheetName val="TONGKE3p_3"/>
      <sheetName val="TH_VL,_NC,_DDHT_Thanhphuoc3"/>
      <sheetName val="DON_GIA3"/>
      <sheetName val="CHITIET_VL-NC3"/>
      <sheetName val="TH_kinh_phi3"/>
      <sheetName val="KLDT_DIEN3"/>
      <sheetName val="Dinh_muc_CP_KTCB_khac3"/>
      <sheetName val="quotation_3"/>
      <sheetName val="Bill_5_-_Carpark3"/>
      <sheetName val="BOQ_-_summary__33"/>
      <sheetName val="NKSC_thue3"/>
      <sheetName val="05__Data_Cash_Flow3"/>
      <sheetName val="MTO_REV_2(ARMOR)3"/>
      <sheetName val="L3-WBS_Mapping3"/>
      <sheetName val="BAFO_CCL_Submission3"/>
      <sheetName val="[SHOPLIST_xls][SHOPLIST_xls]/V3"/>
      <sheetName val="Core_Data3"/>
      <sheetName val="[SHOPLIST_xls]/VWVU))tÏØ0_103"/>
      <sheetName val="[SHOPLIST_xls]/VWVU))tÏØ0_104"/>
      <sheetName val="[SHOPLIST_xls][SH3"/>
      <sheetName val="[SHOPLIST_xls]70_3"/>
      <sheetName val="P1926-H2B_Pkg_2A&amp;2B3"/>
      <sheetName val="P1940-H2B_Pkg_1_Guestrooms3"/>
      <sheetName val="BOQ_1_923"/>
      <sheetName val="Abs_PMRL3"/>
      <sheetName val="B2-DV_No_022"/>
      <sheetName val="GENERAL_SUMMARY2"/>
      <sheetName val="SITE_WORKS2"/>
      <sheetName val="WOOD_WORK2"/>
      <sheetName val="THERMAL_&amp;_MOISTURE_2"/>
      <sheetName val="DOORS_&amp;_WINDOWS2"/>
      <sheetName val="Additional_Items2"/>
      <sheetName val="Master_data2"/>
      <sheetName val="[SHOPLIST_xls]/VWVU))tÏØ0_105"/>
      <sheetName val="Staff_OLD_2"/>
      <sheetName val="Comp_equip2"/>
      <sheetName val="Basic_Rate2"/>
      <sheetName val="MASTER_RATE_ANALYSIS2"/>
      <sheetName val="MAIN_SUMMARY2"/>
      <sheetName val="[SHOPLIST_xls]/VWVU))tÏØ0_106"/>
      <sheetName val="[SHOPLIST_xls]/VWVU))tÏØ0_107"/>
      <sheetName val="Appendix-A_-GRAND_SUMMARY2"/>
      <sheetName val="D9_(New_Rate)2"/>
      <sheetName val="Grand_Summary_2"/>
      <sheetName val="Bill_No_01_-_GI_2"/>
      <sheetName val="combined_2"/>
      <sheetName val="summary-Optional_2"/>
      <sheetName val="B14_02_2"/>
      <sheetName val="Prov_Sum_2"/>
      <sheetName val="Contractor_Application2"/>
      <sheetName val="08_MEP_Summary2"/>
      <sheetName val="Addnl_works2"/>
      <sheetName val="B3__Material_on_Site-Detail2"/>
      <sheetName val="Joseph_Record2"/>
      <sheetName val="Cover_Page2"/>
      <sheetName val="Approved_INR_Claimed_Log_(2)2"/>
      <sheetName val="INR_Data2"/>
      <sheetName val="Dec_OCR2"/>
      <sheetName val="OCR_(APR2"/>
      <sheetName val="Survey_2"/>
      <sheetName val="INR_Summary_Sheet2"/>
      <sheetName val="ITR_Form_(Rev0)2"/>
      <sheetName val="ITR_Form_(SS)2"/>
      <sheetName val="ITR_Form_(Rev1)2"/>
      <sheetName val="Method_Statements2"/>
      <sheetName val="P15_Cost_Implications2"/>
      <sheetName val="P15_uPVC_ducts-Rate_Summary2"/>
      <sheetName val="P13_uPVC_ducts2"/>
      <sheetName val="P13_Mass_Concrete2"/>
      <sheetName val="P13_Imported_Fill2"/>
      <sheetName val="P14_uPVC_ducts2"/>
      <sheetName val="P14_Mass_Concrete2"/>
      <sheetName val="P14_Imported_Fill2"/>
      <sheetName val="P14_Sand_bed_to_cable2"/>
      <sheetName val="P15_uPVC_ducts2"/>
      <sheetName val="Cumulative_Rail_2"/>
      <sheetName val="TB_ALJADA2"/>
      <sheetName val="Plot_Area2"/>
      <sheetName val="Closing_entries2"/>
      <sheetName val="Executive_Summary2"/>
      <sheetName val="Sales_Tracking_Report_(STR)2"/>
      <sheetName val="Blocking_Tracking_Report_(BTR)2"/>
      <sheetName val="[SHOPLIST_xls]70,/0s«iÆøí¬3"/>
      <sheetName val="Bill_No_12"/>
      <sheetName val="Portfolio_List2"/>
      <sheetName val="Quotation_FM_administration2"/>
      <sheetName val="Quotation_Visitor_and_Sec2"/>
      <sheetName val="Service_Charge2"/>
      <sheetName val="CABLES_2"/>
      <sheetName val="Quotation_Offices_108,9,10,11)2"/>
      <sheetName val="Quotation_modification2"/>
      <sheetName val="DIV_01_General_Requirements2"/>
      <sheetName val="Bill_(1)_Main_Building2"/>
      <sheetName val="Bill_(2)_General_Site_&amp;_Parkin2"/>
      <sheetName val="wd_points2"/>
      <sheetName val="Bill_(3)_Guest_House2"/>
      <sheetName val="Bill_(4)_Family_Buildings2"/>
      <sheetName val="Bill_(5)_Villa_Buildings2"/>
      <sheetName val="Bill_(6)_Entrance_Building2"/>
      <sheetName val="Bill_(7)_Masjid2"/>
      <sheetName val="Bill_(8)_Auditorium2"/>
      <sheetName val="Bill_(9)_Site_Prep__&amp;_Roadway2"/>
      <sheetName val="Summary_Cost2"/>
      <sheetName val="lighting_points2"/>
      <sheetName val="ESTIMATE_(2)2"/>
      <sheetName val="COM_Summary2"/>
      <sheetName val="L_(4)2"/>
      <sheetName val="Initial_Data2"/>
      <sheetName val="Package_Status2"/>
      <sheetName val="개시대사_(2)1"/>
      <sheetName val="Other_Cost_Norms1"/>
      <sheetName val="_Estimate__1"/>
      <sheetName val="Equip_1"/>
      <sheetName val="6_2_Floor_Finishes1"/>
      <sheetName val="Account_Codes1"/>
      <sheetName val="Ref_Arch1"/>
      <sheetName val="Data_1"/>
      <sheetName val="WATER_DUCT_-_IC_211"/>
      <sheetName val="Asset_Desc1"/>
      <sheetName val="BUAs_and_Sales_Forecast1"/>
      <sheetName val="Lagoons_Breakdown_Prices1"/>
      <sheetName val="Cover_HW_Z2_1"/>
      <sheetName val="TOTAL_WORK1"/>
      <sheetName val="part_31"/>
      <sheetName val="pile_Length_for_Easter_fence1"/>
      <sheetName val="Div_10-Specialities_1"/>
      <sheetName val="MALE_&amp;_FEMALE_1"/>
      <sheetName val="Div_Summary1"/>
      <sheetName val="Drop_down1"/>
      <sheetName val="[SHOPLIST_xls]/VW"/>
      <sheetName val="FLOOR_AND_CEILING"/>
      <sheetName val="area_comp_2011_01_18_(2)"/>
      <sheetName val="drop_down_lists"/>
      <sheetName val="PH_5"/>
      <sheetName val="[SHOPLIST_xls]70___0_s__i_____2"/>
      <sheetName val="[SHOPLIST_xls]_VW__VU_________2"/>
      <sheetName val="[SHOPLIST_xls]_VW__VU_________3"/>
      <sheetName val="[SHOPLIST_xls]70_x005f_x0000___0_x0_2"/>
      <sheetName val="Cost Heaࡤing"/>
      <sheetName val="Reference"/>
      <sheetName val="beam-reinft"/>
      <sheetName val="[SHOPLIST.xls]/VWVU))tÏØ0__20"/>
      <sheetName val="Product Sheet40"/>
      <sheetName val="Closing"/>
      <sheetName val="djfx"/>
      <sheetName val="Calendar"/>
      <sheetName val="Sheet9"/>
      <sheetName val="Materials Cost"/>
      <sheetName val="FEVA"/>
      <sheetName val="HO Costs"/>
      <sheetName val="[SHOPLIST.xls][SHOPLIST.xls]_99"/>
      <sheetName val="[SHOPLIST.xls]_SHOPLIST_xls_320"/>
      <sheetName val="[SHOPLIST.xls]_SHOPLIST_xls_321"/>
      <sheetName val="[SHOPLIST.xls]_SHOPLIST_xls_322"/>
      <sheetName val="[SHOPLIST.xls]_SHOPLIST_xls_323"/>
      <sheetName val="[SHOPLIST.xls]_SHOPLIST_xls_324"/>
      <sheetName val="[SHOPLIST.xls]_SHOPLIST_xls_325"/>
      <sheetName val="[SHOPLIST.xls]_SHOPLIST_xls_326"/>
      <sheetName val="[SHOPLIST.xls]_SHOPLIST_xls_327"/>
      <sheetName val="[SHOPLIST.xls]_SHOPLIST_xls_328"/>
      <sheetName val="[SHOPLIST.xls]_SHOPLIST_xls_329"/>
      <sheetName val="[SHOPLIST.xls]_SHOPLIST_xls_330"/>
      <sheetName val="[SHOPLIST.xls]_SHOPLIST_xls_331"/>
      <sheetName val="[SHOPLIST.xls]_SHOPLIST_xls_332"/>
      <sheetName val="[SHOPLIST.xls]_SHOPLIST_xls_333"/>
      <sheetName val="[SHOPLIST.xls]_SHOPLIST_xls_334"/>
      <sheetName val="[SHOPLIST.xls]_SHOPLIST_xls_335"/>
      <sheetName val="[SHOPLIST.xls]_SHOPLIST_xls_336"/>
      <sheetName val="[SHOPLIST.xls]_SHOPLIST_xls_337"/>
      <sheetName val="[SHOPLIST.xls]_SHOPLIST_xls_338"/>
      <sheetName val="[SHOPLIST.xls]_SHOPLIST_xls_339"/>
      <sheetName val="[SHOPLIST.xls]_SHOPLIST_xls_340"/>
      <sheetName val="[SHOPLIST.xls]_SHOPLIST_xls_341"/>
      <sheetName val="[SHOPLIST.xls]_SHOPLIST_xls_342"/>
      <sheetName val="[SHOPLIST.xls]_SHOPLIST_xls_343"/>
      <sheetName val="[SHOPLIST.xls]_SHOPLIST_xls_344"/>
      <sheetName val="[SHOPLIST.xls]_SHOPLIST_xls_345"/>
      <sheetName val="[SHOPLIST.xls]_SHOPLIST_xls_346"/>
      <sheetName val="[SHOPLIST.xls]_SHOPLIST_xls_347"/>
      <sheetName val="[SHOPLIST.xls]_SHOPLIST_xls_348"/>
      <sheetName val="[SHOPLIST.xls]_SHOPLIST_xls_349"/>
      <sheetName val="[SHOPLIST.xls]_VW__VU_________8"/>
      <sheetName val="[SHOPLIST.xls]_VW__VU_________9"/>
      <sheetName val="[SHOPLIST.xls]70___0_s__i____12"/>
      <sheetName val="[SHOPLIST.xls]70_x005f_x0000___0_x0_5"/>
      <sheetName val="[SHOPLIST.xls]_SHOPLIST_xls_350"/>
      <sheetName val="[SHOPLIST.xls]70___0_s__i____13"/>
      <sheetName val="[SHOPLIST.xls]_SHOPLIST_xls_351"/>
      <sheetName val="[SHOPLIST.xls]_SHOPLIST_xls_352"/>
      <sheetName val="[SHOPLIST.xls]_SHOPLIST_xls_353"/>
      <sheetName val="[SHOPLIST.xls]_SHOPLIST_xls_354"/>
      <sheetName val="[SHOPLIST.xls]_SHOPLIST_xls_355"/>
      <sheetName val="[SHOPLIST.xls]_SHOPLIST_xls_356"/>
      <sheetName val="[SHOPLIST.xls]_SHOPLIST_xls_357"/>
      <sheetName val="[SHOPLIST.xls]_SHOPLIST_xls_358"/>
      <sheetName val="[SHOPLIST.xls]_SHOPLIST_xls_359"/>
      <sheetName val="[SHOPLIST.xls]_SHOPLIST_xls_360"/>
      <sheetName val="[SHOPLIST.xls]_SHOPLIST_xls_361"/>
      <sheetName val="[SHOPLIST.xls]_SHOPLIST_xls_362"/>
      <sheetName val="[SHOPLIST.xls]_SHOPLIST_xls_363"/>
      <sheetName val="[SHOPLIST.xls]_SHOPLIST_xls_364"/>
      <sheetName val="[SHOPLIST.xls]_SHOPLIST_xls_365"/>
      <sheetName val="[SHOPLIST.xls]_SHOPLIST_xls_366"/>
      <sheetName val="[SHOPLIST.xls]_SHOPLIST_xls_367"/>
      <sheetName val="[SHOPLIST.xls]_SHOPLIST_xls_368"/>
      <sheetName val="[SHOPLIST.xls]_SHOPLIST_xls_369"/>
      <sheetName val="[SHOPLIST.xls]_SHOPLIST_xls_370"/>
      <sheetName val="[SHOPLIST.xls]_SHOPLIST_xls_371"/>
      <sheetName val="[SHOPLIST.xls]_SHOPLIST_xls_372"/>
      <sheetName val="[SHOPLIST.xls]_SHOPLIST_xls_373"/>
      <sheetName val="[SHOPLIST.xls]_SHOPLIST_xls_374"/>
      <sheetName val="[SHOPLIST.xls]_SHOPLIST_xls_375"/>
      <sheetName val="[SHOPLIST.xls]_SHOPLIST_xls_376"/>
      <sheetName val="[SHOPLIST.xls]_SHOPLIST_xls_377"/>
      <sheetName val="[SHOPLIST.xls]_SHOPLIST_xls_378"/>
      <sheetName val="[SHOPLIST.xls]_SHOPLIST_xls_379"/>
      <sheetName val="[SHOPLIST.xls]_SHOPLIST_xls_380"/>
      <sheetName val="[SHOPLIST.xls]_SHOPLIST_xls_381"/>
      <sheetName val="[SHOPLIST.xls]_SHOPLIST_xls_382"/>
      <sheetName val="[SHOPLIST.xls]_SHOPLIST_xls_383"/>
      <sheetName val="[SHOPLIST.xls]_SHOPLIST_xls_384"/>
      <sheetName val="[SHOPLIST.xls]_SHOPLIST_xls_385"/>
      <sheetName val="[SHOPLIST.xls]_SHOPLIST_xls_386"/>
      <sheetName val="[SHOPLIST.xls]_SHOPLIST_xls_387"/>
      <sheetName val="[SHOPLIST.xls]_SHOPLIST_xls_388"/>
      <sheetName val="[SHOPLIST.xls]_SHOPLIST_xls_389"/>
      <sheetName val="[SHOPLIST.xls]_SHOPLIST_xls_390"/>
      <sheetName val="[SHOPLIST.xls]_SHOPLIST_xls_391"/>
      <sheetName val="[SHOPLIST.xls]_SHOPLIST_xls_392"/>
      <sheetName val="[SHOPLIST.xls]_SHOPLIST_xls_393"/>
      <sheetName val="[SHOPLIST.xls]_SHOPLIST_xls_394"/>
      <sheetName val="[SHOPLIST.xls]_SHOPLIST_xls_395"/>
      <sheetName val="[SHOPLIST.xls]_SHOPLIST_xls_396"/>
      <sheetName val="[SHOPLIST.xls]_SHOPLIST_xls_397"/>
      <sheetName val="[SHOPLIST.xls]_SHOPLIST_xls_398"/>
      <sheetName val="[SHOPLIST.xls]_SHOPLIST_xls_399"/>
      <sheetName val="[SHOPLIST.xls]_SHOPLIST_xls_400"/>
      <sheetName val="[SHOPLIST.xls]_SHOPLIST_xls_401"/>
      <sheetName val="[SHOPLIST.xls]_SHOPLIST_xls_402"/>
      <sheetName val="[SHOPLIST.xls]_SHOPLIST_xls_403"/>
      <sheetName val="[SHOPLIST.xls]_SHOPLIST_xls_404"/>
      <sheetName val="[SHOPLIST.xls]_SHOPLIST_xls_405"/>
      <sheetName val="[SHOPLIST.xls]_SHOPLIST_xls_406"/>
      <sheetName val="[SHOPLIST.xls]_SHOPLIST_xls_407"/>
      <sheetName val="[SHOPLIST.xls]_SHOPLIST_xls_408"/>
      <sheetName val="[SHOPLIST.xls]_SHOPLIST_xls_409"/>
      <sheetName val="[SHOPLIST.xls]_SHOPLIST_xls_410"/>
      <sheetName val="[SHOPLIST.xls]_SHOPLIST_xls_411"/>
      <sheetName val="[SHOPLIST.xls]_SHOPLIST_xls_412"/>
      <sheetName val="[SHOPLIST.xls]_SHOPLIST_xls_413"/>
      <sheetName val="[SHOPLIST.xls]_SHOPLIST_xls_414"/>
      <sheetName val="[SHOPLIST.xls]_SHOPLIST_xls_415"/>
      <sheetName val="[SHOPLIST.xls]_SHOPLIST_xls_416"/>
      <sheetName val="[SHOPLIST.xls]_SHOPLIST_xls_417"/>
      <sheetName val="[SHOPLIST.xls]_SHOPLIST_xls_418"/>
      <sheetName val="[SHOPLIST.xls]_SHOPLIST_xls_419"/>
      <sheetName val="[SHOPLIST.xls]_SHOPLIST_xls_420"/>
      <sheetName val="[SHOPLIST.xls]_SHOPLIST_xls_421"/>
      <sheetName val="[SHOPLIST.xls]_SHOPLIST_xls_422"/>
      <sheetName val="[SHOPLIST.xls]_SHOPLIST_xls_423"/>
      <sheetName val="[SHOPLIST.xls]_SHOPLIST_xls_424"/>
      <sheetName val="[SHOPLIST.xls]_SHOPLIST_xls_425"/>
      <sheetName val="[SHOPLIST.xls]_SHOPLIST_xls_426"/>
      <sheetName val="[SHOPLIST.xls]_SHOPLIST_xls_427"/>
      <sheetName val="[SHOPLIST.xls]_SHOPLIST_xls_428"/>
      <sheetName val="[SHOPLIST.xls]_SHOPLIST_xls_429"/>
      <sheetName val="[SHOPLIST.xls]_SHOPLIST_xls_430"/>
      <sheetName val="[SHOPLIST.xls]_SHOPLIST_xls_431"/>
      <sheetName val="[SHOPLIST.xls]_SHOPLIST_xls_432"/>
      <sheetName val="[SHOPLIST.xls]_SHOPLIST_xls_433"/>
      <sheetName val="[SHOPLIST.xls]_SHOPLIST_xls_434"/>
      <sheetName val="[SHOPLIST.xls]_SHOPLIST_xls_435"/>
      <sheetName val="[SHOPLIST.xls]_SHOPLIST_xls_436"/>
      <sheetName val="[SHOPLIST.xls]_SHOPLIST_xls_437"/>
      <sheetName val="[SHOPLIST.xls]_SHOPLIST_xls_438"/>
      <sheetName val="[SHOPLIST.xls]_SHOPLIST_xls_439"/>
      <sheetName val="[SHOPLIST.xls]_SHOPLIST_xls_440"/>
      <sheetName val="[SHOPLIST.xls]_SHOPLIST_xls_441"/>
      <sheetName val="[SHOPLIST.xls]_SHOPLIST_xls_442"/>
      <sheetName val="[SHOPLIST.xls]_SHOPLIST_xls_443"/>
      <sheetName val="[SHOPLIST.xls]_SHOPLIST_xls_444"/>
      <sheetName val="[SHOPLIST.xls]_SHOPLIST_xls_445"/>
      <sheetName val="[SHOPLIST.xls]_SHOPLIST_xls_446"/>
      <sheetName val="[SHOPLIST.xls]_SHOPLIST_xls_447"/>
      <sheetName val="[SHOPLIST.xls]_SHOPLIST_xls_448"/>
      <sheetName val="[SHOPLIST.xls]_SHOPLIST_xls_449"/>
      <sheetName val="[SHOPLIST.xls]_SHOPLIST_xls_450"/>
      <sheetName val="[SHOPLIST.xls]_SHOPLIST_xls_451"/>
      <sheetName val="[SHOPLIST.xls]_SHOPLIST_xls_452"/>
      <sheetName val="[SHOPLIST.xls]_SHOPLIST_xls_453"/>
      <sheetName val="[SHOPLIST.xls]_SHOPLIST_xls_454"/>
      <sheetName val="[SHOPLIST.xls]_SHOPLIST_xls_455"/>
      <sheetName val="[SHOPLIST.xls]_SHOPLIST_xls_456"/>
      <sheetName val="[SHOPLIST.xls]_SHOPLIST_xls_457"/>
      <sheetName val="[SHOPLIST.xls]_SHOPLIST_xls_458"/>
      <sheetName val="[SHOPLIST.xls]_SHOPLIST_xls_459"/>
      <sheetName val="[SHOPLIST.xls]_SHOPLIST_xls_460"/>
      <sheetName val="[SHOPLIST.xls]_SHOPLIST_xls_461"/>
      <sheetName val="[SHOPLIST.xls]70_x005f_x005f_x005f_x0000__4"/>
      <sheetName val="[SHOPLIST.xls]_SHOPLIST_xls_462"/>
      <sheetName val="[SHOPLIST.xls]_SHOPLIST_xls_463"/>
      <sheetName val="SUBS SUM"/>
      <sheetName val="BoQ(2)"/>
      <sheetName val="tower and monopoles "/>
      <sheetName val="Administrative Prices"/>
      <sheetName val="11A"/>
      <sheetName val="11B "/>
      <sheetName val="12A"/>
      <sheetName val="12B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6A"/>
      <sheetName val="6B"/>
      <sheetName val="7A"/>
      <sheetName val="7B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EATON SUMMARY"/>
      <sheetName val="Sump"/>
      <sheetName val="Outline Cost - Five star Hotel"/>
      <sheetName val="Insts"/>
      <sheetName val="MG"/>
      <sheetName val="TB"/>
      <sheetName val="Field Values"/>
      <sheetName val="Balustrade"/>
      <sheetName val="CFForecast detail"/>
      <sheetName val="Mat.Cost"/>
      <sheetName val="Measurements"/>
      <sheetName val="Flooring"/>
      <sheetName val="Ceilings"/>
      <sheetName val="ACAD Finishes"/>
      <sheetName val="Site Details"/>
      <sheetName val="Chair"/>
      <sheetName val="Site Area Statement"/>
      <sheetName val="Doors"/>
      <sheetName val="GM &amp; TA"/>
      <sheetName val="Macro"/>
      <sheetName val="Scaff-Rose"/>
      <sheetName val="10. &amp; 11. Rate Code &amp; BQ"/>
      <sheetName val="EATON_SUMMARY"/>
      <sheetName val="Outline_Cost_-_Five_star_Hotel"/>
      <sheetName val="sept-plan"/>
      <sheetName val="P&amp;LSum"/>
      <sheetName val="key dates"/>
      <sheetName val="Actuals"/>
      <sheetName val="Basement Budget"/>
      <sheetName val="Income Statement"/>
      <sheetName val="FAL_intern"/>
      <sheetName val="SI_221"/>
      <sheetName val="TO_List1"/>
      <sheetName val="CCTV_DATA1"/>
      <sheetName val="FAL_intern1"/>
      <sheetName val="SI_222"/>
      <sheetName val="TO_List2"/>
      <sheetName val="CCTV_DATA2"/>
      <sheetName val="FAL_intern2"/>
      <sheetName val="Data Works"/>
      <sheetName val="Works"/>
      <sheetName val="UC-Testing"/>
      <sheetName val="Control Panel"/>
      <sheetName val="/VW_x0000_VU_x0000_)_x0000__x0000__x0000_)_x0000__x0000__x0000__x0001__x0000__x0000__x0000_tÏØ0_x0009__x0008__x0000__x0000__x0009__x0008_"/>
      <sheetName val="C-10"/>
      <sheetName val="C-11"/>
      <sheetName val="C-12"/>
      <sheetName val="C-3"/>
      <sheetName val="C-4"/>
      <sheetName val="C-5"/>
      <sheetName val="C-5A"/>
      <sheetName val="C-6"/>
      <sheetName val="C-6A"/>
      <sheetName val="C-7"/>
      <sheetName val="C-8"/>
      <sheetName val="C-9"/>
      <sheetName val="STAND98"/>
      <sheetName val="辽电初设.XLS 定额"/>
      <sheetName val="Unit cost- Drain-Protection-1 "/>
      <sheetName val="Unit cost- Drain-Protection-2"/>
      <sheetName val="Non-Positioin Summary"/>
      <sheetName val="Detail_Page1"/>
      <sheetName val="F-6 COVER"/>
      <sheetName val="10 Breakdown "/>
      <sheetName val="Exc Adj"/>
      <sheetName val="Bill 01"/>
      <sheetName val="Bill 02"/>
      <sheetName val="Bill 03"/>
      <sheetName val="Bill 04"/>
      <sheetName val="Bill 05"/>
      <sheetName val="Bill 06"/>
      <sheetName val="Bill 07"/>
      <sheetName val="Bill 08"/>
      <sheetName val="Bill 09"/>
      <sheetName val="Bill 10"/>
      <sheetName val="NBT Calculation"/>
      <sheetName val="VAT"/>
      <sheetName val="Main VO Summary"/>
      <sheetName val="VO Sum Non(New)"/>
      <sheetName val="VO-01"/>
      <sheetName val="VO-02"/>
      <sheetName val="VO-03"/>
      <sheetName val="VO-04"/>
      <sheetName val="VO-05"/>
      <sheetName val="VO-06"/>
      <sheetName val="VO-07."/>
      <sheetName val="VO-08 "/>
      <sheetName val="Fluctuations"/>
      <sheetName val="Mnhr Book Updated 11.10.2018"/>
      <sheetName val="GFA_HQ_Building36"/>
      <sheetName val="GFA_Conference35"/>
      <sheetName val="BQ_External35"/>
      <sheetName val="Graph_Data_(DO_NOT_PRINT)34"/>
      <sheetName val="StattCo_yCharges34"/>
      <sheetName val="Penthouse_Apartment34"/>
      <sheetName val="LABOUR_HISTOGRAM35"/>
      <sheetName val="Chiet_tinh_dz2234"/>
      <sheetName val="Chiet_tinh_dz3534"/>
      <sheetName val="@risk_rents_and_incentives34"/>
      <sheetName val="Car_park_lease34"/>
      <sheetName val="Net_rent_analysis34"/>
      <sheetName val="Poz-1_34"/>
      <sheetName val="Lab_Cum_Hist34"/>
      <sheetName val="Raw_Data34"/>
      <sheetName val="Bill_No__234"/>
      <sheetName val="CT_Thang_Mo34"/>
      <sheetName val="budget_summary_(2)33"/>
      <sheetName val="Budget_Analysis_Summary33"/>
      <sheetName val="LEVEL_SHEET34"/>
      <sheetName val="SPT_vs_PHI34"/>
      <sheetName val="CT__PL33"/>
      <sheetName val="Projet,_methodes_&amp;_couts33"/>
      <sheetName val="Risques_majeurs_&amp;_Frais_Ind_33"/>
      <sheetName val="FOL_-_Bar34"/>
      <sheetName val="intr_stool_brkup33"/>
      <sheetName val="Tender_Summary34"/>
      <sheetName val="Insurance_Ext34"/>
      <sheetName val="Customize_Your_Invoice34"/>
      <sheetName val="HVAC_BoQ34"/>
      <sheetName val="Body_Sheet33"/>
      <sheetName val="1_0_Executive_Summary33"/>
      <sheetName val="Top_sheet33"/>
      <sheetName val="Ap_A31"/>
      <sheetName val="SHOPLIST_xls30"/>
      <sheetName val="Bill_232"/>
      <sheetName val="2_Div_14_31"/>
      <sheetName val="beam-reinft-IIInd_floor30"/>
      <sheetName val="beam-reinft-machine_rm30"/>
      <sheetName val="Bill_131"/>
      <sheetName val="Bill_331"/>
      <sheetName val="Bill_431"/>
      <sheetName val="Bill_531"/>
      <sheetName val="Bill_631"/>
      <sheetName val="Bill_731"/>
      <sheetName val="POWER_ASSUMPTIONS30"/>
      <sheetName val="Invoice_Summary30"/>
      <sheetName val="PROJECT_BRIEF31"/>
      <sheetName val="Civil_Boq29"/>
      <sheetName val="C_(3)31"/>
      <sheetName val="Dubai_golf30"/>
      <sheetName val="WITHOUT_C&amp;I_PROFIT_(3)29"/>
      <sheetName val="HIRED_LABOUR_CODE27"/>
      <sheetName val="PA-_Consutant_27"/>
      <sheetName val="foot-slab_reinft27"/>
      <sheetName val="Softscape_Buildup29"/>
      <sheetName val="Mat'l_Rate29"/>
      <sheetName val="VALVE_CHAMBERS26"/>
      <sheetName val="Fire_Hydrants26"/>
      <sheetName val="B_GATE_VALVE26"/>
      <sheetName val="Sub_G1_Fire26"/>
      <sheetName val="Sub_G12_Fire26"/>
      <sheetName val="Activity_List29"/>
      <sheetName val="BILL_COV27"/>
      <sheetName val="Ra__stair27"/>
      <sheetName val="DETAILED__BOQ27"/>
      <sheetName val="M-Book_for_Conc27"/>
      <sheetName val="M-Book_for_FW27"/>
      <sheetName val="Materials_Cost(PCC)26"/>
      <sheetName val="India_F&amp;S_Template26"/>
      <sheetName val="IO_LIST26"/>
      <sheetName val="Material_26"/>
      <sheetName val="Quote_Sheet26"/>
      <sheetName val="Day_work26"/>
      <sheetName val="Working_for_RCC25"/>
      <sheetName val="Div__0225"/>
      <sheetName val="Div__0325"/>
      <sheetName val="Div__0425"/>
      <sheetName val="Div__0525"/>
      <sheetName val="Div__0625"/>
      <sheetName val="Div__0725"/>
      <sheetName val="GFA_HQ_Building35"/>
      <sheetName val="GFA_Conference34"/>
      <sheetName val="BQ_External34"/>
      <sheetName val="Graph_Data_(DO_NOT_PRINT)33"/>
      <sheetName val="StattCo_yCharges33"/>
      <sheetName val="Penthouse_Apartment33"/>
      <sheetName val="LABOUR_HISTOGRAM34"/>
      <sheetName val="Chiet_tinh_dz2233"/>
      <sheetName val="Chiet_tinh_dz3533"/>
      <sheetName val="@risk_rents_and_incentives33"/>
      <sheetName val="Car_park_lease33"/>
      <sheetName val="Net_rent_analysis33"/>
      <sheetName val="Poz-1_33"/>
      <sheetName val="Lab_Cum_Hist33"/>
      <sheetName val="Raw_Data33"/>
      <sheetName val="Bill_No__233"/>
      <sheetName val="CT_Thang_Mo33"/>
      <sheetName val="budget_summary_(2)32"/>
      <sheetName val="Budget_Analysis_Summary32"/>
      <sheetName val="LEVEL_SHEET33"/>
      <sheetName val="SPT_vs_PHI33"/>
      <sheetName val="CT__PL32"/>
      <sheetName val="Projet,_methodes_&amp;_couts32"/>
      <sheetName val="Risques_majeurs_&amp;_Frais_Ind_32"/>
      <sheetName val="FOL_-_Bar33"/>
      <sheetName val="intr_stool_brkup32"/>
      <sheetName val="Tender_Summary33"/>
      <sheetName val="Insurance_Ext33"/>
      <sheetName val="Customize_Your_Invoice33"/>
      <sheetName val="HVAC_BoQ33"/>
      <sheetName val="Body_Sheet32"/>
      <sheetName val="1_0_Executive_Summary32"/>
      <sheetName val="Top_sheet32"/>
      <sheetName val="Ap_A30"/>
      <sheetName val="SHOPLIST_xls29"/>
      <sheetName val="Bill_231"/>
      <sheetName val="2_Div_14_30"/>
      <sheetName val="beam-reinft-IIInd_floor29"/>
      <sheetName val="beam-reinft-machine_rm29"/>
      <sheetName val="Bill_130"/>
      <sheetName val="Bill_330"/>
      <sheetName val="Bill_430"/>
      <sheetName val="Bill_530"/>
      <sheetName val="Bill_630"/>
      <sheetName val="Bill_730"/>
      <sheetName val="POWER_ASSUMPTIONS29"/>
      <sheetName val="Invoice_Summary29"/>
      <sheetName val="PROJECT_BRIEF30"/>
      <sheetName val="Civil_Boq28"/>
      <sheetName val="C_(3)30"/>
      <sheetName val="Dubai_golf29"/>
      <sheetName val="WITHOUT_C&amp;I_PROFIT_(3)28"/>
      <sheetName val="HIRED_LABOUR_CODE26"/>
      <sheetName val="PA-_Consutant_26"/>
      <sheetName val="foot-slab_reinft26"/>
      <sheetName val="Softscape_Buildup28"/>
      <sheetName val="Mat'l_Rate28"/>
      <sheetName val="VALVE_CHAMBERS25"/>
      <sheetName val="Fire_Hydrants25"/>
      <sheetName val="B_GATE_VALVE25"/>
      <sheetName val="Sub_G1_Fire25"/>
      <sheetName val="Sub_G12_Fire25"/>
      <sheetName val="Activity_List28"/>
      <sheetName val="BILL_COV26"/>
      <sheetName val="Ra__stair26"/>
      <sheetName val="DETAILED__BOQ26"/>
      <sheetName val="M-Book_for_Conc26"/>
      <sheetName val="M-Book_for_FW26"/>
      <sheetName val="Materials_Cost(PCC)25"/>
      <sheetName val="India_F&amp;S_Template25"/>
      <sheetName val="IO_LIST25"/>
      <sheetName val="Material_25"/>
      <sheetName val="Quote_Sheet25"/>
      <sheetName val="Day_work25"/>
      <sheetName val="Working_for_RCC24"/>
      <sheetName val="Div__0224"/>
      <sheetName val="Div__0324"/>
      <sheetName val="Div__0424"/>
      <sheetName val="Div__0524"/>
      <sheetName val="Div__0624"/>
      <sheetName val="Div__0724"/>
      <sheetName val="Div__0824"/>
      <sheetName val="Div__0924"/>
      <sheetName val="Div__1024"/>
      <sheetName val="Div__1124"/>
      <sheetName val="Div__1224"/>
      <sheetName val="Div_1324"/>
      <sheetName val="EXTERNAL_WORKS24"/>
      <sheetName val="PRODUCTIVITY_RATE24"/>
      <sheetName val="U_R_A_-_MASONRY24"/>
      <sheetName val="U_R_A_-_PLASTERING24"/>
      <sheetName val="U_R_A_-_TILING24"/>
      <sheetName val="U_R_A_-_GRANITE24"/>
      <sheetName val="V_C_2_-_EARTHWORK24"/>
      <sheetName val="V_C_9_-_CERAMIC24"/>
      <sheetName val="V_C_9_-_FINISHES24"/>
      <sheetName val="Elemental_Buildup23"/>
      <sheetName val="Eq__Mobilization24"/>
      <sheetName val="w't_table23"/>
      <sheetName val="bill_nb2-Plumbing_&amp;_Drainag23"/>
      <sheetName val="Pl_&amp;_Dr_B23"/>
      <sheetName val="Pl_&amp;_Dr_G23"/>
      <sheetName val="Pl_&amp;_Dr_M23"/>
      <sheetName val="Pl_&amp;_Dr_123"/>
      <sheetName val="Pl_&amp;_Dr_223"/>
      <sheetName val="Pl_&amp;_Dr_323"/>
      <sheetName val="Pl_&amp;_Dr_423"/>
      <sheetName val="Pl_&amp;_Dr_523"/>
      <sheetName val="Pl_&amp;_Dr_623"/>
      <sheetName val="Pl_&amp;_Dr_723"/>
      <sheetName val="Pl_&amp;_Dr_823"/>
      <sheetName val="Pl_&amp;_Dr_R23"/>
      <sheetName val="FF_B23"/>
      <sheetName val="FF_G23"/>
      <sheetName val="FF_M23"/>
      <sheetName val="FF_123"/>
      <sheetName val="FF_2_23"/>
      <sheetName val="FF_323"/>
      <sheetName val="FF_423"/>
      <sheetName val="FF_523"/>
      <sheetName val="FF_6_23"/>
      <sheetName val="FF_723"/>
      <sheetName val="FF_823"/>
      <sheetName val="FF_R23"/>
      <sheetName val="bill_nb3-FF23"/>
      <sheetName val="HVAC_B23"/>
      <sheetName val="HVAC_G23"/>
      <sheetName val="HVAC_M23"/>
      <sheetName val="HVAC_123"/>
      <sheetName val="HVAC_223"/>
      <sheetName val="HVAC_323"/>
      <sheetName val="HVAC_423"/>
      <sheetName val="HVAC_523"/>
      <sheetName val="HVAC_623"/>
      <sheetName val="HVAC_723"/>
      <sheetName val="HVAC_823"/>
      <sheetName val="HVAC_R23"/>
      <sheetName val="bill_nb4-HVAC23"/>
      <sheetName val="SC_B23"/>
      <sheetName val="SC_G23"/>
      <sheetName val="SC_M23"/>
      <sheetName val="SC_123"/>
      <sheetName val="SC_223"/>
      <sheetName val="SC_323"/>
      <sheetName val="SC_423"/>
      <sheetName val="SC_523"/>
      <sheetName val="SC_623"/>
      <sheetName val="SC_723"/>
      <sheetName val="SC_823"/>
      <sheetName val="SC_R23"/>
      <sheetName val="AV_B23"/>
      <sheetName val="AV_G23"/>
      <sheetName val="AV_M23"/>
      <sheetName val="AV_123"/>
      <sheetName val="AV_223"/>
      <sheetName val="AV_323"/>
      <sheetName val="AV_423"/>
      <sheetName val="AV_523"/>
      <sheetName val="AV_623"/>
      <sheetName val="AV_723"/>
      <sheetName val="AV_823"/>
      <sheetName val="EL_B23"/>
      <sheetName val="EL_M23"/>
      <sheetName val="EL_123"/>
      <sheetName val="EL_223"/>
      <sheetName val="EL_323"/>
      <sheetName val="EL_423"/>
      <sheetName val="EL_523"/>
      <sheetName val="EL_623"/>
      <sheetName val="EL_723"/>
      <sheetName val="EL_823"/>
      <sheetName val="EL_R23"/>
      <sheetName val="EL_TR23"/>
      <sheetName val="8-_EL23"/>
      <sheetName val="FA_B23"/>
      <sheetName val="FA_G23"/>
      <sheetName val="FA_M23"/>
      <sheetName val="FA_123"/>
      <sheetName val="FA_223"/>
      <sheetName val="FA_323"/>
      <sheetName val="FA_423"/>
      <sheetName val="FA_523"/>
      <sheetName val="FA_623"/>
      <sheetName val="FA_723"/>
      <sheetName val="FA_823"/>
      <sheetName val="FA_R23"/>
      <sheetName val="9-_FA23"/>
      <sheetName val="BOQ_Direct_selling_cost25"/>
      <sheetName val="CHART_OF_ACCOUNTS24"/>
      <sheetName val="B185-B-9_124"/>
      <sheetName val="B185-B-9_224"/>
      <sheetName val="Material_List_23"/>
      <sheetName val="E-Bill_No_6_A-O24"/>
      <sheetName val="B09_124"/>
      <sheetName val="Division_252"/>
      <sheetName val="Division_423"/>
      <sheetName val="Division_523"/>
      <sheetName val="Division_623"/>
      <sheetName val="Division_723"/>
      <sheetName val="Division_823"/>
      <sheetName val="Division_923"/>
      <sheetName val="Division_1023"/>
      <sheetName val="Division_1223"/>
      <sheetName val="Division_1423"/>
      <sheetName val="Division_2126"/>
      <sheetName val="Division_2224"/>
      <sheetName val="Division_2323"/>
      <sheetName val="Division_2623"/>
      <sheetName val="Division_2723"/>
      <sheetName val="Division_2823"/>
      <sheetName val="Division_3123"/>
      <sheetName val="Division_3223"/>
      <sheetName val="Division_3323"/>
      <sheetName val="PMWeb_data24"/>
      <sheetName val="PointNo_523"/>
      <sheetName val="SS_MH24"/>
      <sheetName val="2_2)Revised_Cash_Flow23"/>
      <sheetName val="입찰내역_발주처_양식23"/>
      <sheetName val="LIST_DO_NOT_REMOVE22"/>
      <sheetName val="Index_List23"/>
      <sheetName val="Type_List23"/>
      <sheetName val="File_Types23"/>
      <sheetName val="Chiet_t23"/>
      <sheetName val="Staffing_and_Rates_IA23"/>
      <sheetName val="Employee_List21"/>
      <sheetName val="PRECAST_lightconc-II25"/>
      <sheetName val="final_abstract25"/>
      <sheetName val="B6_2_22"/>
      <sheetName val="Project_Cost_Breakdown21"/>
      <sheetName val="Summary_of_Work21"/>
      <sheetName val="Item-_Compact21"/>
      <sheetName val="E_&amp;_R21"/>
      <sheetName val="Staff_Acco_21"/>
      <sheetName val="TBAL9697_-group_wise__sdpl21"/>
      <sheetName val="SITE_WORK20"/>
      <sheetName val="Рабочий_лист20"/>
      <sheetName val="PT_141-_Site_A_Landscape20"/>
      <sheetName val="Rate_summary20"/>
      <sheetName val="Annex_1_Sect_3a21"/>
      <sheetName val="Annex_1_Sect_3a_121"/>
      <sheetName val="Annex_1_Sect_3b21"/>
      <sheetName val="Annex_1_Sect_3c21"/>
      <sheetName val="HOURLY_RATES21"/>
      <sheetName val="RAB_AR&amp;STR20"/>
      <sheetName val="d-safe_DELUXE20"/>
      <sheetName val="Back_up20"/>
      <sheetName val="INDIGINEOUS_ITEMS_20"/>
      <sheetName val="train_cash20"/>
      <sheetName val="accom_cash20"/>
      <sheetName val="Mall_waterproofing20"/>
      <sheetName val="MSCP_waterproofing20"/>
      <sheetName val="Duct_Accesories20"/>
      <sheetName val="????_???_??20"/>
      <sheetName val="Labour_&amp;_Plant20"/>
      <sheetName val="Ave_wtd_rates20"/>
      <sheetName val="Debits_as_on_12_04_0820"/>
      <sheetName val="STAFFSCHED_20"/>
      <sheetName val="TRIAL_BALANCE20"/>
      <sheetName val="[SHOPLIST_xls][SHOPLIST_xls]738"/>
      <sheetName val="Common_Variables20"/>
      <sheetName val="[SHOPLIST_xls]70,/0s«iÆøí¬i20"/>
      <sheetName val="GPL_Revenu_Update20"/>
      <sheetName val="DO_NOT_TOUCH20"/>
      <sheetName val="Work_Type20"/>
      <sheetName val="PROJECT_BRIEF(EX_NEW)20"/>
      <sheetName val="AREA_OF_APPLICATION19"/>
      <sheetName val="Risk_Breakdown_Structure19"/>
      <sheetName val="Geneí¬_i19"/>
      <sheetName val="steel_total19"/>
      <sheetName val="ELE_BOQ19"/>
      <sheetName val="Z-_GENERAL_PRICE_SUMMARY16"/>
      <sheetName val="PPA_Summary16"/>
      <sheetName val="Mix_Design16"/>
      <sheetName val="Resumo_Empreitadas16"/>
      <sheetName val="%_prog_figs_-u5_and_total16"/>
      <sheetName val="Floor_Box_17"/>
      <sheetName val="Equipment_Rates15"/>
      <sheetName val="[SHOPLIST_xls]/VW15"/>
      <sheetName val="Cashflow_projection15"/>
      <sheetName val="[SHOPLIST_xls][SHOPLIST_xls]739"/>
      <sheetName val="E_H_-_H__W_P_15"/>
      <sheetName val="E__H__Treatment_for_pile_cap15"/>
      <sheetName val="[SHOPLIST_xls][SHOPLIST_xls][15"/>
      <sheetName val="Materials_15"/>
      <sheetName val="Form_615"/>
      <sheetName val="Risk_Register15"/>
      <sheetName val="Revised_Front_Page15"/>
      <sheetName val="Diff_Run01&amp;Run0215"/>
      <sheetName val="CCS_Summary15"/>
      <sheetName val="1_Carillion_Staff15"/>
      <sheetName val="_2_Staff_&amp;_Gen_labour15"/>
      <sheetName val="3_Offices15"/>
      <sheetName val="4_TempServ15"/>
      <sheetName val="__5_Temp_Wks15"/>
      <sheetName val="_6_Addn_Plant15"/>
      <sheetName val="_7__Transport15"/>
      <sheetName val="_8_Testing15"/>
      <sheetName val="9__Miscellaneous15"/>
      <sheetName val="10__Design15"/>
      <sheetName val="_11_Insurances15"/>
      <sheetName val="_12_Client_Req_15"/>
      <sheetName val="Risk_List15"/>
      <sheetName val="Track_of_Changes15"/>
      <sheetName val="Bill_8_Doors_&amp;_Windows15"/>
      <sheetName val="Bill_9_Finishes_15"/>
      <sheetName val="Bill_10_Specialities15"/>
      <sheetName val="Dash_board15"/>
      <sheetName val="[SHOPLIST_xls]7015"/>
      <sheetName val="[SHOPLIST_xls]70,15"/>
      <sheetName val="Base_BM-rebar15"/>
      <sheetName val="Site_Dev_BOQ15"/>
      <sheetName val="Data_Sheet15"/>
      <sheetName val="tender_allowances15"/>
      <sheetName val="_Summary_BKG_03415"/>
      <sheetName val="BILL_3R15"/>
      <sheetName val="Area_Breakdown_PER_LEVEL_LINK15"/>
      <sheetName val="CF_Input15"/>
      <sheetName val="DATA_INPUT15"/>
      <sheetName val="Vordruck-Nr__7_1_3_D15"/>
      <sheetName val="M&amp;A_D15"/>
      <sheetName val="M&amp;A_E15"/>
      <sheetName val="M&amp;A_G15"/>
      <sheetName val="1_2_Staff_Schedule16"/>
      <sheetName val="Bill_1015"/>
      <sheetName val="[SHOPLIST_xls]70,/0s«_iÆø_í¬_15"/>
      <sheetName val="[SHOPLIST_xls]70?,/0?s«i?Æøí¬15"/>
      <sheetName val="Labour_Costs15"/>
      <sheetName val="BLOCK-A_(MEA_SHEET)15"/>
      <sheetName val="Cost_Heading12"/>
      <sheetName val="Labour_Rate_12"/>
      <sheetName val="D_&amp;_W_sizes12"/>
      <sheetName val="SOPMA_DD12"/>
      <sheetName val="PRICE_INFO12"/>
      <sheetName val="RC_SUMMARY12"/>
      <sheetName val="LABOUR_PRODUCTIVITY-TAV12"/>
      <sheetName val="MATERIAL_PRICES12"/>
      <sheetName val="P-100_MRF_DB_R112"/>
      <sheetName val="Contract_Division13"/>
      <sheetName val="SubContract_Type13"/>
      <sheetName val="Service_Type13"/>
      <sheetName val="Attach_4-1812"/>
      <sheetName val="_SHOPLIST_xls_7012"/>
      <sheetName val="Ewaan_Show_Kitchen_(2)12"/>
      <sheetName val="Cash_Flow_Working12"/>
      <sheetName val="MN_T_B_12"/>
      <sheetName val="Data_I_(2)12"/>
      <sheetName val="rEFERENCES_12"/>
      <sheetName val="Qtys_ZamZam_(Del__before)12"/>
      <sheetName val="Qtys_Relocation_(Del_before)12"/>
      <sheetName val="_Qtys_Sub_&amp;_Tents_(Del__befor12"/>
      <sheetName val="Qtys__Signages_(Del__before)12"/>
      <sheetName val="Qtys_Temporary_Passages_(Del)12"/>
      <sheetName val="_Qtys_Ser__Rooms_(Del_before)12"/>
      <sheetName val="2F_회의실견적(5_14_일대)8"/>
      <sheetName val="_HIT-&gt;HMC_견적(3900)8"/>
      <sheetName val="Appendix_B8"/>
      <sheetName val="Div_07_Thermal_&amp;_Moisture6"/>
      <sheetName val="BOQ_(2)6"/>
      <sheetName val="LABOUR_RATE6"/>
      <sheetName val="Material_Rate6"/>
      <sheetName val="Labor_abs-PW6"/>
      <sheetName val="Labor_abs-NMR6"/>
      <sheetName val="kppl_pl6"/>
      <sheetName val="Basic_Rates6"/>
      <sheetName val="Combined_Results_6"/>
      <sheetName val="Balance_Sheet4"/>
      <sheetName val="May_056"/>
      <sheetName val="April_056"/>
      <sheetName val="Aug_056"/>
      <sheetName val="July_056"/>
      <sheetName val="June_056"/>
      <sheetName val="Nov_056"/>
      <sheetName val="Oct_056"/>
      <sheetName val="Sep_056"/>
      <sheetName val="[SHOPLIST_xls][SHOPLIST_xls]/V4"/>
      <sheetName val="precast_RC_element6"/>
      <sheetName val="pile_Fabrication6"/>
      <sheetName val="AOP_Summary-26"/>
      <sheetName val="Data_Validation6"/>
      <sheetName val="Div26_-_Elect6"/>
      <sheetName val="CHUNG_CU_CARRILON6"/>
      <sheetName val="[SHOPLIST_xls][SHOPLIST_xls]740"/>
      <sheetName val="B-3_2_EB4"/>
      <sheetName val="Sheet_Index4"/>
      <sheetName val="Core_Data4"/>
      <sheetName val="GFA_HQ_Building37"/>
      <sheetName val="GFA_Conference36"/>
      <sheetName val="BQ_External36"/>
      <sheetName val="Penthouse_Apartment35"/>
      <sheetName val="Raw_Data35"/>
      <sheetName val="StattCo_yCharges35"/>
      <sheetName val="LEVEL_SHEET35"/>
      <sheetName val="SPT_vs_PHI35"/>
      <sheetName val="LABOUR_HISTOGRAM36"/>
      <sheetName val="Chiet_tinh_dz2235"/>
      <sheetName val="Chiet_tinh_dz3535"/>
      <sheetName val="@risk_rents_and_incentives35"/>
      <sheetName val="Car_park_lease35"/>
      <sheetName val="Net_rent_analysis35"/>
      <sheetName val="Poz-1_35"/>
      <sheetName val="Graph_Data_(DO_NOT_PRINT)35"/>
      <sheetName val="Bill_No__235"/>
      <sheetName val="CT_Thang_Mo35"/>
      <sheetName val="Lab_Cum_Hist35"/>
      <sheetName val="CT__PL34"/>
      <sheetName val="Projet,_methodes_&amp;_couts34"/>
      <sheetName val="Risques_majeurs_&amp;_Frais_Ind_34"/>
      <sheetName val="FOL_-_Bar35"/>
      <sheetName val="budget_summary_(2)34"/>
      <sheetName val="Budget_Analysis_Summary34"/>
      <sheetName val="intr_stool_brkup34"/>
      <sheetName val="Tender_Summary35"/>
      <sheetName val="Insurance_Ext35"/>
      <sheetName val="Customize_Your_Invoice35"/>
      <sheetName val="HVAC_BoQ35"/>
      <sheetName val="Body_Sheet34"/>
      <sheetName val="1_0_Executive_Summary34"/>
      <sheetName val="Rate_analysis19"/>
      <sheetName val="Top_sheet34"/>
      <sheetName val="Bill_233"/>
      <sheetName val="Ap_A32"/>
      <sheetName val="2_Div_14_32"/>
      <sheetName val="SHOPLIST_xls31"/>
      <sheetName val="beam-reinft-IIInd_floor31"/>
      <sheetName val="beam-reinft-machine_rm31"/>
      <sheetName val="Bill_132"/>
      <sheetName val="Bill_332"/>
      <sheetName val="Bill_432"/>
      <sheetName val="Bill_532"/>
      <sheetName val="Bill_632"/>
      <sheetName val="Bill_732"/>
      <sheetName val="POWER_ASSUMPTIONS31"/>
      <sheetName val="Civil_Boq30"/>
      <sheetName val="PROJECT_BRIEF32"/>
      <sheetName val="Invoice_Summary31"/>
      <sheetName val="C_(3)32"/>
      <sheetName val="Dubai_golf31"/>
      <sheetName val="Softscape_Buildup30"/>
      <sheetName val="Mat'l_Rate30"/>
      <sheetName val="WITHOUT_C&amp;I_PROFIT_(3)30"/>
      <sheetName val="Activity_List30"/>
      <sheetName val="HIRED_LABOUR_CODE28"/>
      <sheetName val="PA-_Consutant_28"/>
      <sheetName val="foot-slab_reinft28"/>
      <sheetName val="DETAILED__BOQ28"/>
      <sheetName val="M-Book_for_Conc28"/>
      <sheetName val="M-Book_for_FW28"/>
      <sheetName val="BILL_COV28"/>
      <sheetName val="Ra__stair28"/>
      <sheetName val="VALVE_CHAMBERS27"/>
      <sheetName val="Fire_Hydrants27"/>
      <sheetName val="B_GATE_VALVE27"/>
      <sheetName val="Sub_G1_Fire27"/>
      <sheetName val="Sub_G12_Fire27"/>
      <sheetName val="Eq__Mobilization25"/>
      <sheetName val="w't_table24"/>
      <sheetName val="Materials_Cost(PCC)27"/>
      <sheetName val="India_F&amp;S_Template27"/>
      <sheetName val="IO_LIST27"/>
      <sheetName val="Material_27"/>
      <sheetName val="Quote_Sheet27"/>
      <sheetName val="Day_work27"/>
      <sheetName val="bill_nb2-Plumbing_&amp;_Drainag24"/>
      <sheetName val="Pl_&amp;_Dr_B24"/>
      <sheetName val="Pl_&amp;_Dr_G24"/>
      <sheetName val="Pl_&amp;_Dr_M24"/>
      <sheetName val="Pl_&amp;_Dr_124"/>
      <sheetName val="Pl_&amp;_Dr_224"/>
      <sheetName val="Pl_&amp;_Dr_324"/>
      <sheetName val="Pl_&amp;_Dr_424"/>
      <sheetName val="Pl_&amp;_Dr_524"/>
      <sheetName val="Pl_&amp;_Dr_624"/>
      <sheetName val="Pl_&amp;_Dr_724"/>
      <sheetName val="Pl_&amp;_Dr_824"/>
      <sheetName val="Pl_&amp;_Dr_R24"/>
      <sheetName val="FF_B24"/>
      <sheetName val="FF_G24"/>
      <sheetName val="FF_M24"/>
      <sheetName val="FF_124"/>
      <sheetName val="FF_2_24"/>
      <sheetName val="FF_324"/>
      <sheetName val="FF_424"/>
      <sheetName val="FF_524"/>
      <sheetName val="FF_6_24"/>
      <sheetName val="FF_724"/>
      <sheetName val="FF_824"/>
      <sheetName val="FF_R24"/>
      <sheetName val="bill_nb3-FF24"/>
      <sheetName val="HVAC_B24"/>
      <sheetName val="HVAC_G24"/>
      <sheetName val="HVAC_M24"/>
      <sheetName val="HVAC_124"/>
      <sheetName val="HVAC_224"/>
      <sheetName val="HVAC_324"/>
      <sheetName val="HVAC_424"/>
      <sheetName val="HVAC_524"/>
      <sheetName val="HVAC_624"/>
      <sheetName val="HVAC_724"/>
      <sheetName val="HVAC_824"/>
      <sheetName val="HVAC_R24"/>
      <sheetName val="bill_nb4-HVAC24"/>
      <sheetName val="SC_B24"/>
      <sheetName val="SC_G24"/>
      <sheetName val="SC_M24"/>
      <sheetName val="SC_124"/>
      <sheetName val="SC_224"/>
      <sheetName val="SC_324"/>
      <sheetName val="SC_424"/>
      <sheetName val="SC_524"/>
      <sheetName val="SC_624"/>
      <sheetName val="SC_724"/>
      <sheetName val="SC_824"/>
      <sheetName val="SC_R24"/>
      <sheetName val="AV_B24"/>
      <sheetName val="AV_G24"/>
      <sheetName val="AV_M24"/>
      <sheetName val="AV_124"/>
      <sheetName val="AV_224"/>
      <sheetName val="AV_324"/>
      <sheetName val="AV_424"/>
      <sheetName val="AV_524"/>
      <sheetName val="AV_624"/>
      <sheetName val="AV_724"/>
      <sheetName val="AV_824"/>
      <sheetName val="EL_B24"/>
      <sheetName val="EL_M24"/>
      <sheetName val="EL_124"/>
      <sheetName val="EL_224"/>
      <sheetName val="EL_324"/>
      <sheetName val="EL_424"/>
      <sheetName val="EL_524"/>
      <sheetName val="EL_624"/>
      <sheetName val="EL_724"/>
      <sheetName val="EL_824"/>
      <sheetName val="EL_R24"/>
      <sheetName val="EL_TR24"/>
      <sheetName val="8-_EL24"/>
      <sheetName val="FA_B24"/>
      <sheetName val="FA_G24"/>
      <sheetName val="FA_M24"/>
      <sheetName val="FA_124"/>
      <sheetName val="FA_224"/>
      <sheetName val="FA_324"/>
      <sheetName val="FA_424"/>
      <sheetName val="FA_524"/>
      <sheetName val="FA_624"/>
      <sheetName val="FA_724"/>
      <sheetName val="FA_824"/>
      <sheetName val="FA_R24"/>
      <sheetName val="9-_FA24"/>
      <sheetName val="B09_125"/>
      <sheetName val="BOQ_Direct_selling_cost26"/>
      <sheetName val="CHART_OF_ACCOUNTS25"/>
      <sheetName val="Working_for_RCC26"/>
      <sheetName val="B185-B-9_125"/>
      <sheetName val="B185-B-9_225"/>
      <sheetName val="E-Bill_No_6_A-O25"/>
      <sheetName val="Div__0226"/>
      <sheetName val="Div__0326"/>
      <sheetName val="Div__0426"/>
      <sheetName val="Div__0526"/>
      <sheetName val="Div__0626"/>
      <sheetName val="Div__0726"/>
      <sheetName val="Div__0825"/>
      <sheetName val="Div__0925"/>
      <sheetName val="Div__1025"/>
      <sheetName val="Div__1125"/>
      <sheetName val="Div__1225"/>
      <sheetName val="Div_1325"/>
      <sheetName val="EXTERNAL_WORKS25"/>
      <sheetName val="PRODUCTIVITY_RATE25"/>
      <sheetName val="U_R_A_-_MASONRY25"/>
      <sheetName val="U_R_A_-_PLASTERING25"/>
      <sheetName val="U_R_A_-_TILING25"/>
      <sheetName val="U_R_A_-_GRANITE25"/>
      <sheetName val="V_C_2_-_EARTHWORK25"/>
      <sheetName val="V_C_9_-_CERAMIC25"/>
      <sheetName val="V_C_9_-_FINISHES25"/>
      <sheetName val="Division_253"/>
      <sheetName val="Division_424"/>
      <sheetName val="Division_524"/>
      <sheetName val="Division_624"/>
      <sheetName val="Division_724"/>
      <sheetName val="Division_824"/>
      <sheetName val="Division_924"/>
      <sheetName val="Division_1024"/>
      <sheetName val="Division_1224"/>
      <sheetName val="Division_1424"/>
      <sheetName val="Division_2127"/>
      <sheetName val="Division_2225"/>
      <sheetName val="Division_2324"/>
      <sheetName val="Division_2624"/>
      <sheetName val="Division_2724"/>
      <sheetName val="Division_2824"/>
      <sheetName val="Division_3124"/>
      <sheetName val="Division_3224"/>
      <sheetName val="Division_3324"/>
      <sheetName val="PMWeb_data25"/>
      <sheetName val="Elemental_Buildup24"/>
      <sheetName val="PointNo_524"/>
      <sheetName val="2_2)Revised_Cash_Flow24"/>
      <sheetName val="SS_MH25"/>
      <sheetName val="입찰내역_발주처_양식24"/>
      <sheetName val="Material_List_24"/>
      <sheetName val="LIST_DO_NOT_REMOVE23"/>
      <sheetName val="Index_List24"/>
      <sheetName val="Type_List24"/>
      <sheetName val="File_Types24"/>
      <sheetName val="Chiet_t24"/>
      <sheetName val="Staffing_and_Rates_IA24"/>
      <sheetName val="Project_Cost_Breakdown22"/>
      <sheetName val="PRECAST_lightconc-II26"/>
      <sheetName val="final_abstract26"/>
      <sheetName val="Staff_Acco_22"/>
      <sheetName val="TBAL9697_-group_wise__sdpl22"/>
      <sheetName val="Summary_of_Work22"/>
      <sheetName val="Employee_List22"/>
      <sheetName val="Рабочий_лист21"/>
      <sheetName val="B6_2_23"/>
      <sheetName val="Item-_Compact22"/>
      <sheetName val="E_&amp;_R22"/>
      <sheetName val="Annex_1_Sect_3a22"/>
      <sheetName val="Annex_1_Sect_3a_122"/>
      <sheetName val="Annex_1_Sect_3b22"/>
      <sheetName val="Annex_1_Sect_3c22"/>
      <sheetName val="HOURLY_RATES22"/>
      <sheetName val="SITE_WORK21"/>
      <sheetName val="d-safe_DELUXE21"/>
      <sheetName val="PT_141-_Site_A_Landscape21"/>
      <sheetName val="Rate_summary21"/>
      <sheetName val="RAB_AR&amp;STR21"/>
      <sheetName val="Back_up21"/>
      <sheetName val="train_cash21"/>
      <sheetName val="accom_cash21"/>
      <sheetName val="INDIGINEOUS_ITEMS_21"/>
      <sheetName val="Duct_Accesories21"/>
      <sheetName val="Mall_waterproofing21"/>
      <sheetName val="MSCP_waterproofing21"/>
      <sheetName val="????_???_??21"/>
      <sheetName val="Labour_&amp;_Plant21"/>
      <sheetName val="Ave_wtd_rates21"/>
      <sheetName val="Debits_as_on_12_04_0821"/>
      <sheetName val="STAFFSCHED_21"/>
      <sheetName val="TRIAL_BALANCE21"/>
      <sheetName val="[SHOPLIST_xls][SHOPLIST_xls]741"/>
      <sheetName val="[SHOPLIST_xls]70,/0s«iÆøí¬i21"/>
      <sheetName val="Common_Variables21"/>
      <sheetName val="GPL_Revenu_Update21"/>
      <sheetName val="DO_NOT_TOUCH21"/>
      <sheetName val="Work_Type21"/>
      <sheetName val="PROJECT_BRIEF(EX_NEW)21"/>
      <sheetName val="AREA_OF_APPLICATION20"/>
      <sheetName val="Risk_Breakdown_Structure20"/>
      <sheetName val="Geneí¬_i20"/>
      <sheetName val="steel_total20"/>
      <sheetName val="ELE_BOQ20"/>
      <sheetName val="Z-_GENERAL_PRICE_SUMMARY17"/>
      <sheetName val="Resumo_Empreitadas17"/>
      <sheetName val="PPA_Summary17"/>
      <sheetName val="Mix_Design17"/>
      <sheetName val="%_prog_figs_-u5_and_total17"/>
      <sheetName val="Floor_Box_18"/>
      <sheetName val="Equipment_Rates16"/>
      <sheetName val="[SHOPLIST_xls]/VW16"/>
      <sheetName val="Cashflow_projection16"/>
      <sheetName val="[SHOPLIST_xls][SHOPLIST_xls]742"/>
      <sheetName val="E_H_-_H__W_P_16"/>
      <sheetName val="E__H__Treatment_for_pile_cap16"/>
      <sheetName val="[SHOPLIST_xls][SHOPLIST_xls][16"/>
      <sheetName val="Form_616"/>
      <sheetName val="Risk_Register16"/>
      <sheetName val="Revised_Front_Page16"/>
      <sheetName val="Diff_Run01&amp;Run0216"/>
      <sheetName val="CCS_Summary16"/>
      <sheetName val="1_Carillion_Staff16"/>
      <sheetName val="_2_Staff_&amp;_Gen_labour16"/>
      <sheetName val="3_Offices16"/>
      <sheetName val="4_TempServ16"/>
      <sheetName val="__5_Temp_Wks16"/>
      <sheetName val="_6_Addn_Plant16"/>
      <sheetName val="_7__Transport16"/>
      <sheetName val="_8_Testing16"/>
      <sheetName val="9__Miscellaneous16"/>
      <sheetName val="10__Design16"/>
      <sheetName val="_11_Insurances16"/>
      <sheetName val="_12_Client_Req_16"/>
      <sheetName val="Risk_List16"/>
      <sheetName val="Track_of_Changes16"/>
      <sheetName val="Bill_8_Doors_&amp;_Windows16"/>
      <sheetName val="Bill_9_Finishes_16"/>
      <sheetName val="Bill_10_Specialities16"/>
      <sheetName val="Dash_board16"/>
      <sheetName val="[SHOPLIST_xls]7016"/>
      <sheetName val="[SHOPLIST_xls]70,16"/>
      <sheetName val="Base_BM-rebar16"/>
      <sheetName val="Materials_16"/>
      <sheetName val="Site_Dev_BOQ16"/>
      <sheetName val="Data_Sheet16"/>
      <sheetName val="tender_allowances16"/>
      <sheetName val="_Summary_BKG_03416"/>
      <sheetName val="BILL_3R16"/>
      <sheetName val="Area_Breakdown_PER_LEVEL_LINK16"/>
      <sheetName val="CF_Input16"/>
      <sheetName val="DATA_INPUT16"/>
      <sheetName val="Vordruck-Nr__7_1_3_D16"/>
      <sheetName val="M&amp;A_D16"/>
      <sheetName val="M&amp;A_E16"/>
      <sheetName val="M&amp;A_G16"/>
      <sheetName val="1_2_Staff_Schedule17"/>
      <sheetName val="Bill_1016"/>
      <sheetName val="[SHOPLIST_xls]70,/0s«_iÆø_í¬_16"/>
      <sheetName val="[SHOPLIST_xls]70?,/0?s«i?Æøí¬16"/>
      <sheetName val="Labour_Costs16"/>
      <sheetName val="BLOCK-A_(MEA_SHEET)16"/>
      <sheetName val="Cost_Heading13"/>
      <sheetName val="Labour_Rate_13"/>
      <sheetName val="D_&amp;_W_sizes13"/>
      <sheetName val="SOPMA_DD13"/>
      <sheetName val="PRICE_INFO13"/>
      <sheetName val="RC_SUMMARY13"/>
      <sheetName val="LABOUR_PRODUCTIVITY-TAV13"/>
      <sheetName val="MATERIAL_PRICES13"/>
      <sheetName val="P-100_MRF_DB_R113"/>
      <sheetName val="Contract_Division14"/>
      <sheetName val="SubContract_Type14"/>
      <sheetName val="Service_Type14"/>
      <sheetName val="Attach_4-1813"/>
      <sheetName val="_SHOPLIST_xls_7013"/>
      <sheetName val="Ewaan_Show_Kitchen_(2)13"/>
      <sheetName val="Cash_Flow_Working13"/>
      <sheetName val="MN_T_B_13"/>
      <sheetName val="Data_I_(2)13"/>
      <sheetName val="rEFERENCES_13"/>
      <sheetName val="Qtys_ZamZam_(Del__before)13"/>
      <sheetName val="Qtys_Relocation_(Del_before)13"/>
      <sheetName val="_Qtys_Sub_&amp;_Tents_(Del__befor13"/>
      <sheetName val="Qtys__Signages_(Del__before)13"/>
      <sheetName val="Qtys_Temporary_Passages_(Del)13"/>
      <sheetName val="_Qtys_Ser__Rooms_(Del_before)13"/>
      <sheetName val="2F_회의실견적(5_14_일대)9"/>
      <sheetName val="_HIT-&gt;HMC_견적(3900)9"/>
      <sheetName val="Appendix_B9"/>
      <sheetName val="Div_07_Thermal_&amp;_Moisture7"/>
      <sheetName val="BOQ_(2)7"/>
      <sheetName val="LABOUR_RATE7"/>
      <sheetName val="Material_Rate7"/>
      <sheetName val="Labor_abs-PW7"/>
      <sheetName val="Labor_abs-NMR7"/>
      <sheetName val="kppl_pl7"/>
      <sheetName val="Basic_Rates7"/>
      <sheetName val="Combined_Results_7"/>
      <sheetName val="precast_RC_element7"/>
      <sheetName val="pile_Fabrication7"/>
      <sheetName val="AOP_Summary-27"/>
      <sheetName val="May_057"/>
      <sheetName val="April_057"/>
      <sheetName val="Aug_057"/>
      <sheetName val="July_057"/>
      <sheetName val="June_057"/>
      <sheetName val="Nov_057"/>
      <sheetName val="Oct_057"/>
      <sheetName val="Sep_057"/>
      <sheetName val="Data_Validation7"/>
      <sheetName val="Div26_-_Elect7"/>
      <sheetName val="CHUNG_CU_CARRILON7"/>
      <sheetName val="Balance_Sheet5"/>
      <sheetName val="2_Plex5"/>
      <sheetName val="Sheet1_(2)5"/>
      <sheetName val="4_Plex5"/>
      <sheetName val="6_Plex_5"/>
      <sheetName val="Detailed_Summary5"/>
      <sheetName val="Sheet1_(3)5"/>
      <sheetName val="Sheet1_(4)5"/>
      <sheetName val="[SHOPLIST_xls][SHOPLIST_xls]743"/>
      <sheetName val="B-3_2_EB5"/>
      <sheetName val="[SHOPLIST_xls][SHOPLIST_xls]/V5"/>
      <sheetName val="Asset_Allocation_(CR)5"/>
      <sheetName val="Project_Benchmarking5"/>
      <sheetName val="1_-_Main_Building5"/>
      <sheetName val="1_-_Summary5"/>
      <sheetName val="2_-_Landscaping_Works5"/>
      <sheetName val="2_-_Summary5"/>
      <sheetName val="4_-_Bldg_Infra5"/>
      <sheetName val="4_-_Summary5"/>
      <sheetName val="Dashboard_(1)5"/>
      <sheetName val="VO_Agreed_to_Unifier_Sum5"/>
      <sheetName val="VO_Not_yet_Agreed_to_Unifier5"/>
      <sheetName val="VO_Anticipated_to_Unifier5"/>
      <sheetName val="EW_to_Unifier5"/>
      <sheetName val="Prov_Sums5"/>
      <sheetName val="Other_Amounts5"/>
      <sheetName val="Sheet_Index5"/>
      <sheetName val="Core_Data5"/>
      <sheetName val="Estimate_for_approval4"/>
      <sheetName val="New_Rates4"/>
      <sheetName val="Labour_Rates4"/>
      <sheetName val="Status_4"/>
      <sheetName val="CLIENT_BUDGET4"/>
      <sheetName val="Reco-June_20194"/>
      <sheetName val="REMINING_PROGRESS4"/>
      <sheetName val="OS&amp;E__IT4"/>
      <sheetName val="PAID_AMOUNT4"/>
      <sheetName val="IPA_214"/>
      <sheetName val="Order_by_owner4"/>
      <sheetName val="PERLIM__Sammary4"/>
      <sheetName val="RECOVER_OF_DOUBLE_PAYMENT4"/>
      <sheetName val="rathath_al_matar4"/>
      <sheetName val="INTERNAL_LINE_4"/>
      <sheetName val="MINOVA_AL_DEYAR4"/>
      <sheetName val="BLUE_RHINE4"/>
      <sheetName val="NATIONAL_PAINT4"/>
      <sheetName val="FIRE_RATED4"/>
      <sheetName val="Summary_4"/>
      <sheetName val="B04-A_-_DIA_SUDEER4"/>
      <sheetName val="04D_-_Tanmyat4"/>
      <sheetName val="13-_B04-B_&amp;_C4"/>
      <sheetName val="_SITE_09_B04-B&amp;C-AFAQ4"/>
      <sheetName val="Rectangular Duct"/>
      <sheetName val="[SHOPLIST.xls]70___0_s__i____14"/>
      <sheetName val="[SHOPLIST.xls]_VW__VU________10"/>
      <sheetName val="[SHOPLIST.xls]_VW__VU________11"/>
      <sheetName val="[SHOPLIST.xls]70_x005f_x0000___0_x0_6"/>
      <sheetName val="[SHOPLIST.xls]70___0_s__i____15"/>
      <sheetName val="[SHOPLIST.xls]_SHOPLIST_xls_464"/>
      <sheetName val="[SHOPLIST.xls]_SHOPLIST_xls_465"/>
      <sheetName val="[SHOPLIST.xls]70___0_s__i____16"/>
      <sheetName val="[SHOPLIST.xls]_SHOPLIST_xls_466"/>
      <sheetName val="[SHOPLIST.xls]_SHOPLIST_xls_467"/>
      <sheetName val="[SHOPLIST.xls]_SHOPLIST_xls_468"/>
      <sheetName val="[SHOPLIST.xls]_SHOPLIST_xls_469"/>
      <sheetName val="[SHOPLIST.xls]_SHOPLIST_xls_470"/>
      <sheetName val="[SHOPLIST.xls]_SHOPLIST_xls_471"/>
      <sheetName val="[SHOPLIST.xls]_SHOPLIST_xls_472"/>
      <sheetName val="[SHOPLIST.xls]_SHOPLIST_xls_473"/>
      <sheetName val="[SHOPLIST.xls]_SHOPLIST_xls_474"/>
      <sheetName val="[SHOPLIST.xls]_SHOPLIST_xls_475"/>
      <sheetName val="[SHOPLIST.xls]_SHOPLIST_xls_476"/>
      <sheetName val="[SHOPLIST.xls]_SHOPLIST_xls_477"/>
      <sheetName val="[SHOPLIST.xls]_SHOPLIST_xls_478"/>
      <sheetName val="[SHOPLIST.xls]_SHOPLIST_xls_479"/>
      <sheetName val="[SHOPLIST.xls]_SHOPLIST_xls_480"/>
      <sheetName val="[SHOPLIST.xls]_SHOPLIST_xls_481"/>
      <sheetName val="[SHOPLIST.xls]_SHOPLIST_xls_482"/>
      <sheetName val="[SHOPLIST.xls]_SHOPLIST_xls_483"/>
      <sheetName val="[SHOPLIST.xls]_SHOPLIST_xls_484"/>
      <sheetName val="[SHOPLIST.xls]_SHOPLIST_xls_485"/>
      <sheetName val="[SHOPLIST.xls]_SHOPLIST_xls_486"/>
      <sheetName val="[SHOPLIST.xls]_SHOPLIST_xls_487"/>
      <sheetName val="[SHOPLIST.xls]_SHOPLIST_xls_488"/>
      <sheetName val="[SHOPLIST.xls]_SHOPLIST_xls_489"/>
      <sheetName val="[SHOPLIST.xls]_SHOPLIST_xls_490"/>
      <sheetName val="[SHOPLIST.xls]_SHOPLIST_xls_491"/>
      <sheetName val="[SHOPLIST.xls]_SHOPLIST_xls_492"/>
      <sheetName val="[SHOPLIST.xls]_SHOPLIST_xls_493"/>
      <sheetName val="[SHOPLIST.xls]_SHOPLIST_xls_494"/>
      <sheetName val="[SHOPLIST.xls]_SHOPLIST_xls_495"/>
      <sheetName val="[SHOPLIST.xls]_SHOPLIST_xls_496"/>
      <sheetName val="[SHOPLIST.xls]_SHOPLIST_xls_497"/>
      <sheetName val="[SHOPLIST.xls]_SHOPLIST_xls_498"/>
      <sheetName val="[SHOPLIST.xls]_SHOPLIST_xls_499"/>
      <sheetName val="[SHOPLIST.xls]_SHOPLIST_xls_500"/>
      <sheetName val="[SHOPLIST.xls]_SHOPLIST_xls_501"/>
      <sheetName val="[SHOPLIST.xls]_SHOPLIST_xls_502"/>
      <sheetName val="[SHOPLIST.xls]_SHOPLIST_xls_503"/>
      <sheetName val="[SHOPLIST.xls]_SHOPLIST_xls_504"/>
      <sheetName val="[SHOPLIST.xls]_SHOPLIST_xls_505"/>
      <sheetName val="[SHOPLIST.xls]_SHOPLIST_xls_506"/>
      <sheetName val="[SHOPLIST.xls]_SHOPLIST_xls_507"/>
      <sheetName val="[SHOPLIST.xls]_SHOPLIST_xls_508"/>
      <sheetName val="[SHOPLIST.xls]_SHOPLIST_xls_509"/>
      <sheetName val="[SHOPLIST.xls]_SHOPLIST_xls_510"/>
      <sheetName val="[SHOPLIST.xls]_SHOPLIST_xls_511"/>
      <sheetName val="[SHOPLIST.xls]_SHOPLIST_xls_512"/>
      <sheetName val="[SHOPLIST.xls]_SHOPLIST_xls_513"/>
      <sheetName val="[SHOPLIST.xls]_SHOPLIST_xls_514"/>
      <sheetName val="[SHOPLIST.xls]_SHOPLIST_xls_515"/>
      <sheetName val="[SHOPLIST.xls]_SHOPLIST_xls_516"/>
      <sheetName val="[SHOPLIST.xls]_SHOPLIST_xls_517"/>
      <sheetName val="[SHOPLIST.xls]_SHOPLIST_xls_518"/>
      <sheetName val="[SHOPLIST.xls]_SHOPLIST_xls_519"/>
      <sheetName val="[SHOPLIST.xls]_SHOPLIST_xls_520"/>
      <sheetName val="[SHOPLIST.xls]_SHOPLIST_xls_521"/>
      <sheetName val="[SHOPLIST.xls]_SHOPLIST_xls_522"/>
      <sheetName val="[SHOPLIST.xls]_SHOPLIST_xls_523"/>
      <sheetName val="[SHOPLIST.xls]_SHOPLIST_xls_524"/>
      <sheetName val="[SHOPLIST.xls]_SHOPLIST_xls_525"/>
      <sheetName val="[SHOPLIST.xls]_SHOPLIST_xls_526"/>
      <sheetName val="[SHOPLIST.xls]_SHOPLIST_xls_527"/>
      <sheetName val="[SHOPLIST.xls]_SHOPLIST_xls_528"/>
      <sheetName val="[SHOPLIST.xls]_SHOPLIST_xls_529"/>
      <sheetName val="[SHOPLIST.xls]_SHOPLIST_xls_530"/>
      <sheetName val="[SHOPLIST.xls]_SHOPLIST_xls_531"/>
      <sheetName val="[SHOPLIST.xls]_SHOPLIST_xls_532"/>
      <sheetName val="[SHOPLIST.xls]_SHOPLIST_xls_533"/>
      <sheetName val="[SHOPLIST.xls]_SHOPLIST_xls_534"/>
      <sheetName val="[SHOPLIST.xls]_SHOPLIST_xls_535"/>
      <sheetName val="[SHOPLIST.xls]_SHOPLIST_xls_536"/>
      <sheetName val="[SHOPLIST.xls]_SHOPLIST_xls_537"/>
      <sheetName val="[SHOPLIST.xls]_SHOPLIST_xls_538"/>
      <sheetName val="[SHOPLIST.xls]_SHOPLIST_xls_539"/>
      <sheetName val="[SHOPLIST.xls]_SHOPLIST_xls_540"/>
      <sheetName val="[SHOPLIST.xls]_SHOPLIST_xls_541"/>
      <sheetName val="[SHOPLIST.xls]_SHOPLIST_xls_542"/>
      <sheetName val="[SHOPLIST.xls]_SHOPLIST_xls_543"/>
      <sheetName val="[SHOPLIST.xls]_SHOPLIST_xls_544"/>
      <sheetName val="[SHOPLIST.xls]_SHOPLIST_xls_545"/>
      <sheetName val="[SHOPLIST.xls]_SHOPLIST_xls_546"/>
      <sheetName val="[SHOPLIST.xls]_SHOPLIST_xls_547"/>
      <sheetName val="[SHOPLIST.xls]_SHOPLIST_xls_548"/>
      <sheetName val="[SHOPLIST.xls]_SHOPLIST_xls_549"/>
      <sheetName val="[SHOPLIST.xls]_SHOPLIST_xls_550"/>
      <sheetName val="[SHOPLIST.xls]_SHOPLIST_xls_551"/>
      <sheetName val="[SHOPLIST.xls]_SHOPLIST_xls_552"/>
      <sheetName val="[SHOPLIST.xls]_SHOPLIST_xls_553"/>
      <sheetName val="[SHOPLIST.xls]_SHOPLIST_xls_554"/>
      <sheetName val="[SHOPLIST.xls]_SHOPLIST_xls_555"/>
      <sheetName val="[SHOPLIST.xls]_SHOPLIST_xls_556"/>
      <sheetName val="[SHOPLIST.xls]_SHOPLIST_xls_557"/>
      <sheetName val="[SHOPLIST.xls]_SHOPLIST_xls_558"/>
      <sheetName val="[SHOPLIST.xls]_SHOPLIST_xls_559"/>
      <sheetName val="[SHOPLIST.xls]_SHOPLIST_xls_560"/>
      <sheetName val="[SHOPLIST.xls]_SHOPLIST_xls_561"/>
      <sheetName val="[SHOPLIST.xls]_SHOPLIST_xls_562"/>
      <sheetName val="[SHOPLIST.xls]_SHOPLIST_xls_563"/>
      <sheetName val="[SHOPLIST.xls]_SHOPLIST_xls_564"/>
      <sheetName val="[SHOPLIST.xls]_SHOPLIST_xls_565"/>
      <sheetName val="[SHOPLIST.xls]_SHOPLIST_xls_566"/>
      <sheetName val="[SHOPLIST.xls]_SHOPLIST_xls_567"/>
      <sheetName val="[SHOPLIST.xls]_SHOPLIST_xls_568"/>
      <sheetName val="[SHOPLIST.xls]_SHOPLIST_xls_569"/>
      <sheetName val="[SHOPLIST.xls]_SHOPLIST_xls_570"/>
      <sheetName val="[SHOPLIST.xls]_SHOPLIST_xls_571"/>
      <sheetName val="[SHOPLIST.xls]_SHOPLIST_xls_572"/>
      <sheetName val="[SHOPLIST.xls]_SHOPLIST_xls_573"/>
      <sheetName val="[SHOPLIST.xls]_SHOPLIST_xls_574"/>
      <sheetName val="[SHOPLIST.xls]_SHOPLIST_xls_575"/>
      <sheetName val="[SHOPLIST.xls]_SHOPLIST_xls_576"/>
      <sheetName val="[SHOPLIST.xls]_SHOPLIST_xls_577"/>
      <sheetName val="[SHOPLIST.xls]_SHOPLIST_xls_578"/>
      <sheetName val="[SHOPLIST.xls]_SHOPLIST_xls_579"/>
      <sheetName val="[SHOPLIST.xls]_SHOPLIST_xls_580"/>
      <sheetName val="[SHOPLIST.xls]_SHOPLIST_xls_581"/>
      <sheetName val="[SHOPLIST.xls]_SHOPLIST_xls_582"/>
      <sheetName val="[SHOPLIST.xls]_SHOPLIST_xls_583"/>
      <sheetName val="[SHOPLIST.xls]_SHOPLIST_xls_584"/>
      <sheetName val="[SHOPLIST.xls]_SHOPLIST_xls_585"/>
      <sheetName val="[SHOPLIST.xls]_SHOPLIST_xls_586"/>
      <sheetName val="[SHOPLIST.xls]_SHOPLIST_xls_587"/>
      <sheetName val="[SHOPLIST.xls]_SHOPLIST_xls_588"/>
      <sheetName val="[SHOPLIST.xls]_SHOPLIST_xls_589"/>
      <sheetName val="[SHOPLIST.xls]_SHOPLIST_xls_590"/>
      <sheetName val="[SHOPLIST.xls]_SHOPLIST_xls_591"/>
      <sheetName val="[SHOPLIST.xls]_SHOPLIST_xls_592"/>
      <sheetName val="[SHOPLIST.xls]_SHOPLIST_xls_593"/>
      <sheetName val="[SHOPLIST.xls]_SHOPLIST_xls_594"/>
      <sheetName val="[SHOPLIST.xls]_SHOPLIST_xls_595"/>
      <sheetName val="[SHOPLIST.xls]_SHOPLIST_xls_596"/>
      <sheetName val="[SHOPLIST.xls]_SHOPLIST_xls_597"/>
      <sheetName val="[SHOPLIST.xls]_SHOPLIST_xls_598"/>
      <sheetName val="[SHOPLIST.xls]_SHOPLIST_xls_599"/>
      <sheetName val="[SHOPLIST.xls]_SHOPLIST_xls_600"/>
      <sheetName val="[SHOPLIST.xls]_SHOPLIST_xls_601"/>
      <sheetName val="[SHOPLIST.xls]_SHOPLIST_xls_602"/>
      <sheetName val="[SHOPLIST.xls]_SHOPLIST_xls_603"/>
      <sheetName val="[SHOPLIST.xls]70_x005f_x005f_x005f_x0000__5"/>
      <sheetName val="[SHOPLIST.xls]_SHOPLIST_xls_604"/>
      <sheetName val="[SHOPLIST.xls]_SHOPLIST_xls_605"/>
      <sheetName val="[SHOPLIST.xls]_SHOPLIST_xls_606"/>
      <sheetName val="[SHOPLIST.xls]_SHOPLIST_xls_607"/>
      <sheetName val="[SHOPLIST.xls]_SHOPLIST_xls_608"/>
      <sheetName val="[SHOPLIST.xls]_SHOPLIST_xls_609"/>
      <sheetName val="[SHOPLIST.xls]70___0_s__i____17"/>
      <sheetName val="[SHOPLIST.xls]_SHOPLIST_xls_756"/>
      <sheetName val="[SHOPLIST.xls]_VW__VU________12"/>
      <sheetName val="[SHOPLIST.xls]_VW__VU________13"/>
      <sheetName val="[SHOPLIST.xls]_SHOPLIST_xls_757"/>
      <sheetName val="[SHOPLIST.xls]_SHOPLIST_xls_758"/>
      <sheetName val="[SHOPLIST.xls]_SHOPLIST_xls_759"/>
      <sheetName val="[SHOPLIST.xls]_SHOPLIST_xls_760"/>
      <sheetName val="[SHOPLIST.xls]_SHOPLIST_xls_761"/>
      <sheetName val="[SHOPLIST.xls]70___0_s__i____18"/>
      <sheetName val="[SHOPLIST.xls]70_x005f_x0000___0_x0_7"/>
      <sheetName val="[SHOPLIST.xls]_SHOPLIST_xls_610"/>
      <sheetName val="[SHOPLIST.xls]_SHOPLIST_xls_611"/>
      <sheetName val="[SHOPLIST.xls]70___0_s__i____19"/>
      <sheetName val="[SHOPLIST.xls]_SHOPLIST_xls_762"/>
      <sheetName val="[SHOPLIST.xls]_SHOPLIST_xls_763"/>
      <sheetName val="[SHOPLIST.xls]_SHOPLIST_xls_612"/>
      <sheetName val="[SHOPLIST.xls]_SHOPLIST_xls_613"/>
      <sheetName val="[SHOPLIST.xls]_SHOPLIST_xls_764"/>
      <sheetName val="[SHOPLIST.xls]_SHOPLIST_xls_614"/>
      <sheetName val="[SHOPLIST.xls]_SHOPLIST_xls_615"/>
      <sheetName val="[SHOPLIST.xls]_SHOPLIST_xls_616"/>
      <sheetName val="[SHOPLIST.xls]_SHOPLIST_xls_617"/>
      <sheetName val="[SHOPLIST.xls]_SHOPLIST_xls_618"/>
      <sheetName val="[SHOPLIST.xls]_SHOPLIST_xls_619"/>
      <sheetName val="[SHOPLIST.xls]_SHOPLIST_xls_620"/>
      <sheetName val="[SHOPLIST.xls]_SHOPLIST_xls_621"/>
      <sheetName val="[SHOPLIST.xls]_SHOPLIST_xls_622"/>
      <sheetName val="[SHOPLIST.xls]_SHOPLIST_xls_623"/>
      <sheetName val="[SHOPLIST.xls]_SHOPLIST_xls_765"/>
      <sheetName val="[SHOPLIST.xls]_SHOPLIST_xls_624"/>
      <sheetName val="[SHOPLIST.xls]_SHOPLIST_xls_625"/>
      <sheetName val="[SHOPLIST.xls]_SHOPLIST_xls_766"/>
      <sheetName val="[SHOPLIST.xls]_SHOPLIST_xls_626"/>
      <sheetName val="[SHOPLIST.xls]_SHOPLIST_xls_767"/>
      <sheetName val="[SHOPLIST.xls]_SHOPLIST_xls_627"/>
      <sheetName val="[SHOPLIST.xls]_SHOPLIST_xls_628"/>
      <sheetName val="[SHOPLIST.xls]_SHOPLIST_xls_629"/>
      <sheetName val="[SHOPLIST.xls]_SHOPLIST_xls_630"/>
      <sheetName val="[SHOPLIST.xls]_SHOPLIST_xls_768"/>
      <sheetName val="[SHOPLIST.xls]_SHOPLIST_xls_769"/>
      <sheetName val="[SHOPLIST.xls]_SHOPLIST_xls_631"/>
      <sheetName val="[SHOPLIST.xls]_SHOPLIST_xls_770"/>
      <sheetName val="[SHOPLIST.xls]_SHOPLIST_xls_632"/>
      <sheetName val="[SHOPLIST.xls]_SHOPLIST_xls_633"/>
      <sheetName val="[SHOPLIST.xls]_SHOPLIST_xls_634"/>
      <sheetName val="[SHOPLIST.xls]_SHOPLIST_xls_635"/>
      <sheetName val="[SHOPLIST.xls]_SHOPLIST_xls_636"/>
      <sheetName val="[SHOPLIST.xls]_SHOPLIST_xls_637"/>
      <sheetName val="[SHOPLIST.xls]_SHOPLIST_xls_638"/>
      <sheetName val="[SHOPLIST.xls]_SHOPLIST_xls_639"/>
      <sheetName val="[SHOPLIST.xls]_SHOPLIST_xls_640"/>
      <sheetName val="[SHOPLIST.xls]_SHOPLIST_xls_641"/>
      <sheetName val="[SHOPLIST.xls]_SHOPLIST_xls_642"/>
      <sheetName val="[SHOPLIST.xls]_SHOPLIST_xls_643"/>
      <sheetName val="[SHOPLIST.xls]_SHOPLIST_xls_771"/>
      <sheetName val="[SHOPLIST.xls]_SHOPLIST_xls_772"/>
      <sheetName val="[SHOPLIST.xls]_SHOPLIST_xls_644"/>
      <sheetName val="[SHOPLIST.xls]_SHOPLIST_xls_645"/>
      <sheetName val="[SHOPLIST.xls]_SHOPLIST_xls_646"/>
      <sheetName val="[SHOPLIST.xls]_SHOPLIST_xls_647"/>
      <sheetName val="[SHOPLIST.xls]_SHOPLIST_xls_648"/>
      <sheetName val="[SHOPLIST.xls]_SHOPLIST_xls_649"/>
      <sheetName val="[SHOPLIST.xls]_SHOPLIST_xls_650"/>
      <sheetName val="[SHOPLIST.xls]_SHOPLIST_xls_651"/>
      <sheetName val="[SHOPLIST.xls]_SHOPLIST_xls_652"/>
      <sheetName val="[SHOPLIST.xls]_SHOPLIST_xls_653"/>
      <sheetName val="[SHOPLIST.xls]_SHOPLIST_xls_654"/>
      <sheetName val="[SHOPLIST.xls]_SHOPLIST_xls_655"/>
      <sheetName val="[SHOPLIST.xls]_SHOPLIST_xls_656"/>
      <sheetName val="[SHOPLIST.xls]_SHOPLIST_xls_773"/>
      <sheetName val="[SHOPLIST.xls]_SHOPLIST_xls_657"/>
      <sheetName val="[SHOPLIST.xls]_SHOPLIST_xls_774"/>
      <sheetName val="[SHOPLIST.xls]_SHOPLIST_xls_658"/>
      <sheetName val="[SHOPLIST.xls]_SHOPLIST_xls_659"/>
      <sheetName val="[SHOPLIST.xls]_SHOPLIST_xls_660"/>
      <sheetName val="[SHOPLIST.xls]_SHOPLIST_xls_661"/>
      <sheetName val="[SHOPLIST.xls]_SHOPLIST_xls_662"/>
      <sheetName val="[SHOPLIST.xls]_SHOPLIST_xls_663"/>
      <sheetName val="[SHOPLIST.xls]_SHOPLIST_xls_664"/>
      <sheetName val="[SHOPLIST.xls]_SHOPLIST_xls_665"/>
      <sheetName val="[SHOPLIST.xls]_SHOPLIST_xls_666"/>
      <sheetName val="[SHOPLIST.xls]_SHOPLIST_xls_667"/>
      <sheetName val="[SHOPLIST.xls]_SHOPLIST_xls_668"/>
      <sheetName val="[SHOPLIST.xls]_SHOPLIST_xls_669"/>
      <sheetName val="[SHOPLIST.xls]_SHOPLIST_xls_670"/>
      <sheetName val="[SHOPLIST.xls]_SHOPLIST_xls_775"/>
      <sheetName val="[SHOPLIST.xls]_SHOPLIST_xls_671"/>
      <sheetName val="[SHOPLIST.xls]_SHOPLIST_xls_672"/>
      <sheetName val="[SHOPLIST.xls]_SHOPLIST_xls_673"/>
      <sheetName val="[SHOPLIST.xls]_SHOPLIST_xls_674"/>
      <sheetName val="[SHOPLIST.xls]_SHOPLIST_xls_776"/>
      <sheetName val="[SHOPLIST.xls]_SHOPLIST_xls_675"/>
      <sheetName val="[SHOPLIST.xls]_SHOPLIST_xls_676"/>
      <sheetName val="[SHOPLIST.xls]_SHOPLIST_xls_677"/>
      <sheetName val="[SHOPLIST.xls]_SHOPLIST_xls_678"/>
      <sheetName val="[SHOPLIST.xls]_SHOPLIST_xls_679"/>
      <sheetName val="[SHOPLIST.xls]_SHOPLIST_xls_680"/>
      <sheetName val="[SHOPLIST.xls]_SHOPLIST_xls_681"/>
      <sheetName val="[SHOPLIST.xls]_SHOPLIST_xls_682"/>
      <sheetName val="[SHOPLIST.xls]_SHOPLIST_xls_777"/>
      <sheetName val="[SHOPLIST.xls]_SHOPLIST_xls_683"/>
      <sheetName val="[SHOPLIST.xls]_SHOPLIST_xls_684"/>
      <sheetName val="[SHOPLIST.xls]_SHOPLIST_xls_685"/>
      <sheetName val="[SHOPLIST.xls]_SHOPLIST_xls_686"/>
      <sheetName val="[SHOPLIST.xls]_SHOPLIST_xls_687"/>
      <sheetName val="[SHOPLIST.xls]_SHOPLIST_xls_688"/>
      <sheetName val="[SHOPLIST.xls]_SHOPLIST_xls_689"/>
      <sheetName val="[SHOPLIST.xls]_SHOPLIST_xls_778"/>
      <sheetName val="[SHOPLIST.xls]_SHOPLIST_xls_779"/>
      <sheetName val="[SHOPLIST.xls]_SHOPLIST_xls_690"/>
      <sheetName val="[SHOPLIST.xls]_SHOPLIST_xls_691"/>
      <sheetName val="[SHOPLIST.xls]_SHOPLIST_xls_692"/>
      <sheetName val="[SHOPLIST.xls]_SHOPLIST_xls_693"/>
      <sheetName val="[SHOPLIST.xls]_SHOPLIST_xls_694"/>
      <sheetName val="[SHOPLIST.xls]_SHOPLIST_xls_695"/>
      <sheetName val="[SHOPLIST.xls]_SHOPLIST_xls_696"/>
      <sheetName val="[SHOPLIST.xls]_SHOPLIST_xls_697"/>
      <sheetName val="[SHOPLIST.xls]_SHOPLIST_xls_698"/>
      <sheetName val="[SHOPLIST.xls]_SHOPLIST_xls_780"/>
      <sheetName val="[SHOPLIST.xls]_SHOPLIST_xls_699"/>
      <sheetName val="[SHOPLIST.xls]_SHOPLIST_xls_700"/>
      <sheetName val="[SHOPLIST.xls]_SHOPLIST_xls_701"/>
      <sheetName val="[SHOPLIST.xls]_SHOPLIST_xls_702"/>
      <sheetName val="[SHOPLIST.xls]_SHOPLIST_xls_703"/>
      <sheetName val="[SHOPLIST.xls]_SHOPLIST_xls_704"/>
      <sheetName val="[SHOPLIST.xls]_SHOPLIST_xls_705"/>
      <sheetName val="[SHOPLIST.xls]_SHOPLIST_xls_706"/>
      <sheetName val="[SHOPLIST.xls]_SHOPLIST_xls_707"/>
      <sheetName val="[SHOPLIST.xls]_SHOPLIST_xls_708"/>
      <sheetName val="[SHOPLIST.xls]_SHOPLIST_xls_709"/>
      <sheetName val="[SHOPLIST.xls]_SHOPLIST_xls_710"/>
      <sheetName val="[SHOPLIST.xls]_SHOPLIST_xls_711"/>
      <sheetName val="[SHOPLIST.xls]_SHOPLIST_xls_712"/>
      <sheetName val="[SHOPLIST.xls]_SHOPLIST_xls_713"/>
      <sheetName val="[SHOPLIST.xls]_SHOPLIST_xls_714"/>
      <sheetName val="[SHOPLIST.xls]_SHOPLIST_xls_715"/>
      <sheetName val="[SHOPLIST.xls]_SHOPLIST_xls_716"/>
      <sheetName val="[SHOPLIST.xls]_SHOPLIST_xls_781"/>
      <sheetName val="[SHOPLIST.xls]_SHOPLIST_xls_717"/>
      <sheetName val="[SHOPLIST.xls]_SHOPLIST_xls_718"/>
      <sheetName val="[SHOPLIST.xls]_SHOPLIST_xls_719"/>
      <sheetName val="[SHOPLIST.xls]_SHOPLIST_xls_720"/>
      <sheetName val="[SHOPLIST.xls]_SHOPLIST_xls_721"/>
      <sheetName val="[SHOPLIST.xls]_SHOPLIST_xls_722"/>
      <sheetName val="[SHOPLIST.xls]_SHOPLIST_xls_723"/>
      <sheetName val="[SHOPLIST.xls]_SHOPLIST_xls_724"/>
      <sheetName val="[SHOPLIST.xls]_SHOPLIST_xls_725"/>
      <sheetName val="[SHOPLIST.xls]_SHOPLIST_xls_782"/>
      <sheetName val="[SHOPLIST.xls]_SHOPLIST_xls_726"/>
      <sheetName val="[SHOPLIST.xls]_SHOPLIST_xls_727"/>
      <sheetName val="[SHOPLIST.xls]_SHOPLIST_xls_728"/>
      <sheetName val="[SHOPLIST.xls]_SHOPLIST_xls_729"/>
      <sheetName val="[SHOPLIST.xls]_SHOPLIST_xls_730"/>
      <sheetName val="[SHOPLIST.xls]_SHOPLIST_xls_731"/>
      <sheetName val="[SHOPLIST.xls]_SHOPLIST_xls_732"/>
      <sheetName val="[SHOPLIST.xls]_SHOPLIST_xls_733"/>
      <sheetName val="[SHOPLIST.xls]_SHOPLIST_xls_734"/>
      <sheetName val="[SHOPLIST.xls]_SHOPLIST_xls_783"/>
      <sheetName val="[SHOPLIST.xls]_SHOPLIST_xls_735"/>
      <sheetName val="[SHOPLIST.xls]_SHOPLIST_xls_736"/>
      <sheetName val="[SHOPLIST.xls]_SHOPLIST_xls_737"/>
      <sheetName val="[SHOPLIST.xls]_SHOPLIST_xls_738"/>
      <sheetName val="[SHOPLIST.xls]_SHOPLIST_xls_739"/>
      <sheetName val="[SHOPLIST.xls]_SHOPLIST_xls_740"/>
      <sheetName val="[SHOPLIST.xls]_SHOPLIST_xls_741"/>
      <sheetName val="[SHOPLIST.xls]_SHOPLIST_xls_742"/>
      <sheetName val="[SHOPLIST.xls]_SHOPLIST_xls_743"/>
      <sheetName val="[SHOPLIST.xls]_SHOPLIST_xls_744"/>
      <sheetName val="[SHOPLIST.xls]_SHOPLIST_xls_745"/>
      <sheetName val="[SHOPLIST.xls]_SHOPLIST_xls_746"/>
      <sheetName val="[SHOPLIST.xls]_SHOPLIST_xls_747"/>
      <sheetName val="[SHOPLIST.xls]_SHOPLIST_xls_748"/>
      <sheetName val="[SHOPLIST.xls]_SHOPLIST_xls_749"/>
      <sheetName val="[SHOPLIST.xls]_SHOPLIST_xls_784"/>
      <sheetName val="[SHOPLIST.xls]_SHOPLIST_xls_785"/>
      <sheetName val="[SHOPLIST.xls]_SHOPLIST_xls_786"/>
      <sheetName val="[SHOPLIST.xls]_SHOPLIST_xls_787"/>
      <sheetName val="[SHOPLIST.xls]70_x005f_x005f_x005f_x0000__6"/>
      <sheetName val="[SHOPLIST.xls]_SHOPLIST_xls_750"/>
      <sheetName val="[SHOPLIST.xls]_SHOPLIST_xls_751"/>
      <sheetName val="[SHOPLIST.xls]_SHOPLIST_xls_752"/>
      <sheetName val="[SHOPLIST.xls]_SHOPLIST_xls_753"/>
      <sheetName val="[SHOPLIST.xls]_SHOPLIST_xls_754"/>
      <sheetName val="[SHOPLIST.xls]_SHOPLIST_xls_755"/>
      <sheetName val="[SHOPLIST.xls]70___0_s__i____20"/>
      <sheetName val="[SHOPLIST.xls]_SHOPLIST_xls_788"/>
      <sheetName val="[SHOPLIST.xls]70___0_s__i____21"/>
      <sheetName val="[SHOPLIST.xls]_VW__VU________14"/>
      <sheetName val="[SHOPLIST.xls]_VW__VU________15"/>
      <sheetName val="[SHOPLIST.xls]70_x005f_x0000___0_x0_8"/>
      <sheetName val="[SHOPLIST.xls]70___0_s__i____22"/>
      <sheetName val="[SHOPLIST.xls]_SHOPLIST_xls_789"/>
      <sheetName val="[SHOPLIST.xls]70___0_s__i____23"/>
      <sheetName val="[SHOPLIST.xls]_SHOPLIST_xls_790"/>
      <sheetName val="[SHOPLIST.xls]_SHOPLIST_xls_791"/>
      <sheetName val="[SHOPLIST.xls]_SHOPLIST_xls_792"/>
      <sheetName val="[SHOPLIST.xls]_SHOPLIST_xls_793"/>
      <sheetName val="[SHOPLIST.xls]_SHOPLIST_xls_794"/>
      <sheetName val="[SHOPLIST.xls]_SHOPLIST_xls_795"/>
      <sheetName val="[SHOPLIST.xls]_SHOPLIST_xls_796"/>
      <sheetName val="[SHOPLIST.xls]_SHOPLIST_xls_797"/>
      <sheetName val="[SHOPLIST.xls]_SHOPLIST_xls_798"/>
      <sheetName val="[SHOPLIST.xls]_SHOPLIST_xls_799"/>
      <sheetName val="[SHOPLIST.xls]_SHOPLIST_xls_800"/>
      <sheetName val="[SHOPLIST.xls]_SHOPLIST_xls_801"/>
      <sheetName val="[SHOPLIST.xls]_SHOPLIST_xls_802"/>
      <sheetName val="[SHOPLIST.xls]_SHOPLIST_xls_803"/>
      <sheetName val="[SHOPLIST.xls]_SHOPLIST_xls_804"/>
      <sheetName val="[SHOPLIST.xls]_SHOPLIST_xls_805"/>
      <sheetName val="[SHOPLIST.xls]_SHOPLIST_xls_806"/>
      <sheetName val="[SHOPLIST.xls]_SHOPLIST_xls_807"/>
      <sheetName val="[SHOPLIST.xls]_SHOPLIST_xls_808"/>
      <sheetName val="[SHOPLIST.xls]_SHOPLIST_xls_809"/>
      <sheetName val="[SHOPLIST.xls]_SHOPLIST_xls_810"/>
      <sheetName val="[SHOPLIST.xls]_SHOPLIST_xls_811"/>
      <sheetName val="[SHOPLIST.xls]_SHOPLIST_xls_812"/>
      <sheetName val="[SHOPLIST.xls]_SHOPLIST_xls_813"/>
      <sheetName val="[SHOPLIST.xls]_SHOPLIST_xls_814"/>
      <sheetName val="[SHOPLIST.xls]_SHOPLIST_xls_815"/>
      <sheetName val="[SHOPLIST.xls]_SHOPLIST_xls_816"/>
      <sheetName val="[SHOPLIST.xls]_SHOPLIST_xls_817"/>
      <sheetName val="[SHOPLIST.xls]_SHOPLIST_xls_818"/>
      <sheetName val="[SHOPLIST.xls]_SHOPLIST_xls_819"/>
      <sheetName val="[SHOPLIST.xls]_SHOPLIST_xls_820"/>
      <sheetName val="[SHOPLIST.xls]_SHOPLIST_xls_821"/>
      <sheetName val="[SHOPLIST.xls]_SHOPLIST_xls_822"/>
      <sheetName val="[SHOPLIST.xls]_SHOPLIST_xls_823"/>
      <sheetName val="[SHOPLIST.xls]_SHOPLIST_xls_824"/>
      <sheetName val="[SHOPLIST.xls]_SHOPLIST_xls_825"/>
      <sheetName val="[SHOPLIST.xls]_SHOPLIST_xls_826"/>
      <sheetName val="[SHOPLIST.xls]_SHOPLIST_xls_827"/>
      <sheetName val="[SHOPLIST.xls]_SHOPLIST_xls_828"/>
      <sheetName val="[SHOPLIST.xls]_SHOPLIST_xls_829"/>
      <sheetName val="[SHOPLIST.xls]_SHOPLIST_xls_830"/>
      <sheetName val="[SHOPLIST.xls]_SHOPLIST_xls_831"/>
      <sheetName val="[SHOPLIST.xls]_SHOPLIST_xls_832"/>
      <sheetName val="[SHOPLIST.xls]_SHOPLIST_xls_833"/>
      <sheetName val="[SHOPLIST.xls]_SHOPLIST_xls_834"/>
      <sheetName val="[SHOPLIST.xls]_SHOPLIST_xls_835"/>
      <sheetName val="[SHOPLIST.xls]_SHOPLIST_xls_836"/>
      <sheetName val="[SHOPLIST.xls]_SHOPLIST_xls_837"/>
      <sheetName val="[SHOPLIST.xls]_SHOPLIST_xls_838"/>
      <sheetName val="[SHOPLIST.xls]_SHOPLIST_xls_839"/>
      <sheetName val="[SHOPLIST.xls]_SHOPLIST_xls_840"/>
      <sheetName val="[SHOPLIST.xls]_SHOPLIST_xls_841"/>
      <sheetName val="[SHOPLIST.xls]_SHOPLIST_xls_842"/>
      <sheetName val="[SHOPLIST.xls]_SHOPLIST_xls_843"/>
      <sheetName val="[SHOPLIST.xls]_SHOPLIST_xls_844"/>
      <sheetName val="[SHOPLIST.xls]_SHOPLIST_xls_845"/>
      <sheetName val="[SHOPLIST.xls]_SHOPLIST_xls_846"/>
      <sheetName val="[SHOPLIST.xls]_SHOPLIST_xls_847"/>
      <sheetName val="[SHOPLIST.xls]_SHOPLIST_xls_848"/>
      <sheetName val="[SHOPLIST.xls]_SHOPLIST_xls_849"/>
      <sheetName val="[SHOPLIST.xls]_SHOPLIST_xls_850"/>
      <sheetName val="[SHOPLIST.xls]_SHOPLIST_xls_851"/>
      <sheetName val="[SHOPLIST.xls]_SHOPLIST_xls_852"/>
      <sheetName val="[SHOPLIST.xls]_SHOPLIST_xls_853"/>
      <sheetName val="[SHOPLIST.xls]_SHOPLIST_xls_854"/>
      <sheetName val="[SHOPLIST.xls]_SHOPLIST_xls_855"/>
      <sheetName val="[SHOPLIST.xls]_SHOPLIST_xls_856"/>
      <sheetName val="[SHOPLIST.xls]_SHOPLIST_xls_857"/>
      <sheetName val="[SHOPLIST.xls]_SHOPLIST_xls_858"/>
      <sheetName val="[SHOPLIST.xls]_SHOPLIST_xls_859"/>
      <sheetName val="[SHOPLIST.xls]_SHOPLIST_xls_860"/>
      <sheetName val="[SHOPLIST.xls]_SHOPLIST_xls_861"/>
      <sheetName val="[SHOPLIST.xls]_SHOPLIST_xls_862"/>
      <sheetName val="[SHOPLIST.xls]_SHOPLIST_xls_863"/>
      <sheetName val="[SHOPLIST.xls]_SHOPLIST_xls_864"/>
      <sheetName val="[SHOPLIST.xls]_SHOPLIST_xls_865"/>
      <sheetName val="[SHOPLIST.xls]_SHOPLIST_xls_866"/>
      <sheetName val="[SHOPLIST.xls]_SHOPLIST_xls_867"/>
      <sheetName val="[SHOPLIST.xls]_SHOPLIST_xls_868"/>
      <sheetName val="[SHOPLIST.xls]_SHOPLIST_xls_869"/>
      <sheetName val="[SHOPLIST.xls]_SHOPLIST_xls_870"/>
      <sheetName val="[SHOPLIST.xls]_SHOPLIST_xls_871"/>
      <sheetName val="[SHOPLIST.xls]_SHOPLIST_xls_872"/>
      <sheetName val="[SHOPLIST.xls]_SHOPLIST_xls_873"/>
      <sheetName val="[SHOPLIST.xls]_SHOPLIST_xls_874"/>
      <sheetName val="[SHOPLIST.xls]_SHOPLIST_xls_875"/>
      <sheetName val="[SHOPLIST.xls]_SHOPLIST_xls_876"/>
      <sheetName val="[SHOPLIST.xls]_SHOPLIST_xls_877"/>
      <sheetName val="[SHOPLIST.xls]_SHOPLIST_xls_878"/>
      <sheetName val="[SHOPLIST.xls]_SHOPLIST_xls_879"/>
      <sheetName val="[SHOPLIST.xls]_SHOPLIST_xls_880"/>
      <sheetName val="[SHOPLIST.xls]_SHOPLIST_xls_881"/>
      <sheetName val="[SHOPLIST.xls]_SHOPLIST_xls_882"/>
      <sheetName val="[SHOPLIST.xls]_SHOPLIST_xls_883"/>
      <sheetName val="[SHOPLIST.xls]_SHOPLIST_xls_884"/>
      <sheetName val="[SHOPLIST.xls]_SHOPLIST_xls_885"/>
      <sheetName val="[SHOPLIST.xls]_SHOPLIST_xls_886"/>
      <sheetName val="[SHOPLIST.xls]_SHOPLIST_xls_887"/>
      <sheetName val="[SHOPLIST.xls]_SHOPLIST_xls_888"/>
      <sheetName val="[SHOPLIST.xls]_SHOPLIST_xls_889"/>
      <sheetName val="[SHOPLIST.xls]_SHOPLIST_xls_890"/>
      <sheetName val="[SHOPLIST.xls]_SHOPLIST_xls_891"/>
      <sheetName val="[SHOPLIST.xls]_SHOPLIST_xls_892"/>
      <sheetName val="[SHOPLIST.xls]_SHOPLIST_xls_893"/>
      <sheetName val="[SHOPLIST.xls]_SHOPLIST_xls_894"/>
      <sheetName val="[SHOPLIST.xls]_SHOPLIST_xls_895"/>
      <sheetName val="[SHOPLIST.xls]_SHOPLIST_xls_896"/>
      <sheetName val="[SHOPLIST.xls]_SHOPLIST_xls_897"/>
      <sheetName val="[SHOPLIST.xls]_SHOPLIST_xls_898"/>
      <sheetName val="[SHOPLIST.xls]_SHOPLIST_xls_899"/>
      <sheetName val="[SHOPLIST.xls]_SHOPLIST_xls_900"/>
      <sheetName val="[SHOPLIST.xls]70_x005f_x005f_x005f_x0000__7"/>
      <sheetName val="[SHOPLIST.xls]_SHOPLIST_xls_901"/>
      <sheetName val="[SHOPLIST.xls]_SHOPLIST_xls_902"/>
      <sheetName val="[SHOPLIST.xls]70___0_s__i____24"/>
      <sheetName val="[SHOPLIST.xls]_VW__VU________16"/>
      <sheetName val="[SHOPLIST.xls]70_x005f_x0000___0_x0_9"/>
      <sheetName val="[SHOPLIST.xls]70___0_s__i____25"/>
      <sheetName val="[SHOPLIST.xls]_VW__VU________17"/>
      <sheetName val="BT3-Package 05"/>
      <sheetName val="BOQ-Civil"/>
      <sheetName val="Bill No. 3"/>
      <sheetName val="S-Curve_Update"/>
      <sheetName val="VESSELS_"/>
      <sheetName val="_SHOPLIST.xls_70_x005f_x0000_,_0_x000"/>
      <sheetName val="inter"/>
      <sheetName val="MSH51C"/>
      <sheetName val="1-Summary"/>
      <sheetName val="วัดใต้"/>
      <sheetName val="B-2"/>
      <sheetName val="基本ﾃﾞｰﾀ"/>
      <sheetName val="Schedules"/>
      <sheetName val="1A"/>
      <sheetName val="Total PrC-Goldi"/>
      <sheetName val="Room Type"/>
      <sheetName val="Basement2 DB"/>
      <sheetName val="[SHOPLIST_xls]70___0_s__i_____3"/>
      <sheetName val="ملخص_المشاريع"/>
      <sheetName val="عقود_المقاولين"/>
      <sheetName val="اوامر_الشراء"/>
      <sheetName val="الحركة_اليومية"/>
      <sheetName val="محمد_عساف"/>
      <sheetName val="كشف_الايرادات_والضرائب"/>
      <sheetName val="حساب_البنك"/>
      <sheetName val="كشف_الرواتب"/>
      <sheetName val="SAF_-_عهد_-_سلامي_ابو_فخر"/>
      <sheetName val="THA_-_عهد_-_ثابت_احمد"/>
      <sheetName val="AAH_-_عهد_-_انس_هبو"/>
      <sheetName val="YSA_-_عهد_-_ياسر_السبع"/>
      <sheetName val="MKJ_-_عهد_-_محمود_قجك"/>
      <sheetName val="MSH_-_عهد_-_محمد_الشامي"/>
      <sheetName val="ALW_-_عهد_-_علوان_علي"/>
      <sheetName val="AHA_-_عهد_-_احمد_الحاج"/>
      <sheetName val="MOR_-_عهد_-_مرجان_عبدالهادي"/>
      <sheetName val="MHA_-_عهد_-_محمد_حسون_العلي"/>
      <sheetName val="MF_-_مكتب_رئيسي"/>
      <sheetName val="CO_-_مقاولين_-_عقود_(2)"/>
      <sheetName val="BUR_-_موردين_-_شركة_البروج_"/>
      <sheetName val="CAP_-_موردين_-_عاصمة_الكهرباء"/>
      <sheetName val="PO_-_موردين_-_اوامر_شراء"/>
      <sheetName val="CO_-_مقاولين_-_عقود"/>
      <sheetName val="HSBC"/>
      <sheetName val="REBAR"/>
      <sheetName val="Cost Summary"/>
      <sheetName val="Cost Summary SD"/>
      <sheetName val="Schedule S-Curve Revision#3"/>
      <sheetName val="2.223M_due to adj profit"/>
      <sheetName val="プロジェクト概要"/>
      <sheetName val="Cost Rates"/>
      <sheetName val="LOOKUP(MM)"/>
      <sheetName val="간접비내역-1"/>
      <sheetName val="[SHOPLIST.xls]/VWVU))tÏØ0__21"/>
      <sheetName val="[SHOPLIST.xls]70,/0s�i����i"/>
      <sheetName val="[SHOPLIST.xls]/VWVU))tÏØ0__23"/>
      <sheetName val="[SHOPLIST.xls]/VWVU))tÏØ0__22"/>
      <sheetName val="[SHOPLIST.xls]70,/0s«iÆøí¬i6"/>
      <sheetName val="[SHOPLIST.xls]/VW1"/>
      <sheetName val="[SHOPLIST.xls]70,/0s«iÆøí¬i7"/>
      <sheetName val="[SHOPLIST.xls]/VW2"/>
      <sheetName val="[SHOPLIST.xls]/VWVU))tÏØ0__31"/>
      <sheetName val="[SHOPLIST.xls]70,/0s«_iÆø_í¬_i1"/>
      <sheetName val="[SHOPLIST.xls]70?,/0?s«i?Æøí¬i1"/>
      <sheetName val="[SHOPLIST.xls]/VWVU))tÏØ0__32"/>
      <sheetName val="[SHOPLIST.xls]70,/0s«_iÆø_í¬_i2"/>
      <sheetName val="[SHOPLIST.xls]70?,/0?s«i?Æøí¬i2"/>
      <sheetName val="[SHOPLIST.xls]70,/0s«iÆøí¬i8"/>
      <sheetName val="[SHOPLIST.xls]/VW3"/>
      <sheetName val="[SHOPLIST.xls]/VWVU))tÏØ0__33"/>
      <sheetName val="[SHOPLIST.xls]70,/0s«_iÆø_í¬_i3"/>
      <sheetName val="[SHOPLIST.xls]70?,/0?s«i?Æøí¬i3"/>
      <sheetName val="[SHOPLIST.xls]70,/0s«iÆøí¬i13"/>
      <sheetName val="[SHOPLIST.xls]/VW8"/>
      <sheetName val="[SHOPLIST.xls]/VWVU))tÏØ0__40"/>
      <sheetName val="[SHOPLIST.xls]/VWVU))tÏØ0__41"/>
      <sheetName val="[SHOPLIST.xls]/VWVU))tÏØ0__42"/>
      <sheetName val="[SHOPLIST.xls]/VWVU))tÏØ0__43"/>
      <sheetName val="[SHOPLIST.xls]/VWVU))tÏØ0__44"/>
      <sheetName val="[SHOPLIST.xls]70,/0s«_iÆø_í¬_i8"/>
      <sheetName val="[SHOPLIST.xls]70?,/0?s«i?Æøí¬i8"/>
      <sheetName val="[SHOPLIST.xls]70,/0s«iÆøí¬i10"/>
      <sheetName val="[SHOPLIST.xls]/VW5"/>
      <sheetName val="[SHOPLIST.xls]/VWVU))tÏØ0__25"/>
      <sheetName val="[SHOPLIST.xls]/VWVU))tÏØ0__35"/>
      <sheetName val="[SHOPLIST.xls]70,/0s«_iÆø_í¬_i5"/>
      <sheetName val="[SHOPLIST.xls]70?,/0?s«i?Æøí¬i5"/>
      <sheetName val="[SHOPLIST.xls]70,/0s«iÆøí¬i9"/>
      <sheetName val="[SHOPLIST.xls]/VW4"/>
      <sheetName val="[SHOPLIST.xls]/VWVU))tÏØ0__24"/>
      <sheetName val="[SHOPLIST.xls]/VWVU))tÏØ0__34"/>
      <sheetName val="[SHOPLIST.xls]70,/0s«_iÆø_í¬_i4"/>
      <sheetName val="[SHOPLIST.xls]70?,/0?s«i?Æøí¬i4"/>
      <sheetName val="[SHOPLIST.xls]70,/0s«iÆøí¬i12"/>
      <sheetName val="[SHOPLIST.xls]/VW7"/>
      <sheetName val="[SHOPLIST.xls]/VWVU))tÏØ0__29"/>
      <sheetName val="[SHOPLIST.xls]/VWVU))tÏØ0__30"/>
      <sheetName val="[SHOPLIST.xls]/VWVU))tÏØ0__37"/>
      <sheetName val="[SHOPLIST.xls]/VWVU))tÏØ0__38"/>
      <sheetName val="[SHOPLIST.xls]/VWVU))tÏØ0__39"/>
      <sheetName val="[SHOPLIST.xls]70,/0s«_iÆø_í¬_i7"/>
      <sheetName val="[SHOPLIST.xls]70?,/0?s«i?Æøí¬i7"/>
      <sheetName val="[SHOPLIST.xls]70,/0s«iÆøí¬i11"/>
      <sheetName val="[SHOPLIST.xls]/VW6"/>
      <sheetName val="[SHOPLIST.xls]/VWVU))tÏØ0__26"/>
      <sheetName val="[SHOPLIST.xls]/VWVU))tÏØ0__27"/>
      <sheetName val="[SHOPLIST.xls]/VWVU))tÏØ0__28"/>
      <sheetName val="[SHOPLIST.xls]/VWVU))tÏØ0__36"/>
      <sheetName val="[SHOPLIST.xls]70,/0s«_iÆø_í¬_i6"/>
      <sheetName val="[SHOPLIST.xls]70?,/0?s«i?Æøí¬i6"/>
      <sheetName val="[SHOPLIST.xls]70,/0s«iÆøí¬i14"/>
      <sheetName val="[SHOPLIST.xls]/VW9"/>
      <sheetName val="[SHOPLIST.xls]/VWVU))tÏØ0__45"/>
      <sheetName val="[SHOPLIST.xls]/VWVU))tÏØ0__46"/>
      <sheetName val="[SHOPLIST.xls]/VWVU))tÏØ0__47"/>
      <sheetName val="[SHOPLIST.xls]/VWVU))tÏØ0__48"/>
      <sheetName val="[SHOPLIST.xls]/VWVU))tÏØ0__49"/>
      <sheetName val="[SHOPLIST.xls]70,/0s«_iÆø_í¬_i9"/>
      <sheetName val="[SHOPLIST.xls]70?,/0?s«i?Æøí¬i9"/>
      <sheetName val="[SHOPLIST.xls]70,/0s«iÆøí¬i15"/>
      <sheetName val="[SHOPLIST.xls]/VW10"/>
      <sheetName val="[SHOPLIST.xls]/VWVU))tÏØ0__50"/>
      <sheetName val="[SHOPLIST.xls]/VWVU))tÏØ0__51"/>
      <sheetName val="[SHOPLIST.xls]/VWVU))tÏØ0__52"/>
      <sheetName val="[SHOPLIST.xls]/VWVU))tÏØ0__53"/>
      <sheetName val="[SHOPLIST.xls]/VWVU))tÏØ0__54"/>
      <sheetName val="[SHOPLIST.xls]70,/0s«_iÆø_í¬_10"/>
      <sheetName val="[SHOPLIST.xls]70?,/0?s«i?Æøí¬10"/>
      <sheetName val="Mp-team 1"/>
      <sheetName val="1 Summary"/>
      <sheetName val="co-no.2"/>
      <sheetName val="Lstsub"/>
      <sheetName val="Arch"/>
      <sheetName val="DB"/>
      <sheetName val="DIRLBR"/>
      <sheetName val="2.0 Cover Sum"/>
      <sheetName val="Kur"/>
      <sheetName val="HAKEDİŞ "/>
      <sheetName val="keşif özeti"/>
      <sheetName val="Katsayılar"/>
      <sheetName val="DVL"/>
      <sheetName val="8_0_Programme"/>
      <sheetName val="B.Room W.Done Progress"/>
      <sheetName val="SUMMARY (ROOM)"/>
      <sheetName val="W.D Prgress Public area"/>
      <sheetName val="SUMMARY Public"/>
      <sheetName val="Comparision"/>
      <sheetName val="SoW_Assess_Blank_Form"/>
      <sheetName val="VO_Breakdown"/>
      <sheetName val="Measurement_Sheet"/>
      <sheetName val="Schedule_of_Drawings"/>
      <sheetName val="SI_Schedule"/>
      <sheetName val="ContraCharge_Schedule"/>
      <sheetName val="Démol_"/>
      <sheetName val="[SHOPLIST_xls][SHOPLIST_xls]70?"/>
      <sheetName val="Spacing_of_Delineators"/>
      <sheetName val="BULD_3"/>
      <sheetName val="BLOCK_K"/>
      <sheetName val="제출내역_(2)"/>
      <sheetName val="[SHOPLIST.xls][SHOPLIST_xls]/VW"/>
      <sheetName val="Schedules PL"/>
      <sheetName val="Schedules BS"/>
      <sheetName val="STOCKWTG"/>
      <sheetName val="POLY"/>
      <sheetName val="Advance Recovery"/>
      <sheetName val="SC Cost FEB 03"/>
      <sheetName val="Лист1"/>
      <sheetName val="Исх"/>
      <sheetName val="Класс"/>
      <sheetName val="В2В"/>
      <sheetName val="Инсп"/>
      <sheetName val="Грайв"/>
      <sheetName val="ГвГ"/>
      <sheetName val="ИК_В2В"/>
      <sheetName val="УК_Город"/>
      <sheetName val="Свод (Бюджет)"/>
      <sheetName val="Name"/>
      <sheetName val="Свод (понедельно)"/>
      <sheetName val="Статьи расходов"/>
      <sheetName val="НСИ"/>
      <sheetName val="Fiyatlar"/>
      <sheetName val="50"/>
      <sheetName val="[SHOPLIST.xls]_SHOPLIST_xls_903"/>
      <sheetName val="[SHOPLIST.xls]_SHOPLIST_xls_904"/>
      <sheetName val="[SHOPLIST.xls]_SHOPLIST_xls_905"/>
      <sheetName val="[SHOPLIST.xls]_SHOPLIST_xls_906"/>
      <sheetName val="[SHOPLIST.xls]_SHOPLIST_xls_907"/>
      <sheetName val="[SHOPLIST.xls]_SHOPLIST_xls_908"/>
      <sheetName val="[SHOPLIST.xls]_SHOPLIST_xls_909"/>
      <sheetName val="[SHOPLIST.xls]_SHOPLIST_xls_910"/>
      <sheetName val="[SHOPLIST.xls]_SHOPLIST_xls_911"/>
      <sheetName val="[SHOPLIST.xls]_SHOPLIST_xls_912"/>
      <sheetName val="[SHOPLIST.xls]_SHOPLIST_xls_913"/>
      <sheetName val="[SHOPLIST.xls]_SHOPLIST_xls_914"/>
      <sheetName val="[SHOPLIST.xls]_SHOPLIST_xls_915"/>
      <sheetName val="[SHOPLIST.xls]_SHOPLIST_xls_916"/>
      <sheetName val="[SHOPLIST.xls]_SHOPLIST_xls_917"/>
      <sheetName val="[SHOPLIST.xls]_SHOPLIST_xls_918"/>
      <sheetName val="[SHOPLIST.xls]_SHOPLIST_xls_919"/>
      <sheetName val="[SHOPLIST.xls]_SHOPLIST_xls_920"/>
      <sheetName val="[SHOPLIST.xls]_SHOPLIST_xls_921"/>
      <sheetName val="[SHOPLIST.xls]_SHOPLIST_xls_922"/>
      <sheetName val="[SHOPLIST.xls]_SHOPLIST_xls_923"/>
      <sheetName val="[SHOPLIST.xls]_SHOPLIST_xls_924"/>
      <sheetName val="[SHOPLIST.xls]_SHOPLIST_xls_925"/>
      <sheetName val="[SHOPLIST.xls]_SHOPLIST_xls_926"/>
      <sheetName val="[SHOPLIST.xls]_SHOPLIST_xls_927"/>
      <sheetName val="[SHOPLIST.xls]_SHOPLIST_xls_928"/>
      <sheetName val="[SHOPLIST.xls]_SHOPLIST_xls_929"/>
      <sheetName val="[SHOPLIST.xls]_SHOPLIST_xls_930"/>
      <sheetName val="[SHOPLIST.xls]_SHOPLIST_xls_931"/>
      <sheetName val="[SHOPLIST.xls]_SHOPLIST_xls_932"/>
      <sheetName val="[SHOPLIST.xls]_SHOPLIST_xls_933"/>
      <sheetName val="[SHOPLIST.xls]_SHOPLIST_xl_1048"/>
      <sheetName val="[SHOPLIST.xls]_SHOPLIST_xl_1049"/>
      <sheetName val="[SHOPLIST.xls]_SHOPLIST_xl_1050"/>
      <sheetName val="[SHOPLIST.xls]_SHOPLIST_xl_1051"/>
      <sheetName val="[SHOPLIST.xls]_SHOPLIST_xl_1052"/>
      <sheetName val="[SHOPLIST.xls]_SHOPLIST_xl_1053"/>
      <sheetName val="[SHOPLIST.xls]70___0_s__i____26"/>
      <sheetName val="[SHOPLIST.xls]_SHOPLIST_xls_934"/>
      <sheetName val="[SHOPLIST.xls]_SHOPLIST_xl_1054"/>
      <sheetName val="[SHOPLIST.xls]_SHOPLIST_xl_1055"/>
      <sheetName val="[SHOPLIST.xls]_SHOPLIST_xl_1056"/>
      <sheetName val="[SHOPLIST.xls]_SHOPLIST_xls_935"/>
      <sheetName val="[SHOPLIST.xls]_SHOPLIST_xls_936"/>
      <sheetName val="[SHOPLIST.xls]_SHOPLIST_xls_937"/>
      <sheetName val="[SHOPLIST.xls]_SHOPLIST_xls_938"/>
      <sheetName val="[SHOPLIST.xls]_SHOPLIST_xl_1057"/>
      <sheetName val="[SHOPLIST.xls]_SHOPLIST_xls_939"/>
      <sheetName val="[SHOPLIST.xls]_SHOPLIST_xls_940"/>
      <sheetName val="[SHOPLIST.xls]_SHOPLIST_xl_1058"/>
      <sheetName val="[SHOPLIST.xls]_SHOPLIST_xls_941"/>
      <sheetName val="[SHOPLIST.xls]_SHOPLIST_xl_1059"/>
      <sheetName val="[SHOPLIST.xls]_SHOPLIST_xls_942"/>
      <sheetName val="[SHOPLIST.xls]_SHOPLIST_xl_1060"/>
      <sheetName val="[SHOPLIST.xls]_SHOPLIST_xl_1061"/>
      <sheetName val="[SHOPLIST.xls]_SHOPLIST_xls_943"/>
      <sheetName val="[SHOPLIST.xls]_SHOPLIST_xls_944"/>
      <sheetName val="[SHOPLIST.xls]_SHOPLIST_xls_945"/>
      <sheetName val="[SHOPLIST.xls]_SHOPLIST_xls_946"/>
      <sheetName val="[SHOPLIST.xls]_SHOPLIST_xls_947"/>
      <sheetName val="[SHOPLIST.xls]_SHOPLIST_xls_948"/>
      <sheetName val="[SHOPLIST.xls]_SHOPLIST_xls_949"/>
      <sheetName val="[SHOPLIST.xls]_SHOPLIST_xls_950"/>
      <sheetName val="[SHOPLIST.xls]_SHOPLIST_xls_951"/>
      <sheetName val="[SHOPLIST.xls]_SHOPLIST_xls_952"/>
      <sheetName val="[SHOPLIST.xls]_SHOPLIST_xl_1062"/>
      <sheetName val="[SHOPLIST.xls]_SHOPLIST_xls_953"/>
      <sheetName val="[SHOPLIST.xls]_SHOPLIST_xl_1063"/>
      <sheetName val="[SHOPLIST.xls]_SHOPLIST_xl_1064"/>
      <sheetName val="[SHOPLIST.xls]_SHOPLIST_xls_954"/>
      <sheetName val="[SHOPLIST.xls]_SHOPLIST_xls_955"/>
      <sheetName val="[SHOPLIST.xls]_SHOPLIST_xls_956"/>
      <sheetName val="[SHOPLIST.xls]_SHOPLIST_xls_957"/>
      <sheetName val="[SHOPLIST.xls]_SHOPLIST_xls_958"/>
      <sheetName val="[SHOPLIST.xls]_SHOPLIST_xls_959"/>
      <sheetName val="[SHOPLIST.xls]_SHOPLIST_xls_960"/>
      <sheetName val="[SHOPLIST.xls]_SHOPLIST_xls_961"/>
      <sheetName val="[SHOPLIST.xls]_SHOPLIST_xls_962"/>
      <sheetName val="[SHOPLIST.xls]_SHOPLIST_xls_963"/>
      <sheetName val="[SHOPLIST.xls]_SHOPLIST_xls_964"/>
      <sheetName val="[SHOPLIST.xls]_SHOPLIST_xl_1065"/>
      <sheetName val="[SHOPLIST.xls]_SHOPLIST_xl_1066"/>
      <sheetName val="[SHOPLIST.xls]_SHOPLIST_xls_965"/>
      <sheetName val="[SHOPLIST.xls]_SHOPLIST_xls_966"/>
      <sheetName val="[SHOPLIST.xls]_SHOPLIST_xls_967"/>
      <sheetName val="[SHOPLIST.xls]_SHOPLIST_xls_968"/>
      <sheetName val="[SHOPLIST.xls]_SHOPLIST_xls_969"/>
      <sheetName val="[SHOPLIST.xls]_SHOPLIST_xls_970"/>
      <sheetName val="[SHOPLIST.xls]_SHOPLIST_xls_971"/>
      <sheetName val="[SHOPLIST.xls]_SHOPLIST_xls_972"/>
      <sheetName val="[SHOPLIST.xls]_SHOPLIST_xls_973"/>
      <sheetName val="[SHOPLIST.xls]_SHOPLIST_xls_974"/>
      <sheetName val="[SHOPLIST.xls]_SHOPLIST_xls_975"/>
      <sheetName val="[SHOPLIST.xls]_SHOPLIST_xls_976"/>
      <sheetName val="[SHOPLIST.xls]_SHOPLIST_xls_977"/>
      <sheetName val="[SHOPLIST.xls]_SHOPLIST_xl_1067"/>
      <sheetName val="[SHOPLIST.xls]_SHOPLIST_xls_978"/>
      <sheetName val="[SHOPLIST.xls]_SHOPLIST_xl_1068"/>
      <sheetName val="[SHOPLIST.xls]_SHOPLIST_xl_1069"/>
      <sheetName val="[SHOPLIST.xls]_SHOPLIST_xl_1070"/>
      <sheetName val="[SHOPLIST.xls]_SHOPLIST_xl_1071"/>
      <sheetName val="[SHOPLIST.xls]_SHOPLIST_xls_979"/>
      <sheetName val="[SHOPLIST.xls]_SHOPLIST_xl_1072"/>
      <sheetName val="[SHOPLIST.xls]_SHOPLIST_xls_980"/>
      <sheetName val="[SHOPLIST.xls]_SHOPLIST_xls_981"/>
      <sheetName val="[SHOPLIST.xls]_SHOPLIST_xls_982"/>
      <sheetName val="[SHOPLIST.xls]_SHOPLIST_xls_983"/>
      <sheetName val="[SHOPLIST.xls]_SHOPLIST_xls_984"/>
      <sheetName val="[SHOPLIST.xls]_SHOPLIST_xls_985"/>
      <sheetName val="[SHOPLIST.xls]_SHOPLIST_xls_986"/>
      <sheetName val="[SHOPLIST.xls]_SHOPLIST_xl_1073"/>
      <sheetName val="[SHOPLIST.xls]_SHOPLIST_xl_1074"/>
      <sheetName val="[SHOPLIST.xls]_SHOPLIST_xls_987"/>
      <sheetName val="[SHOPLIST.xls]_SHOPLIST_xls_988"/>
      <sheetName val="[SHOPLIST.xls]_SHOPLIST_xls_989"/>
      <sheetName val="[SHOPLIST.xls]_SHOPLIST_xls_990"/>
      <sheetName val="[SHOPLIST.xls]_SHOPLIST_xls_991"/>
      <sheetName val="[SHOPLIST.xls]_SHOPLIST_xls_992"/>
      <sheetName val="[SHOPLIST.xls]_SHOPLIST_xls_993"/>
      <sheetName val="[SHOPLIST.xls]_SHOPLIST_xls_994"/>
      <sheetName val="[SHOPLIST.xls]_SHOPLIST_xls_995"/>
      <sheetName val="[SHOPLIST.xls]_SHOPLIST_xl_1075"/>
      <sheetName val="[SHOPLIST.xls]_SHOPLIST_xls_996"/>
      <sheetName val="[SHOPLIST.xls]_SHOPLIST_xls_997"/>
      <sheetName val="[SHOPLIST.xls]_SHOPLIST_xls_998"/>
      <sheetName val="[SHOPLIST.xls]_SHOPLIST_xls_999"/>
      <sheetName val="[SHOPLIST.xls]_SHOPLIST_xl_1000"/>
      <sheetName val="[SHOPLIST.xls]_SHOPLIST_xl_1001"/>
      <sheetName val="[SHOPLIST.xls]_SHOPLIST_xl_1002"/>
      <sheetName val="[SHOPLIST.xls]_SHOPLIST_xl_1076"/>
      <sheetName val="[SHOPLIST.xls]_SHOPLIST_xl_1003"/>
      <sheetName val="[SHOPLIST.xls]_SHOPLIST_xl_1004"/>
      <sheetName val="[SHOPLIST.xls]_SHOPLIST_xl_1005"/>
      <sheetName val="[SHOPLIST.xls]_SHOPLIST_xl_1006"/>
      <sheetName val="[SHOPLIST.xls]_SHOPLIST_xl_1007"/>
      <sheetName val="[SHOPLIST.xls]_SHOPLIST_xl_1008"/>
      <sheetName val="[SHOPLIST.xls]_SHOPLIST_xl_1009"/>
      <sheetName val="[SHOPLIST.xls]_SHOPLIST_xl_1010"/>
      <sheetName val="[SHOPLIST.xls]_SHOPLIST_xl_1011"/>
      <sheetName val="[SHOPLIST.xls]_SHOPLIST_xl_1012"/>
      <sheetName val="[SHOPLIST.xls]_SHOPLIST_xl_1013"/>
      <sheetName val="[SHOPLIST.xls]_SHOPLIST_xl_1014"/>
      <sheetName val="[SHOPLIST.xls]_SHOPLIST_xl_1015"/>
      <sheetName val="[SHOPLIST.xls]_SHOPLIST_xl_1016"/>
      <sheetName val="[SHOPLIST.xls]_SHOPLIST_xl_1017"/>
      <sheetName val="[SHOPLIST.xls]_SHOPLIST_xl_1018"/>
      <sheetName val="[SHOPLIST.xls]_SHOPLIST_xl_1019"/>
      <sheetName val="[SHOPLIST.xls]_SHOPLIST_xl_1020"/>
      <sheetName val="[SHOPLIST.xls]_SHOPLIST_xl_1077"/>
      <sheetName val="[SHOPLIST.xls]_SHOPLIST_xl_1021"/>
      <sheetName val="[SHOPLIST.xls]_SHOPLIST_xl_1022"/>
      <sheetName val="[SHOPLIST.xls]_SHOPLIST_xl_1023"/>
      <sheetName val="[SHOPLIST.xls]_SHOPLIST_xl_1024"/>
      <sheetName val="[SHOPLIST.xls]_SHOPLIST_xl_1025"/>
      <sheetName val="[SHOPLIST.xls]_SHOPLIST_xl_1026"/>
      <sheetName val="[SHOPLIST.xls]_SHOPLIST_xl_1027"/>
      <sheetName val="[SHOPLIST.xls]_SHOPLIST_xl_1028"/>
      <sheetName val="[SHOPLIST.xls]_SHOPLIST_xl_1029"/>
      <sheetName val="[SHOPLIST.xls]_SHOPLIST_xl_1078"/>
      <sheetName val="[SHOPLIST.xls]_SHOPLIST_xl_1030"/>
      <sheetName val="[SHOPLIST.xls]_SHOPLIST_xl_1031"/>
      <sheetName val="[SHOPLIST.xls]_SHOPLIST_xl_1032"/>
      <sheetName val="[SHOPLIST.xls]_SHOPLIST_xl_1033"/>
      <sheetName val="[SHOPLIST.xls]_SHOPLIST_xl_1034"/>
      <sheetName val="[SHOPLIST.xls]_SHOPLIST_xl_1035"/>
      <sheetName val="[SHOPLIST.xls]_SHOPLIST_xl_1036"/>
      <sheetName val="[SHOPLIST.xls]_SHOPLIST_xl_1037"/>
      <sheetName val="[SHOPLIST.xls]_SHOPLIST_xl_1038"/>
      <sheetName val="[SHOPLIST.xls]_SHOPLIST_xl_1079"/>
      <sheetName val="[SHOPLIST.xls]_SHOPLIST_xl_1039"/>
      <sheetName val="[SHOPLIST.xls]_SHOPLIST_xl_1040"/>
      <sheetName val="[SHOPLIST.xls]_SHOPLIST_xl_1041"/>
      <sheetName val="[SHOPLIST.xls]_SHOPLIST_xl_1042"/>
      <sheetName val="[SHOPLIST.xls]_SHOPLIST_xl_1043"/>
      <sheetName val="[SHOPLIST.xls]_SHOPLIST_xl_1044"/>
      <sheetName val="[SHOPLIST.xls]_SHOPLIST_xl_1045"/>
      <sheetName val="[SHOPLIST.xls]70_x005f_x005f_x005f_x0000__8"/>
      <sheetName val="[SHOPLIST.xls]_SHOPLIST_xl_1046"/>
      <sheetName val="[SHOPLIST.xls]_SHOPLIST_xl_1047"/>
      <sheetName val="[SHOPLIST.xls]70___0_s__i____27"/>
      <sheetName val="_SHOPLIST.xls__SH"/>
      <sheetName val="70,_0s«iÆøí¬i1"/>
      <sheetName val="70,_0s«_iÆø_í¬"/>
      <sheetName val="_SHOPLIST.xls_70_"/>
      <sheetName val="70,_0s«iÆøí¬i2"/>
      <sheetName val="70,_0s«iÆøí¬i3"/>
      <sheetName val="_SHOPLIST_xls_70_"/>
      <sheetName val="_SHOPLIST.xls__VWVU))tÏØ0__10"/>
      <sheetName val="_SHOPLIST.xls__VWVU))tÏØ0__11"/>
      <sheetName val="_SHOPLIST_xls__SH"/>
      <sheetName val="_SHOPLIST_xls__VWVU))tÏØ0  "/>
      <sheetName val="_SHOPLIST.xls_70,_0s«iÆøí¬"/>
      <sheetName val="710"/>
      <sheetName val="711"/>
      <sheetName val="[S3"/>
      <sheetName val="720"/>
      <sheetName val="721"/>
      <sheetName val="[S8"/>
      <sheetName val="714"/>
      <sheetName val="715"/>
      <sheetName val="[S5"/>
      <sheetName val="712"/>
      <sheetName val="713"/>
      <sheetName val="[S4"/>
      <sheetName val="718"/>
      <sheetName val="719"/>
      <sheetName val="[S7"/>
      <sheetName val="716"/>
      <sheetName val="717"/>
      <sheetName val="[S6"/>
      <sheetName val="722"/>
      <sheetName val="723"/>
      <sheetName val="[S9"/>
      <sheetName val="724"/>
      <sheetName val="725"/>
      <sheetName val="[10"/>
      <sheetName val="/VWVU))tÏØ0__61"/>
      <sheetName val="/VWVU))tÏØ0__71"/>
      <sheetName val="70_x005f_x0000_,/0_x000"/>
      <sheetName val="70___0_s__i_____2"/>
      <sheetName val="_VW__VU_________2"/>
      <sheetName val="_VW__VU_________3"/>
      <sheetName val="70_x005f_x0000___0_x0_2"/>
      <sheetName val="70___0_s__i_____3"/>
      <sheetName val="[SHOPLIST.xls]7_2"/>
      <sheetName val="[SHOPLIST.xls]__2"/>
      <sheetName val="[SHOPLIST.xls]7_3"/>
      <sheetName val="[SHOPLIST.xls]__3"/>
      <sheetName val="[SHOPLIST.xls]__4"/>
      <sheetName val="[SHOPLIST.xls]__5"/>
      <sheetName val="[SHOPLIST.xls]__6"/>
      <sheetName val="[SHOPLIST.xls]__7"/>
      <sheetName val="70___0_s__i_____4"/>
      <sheetName val="[SHOPLIST.xls]7_4"/>
      <sheetName val="[SHOPLIST_xls]7_2"/>
      <sheetName val="[SHOPLIST_xls]7_3"/>
      <sheetName val="[SHOPLIST_xls]7_4"/>
      <sheetName val="[SHOPLIST_xls]7_5"/>
      <sheetName val="[SHOPLIST_xls]7_6"/>
      <sheetName val="[SHOPLIST_xls]7_7"/>
      <sheetName val="[SHOPLIST_xls]7_8"/>
      <sheetName val="[SHOPLIST.xls]__8"/>
      <sheetName val="[SHOPLIST.xls]7_5"/>
      <sheetName val="[SHOPLIST.xls]7_6"/>
      <sheetName val="[SHOPLIST.xls]__9"/>
      <sheetName val="[SHOPLIST_xls]__2"/>
      <sheetName val="[SHOPLIST_xls]__3"/>
      <sheetName val="[SHOPLIST_xls]__4"/>
      <sheetName val="[SHOPLIST_xls]7_9"/>
      <sheetName val="[SHOPLIST_xls]__5"/>
      <sheetName val="[SHOPLIST_xls]__6"/>
      <sheetName val="[SHOPLIST_xls]__7"/>
      <sheetName val="[SHOPLIST_xls]__8"/>
      <sheetName val="[SHOPLIST_xls]_10"/>
      <sheetName val="[SHOPLIST_xls]_11"/>
      <sheetName val="[SHOPLIST_xls]_12"/>
      <sheetName val="[SHOPLIST_xls]__9"/>
      <sheetName val="[SHOPLIST_xls]_13"/>
      <sheetName val="[SHOPLIST_xls]_14"/>
      <sheetName val="[SHOPLIST_xls]_15"/>
      <sheetName val="[SHOPLIST_xls]_16"/>
      <sheetName val="[SHOPLIST_xls]_17"/>
      <sheetName val="[SHOPLIST_xls]_18"/>
      <sheetName val="[SHOPLIST_xls]_19"/>
      <sheetName val="[SHOPLIST_xls]_20"/>
      <sheetName val="[SHOPLIST_xls]_21"/>
      <sheetName val="[SHOPLIST_xls]_22"/>
      <sheetName val="[SHOPLIST_xls]_23"/>
      <sheetName val="[SHOPLIST_xls]_24"/>
      <sheetName val="[SHOPLIST_xls]_25"/>
      <sheetName val="[SHOPLIST_xls]_26"/>
      <sheetName val="[SHOPLIST_xls]_27"/>
      <sheetName val="[SHOPLIST_xls]_28"/>
      <sheetName val="[SHOPLIST.xls]_10"/>
      <sheetName val="[SHOPLIST.xls]_11"/>
      <sheetName val="[SHOPLIST.xls]_12"/>
      <sheetName val="[SHOPLIST_xls]_29"/>
      <sheetName val="[SHOPLIST_xls]_30"/>
      <sheetName val="[SHOPLIST_xls]_31"/>
      <sheetName val="[SHOPLIST_xls]_32"/>
      <sheetName val="[SHOPLIST_xls]_33"/>
      <sheetName val="[SHOPLIST_xls]_34"/>
      <sheetName val="[SHOPLIST_xls]_35"/>
      <sheetName val="[SHOPLIST_xls]_36"/>
      <sheetName val="[SHOPLIST_xls]_37"/>
      <sheetName val="[SHOPLIST_xls]_38"/>
      <sheetName val="[SHOPLIST_xls]_39"/>
      <sheetName val="[SHOPLIST_xls]_40"/>
      <sheetName val="[SHOPLIST_xls]_41"/>
      <sheetName val="[SHOPLIST_xls]_42"/>
      <sheetName val="[SHOPLIST_xls]_43"/>
      <sheetName val="[SHOPLIST_xls]_44"/>
      <sheetName val="[SHOPLIST_xls]_45"/>
      <sheetName val="[SHOPLIST_xls]_46"/>
      <sheetName val="[SHOPLIST_xls]_47"/>
      <sheetName val="[SHOPLIST_xls]_48"/>
      <sheetName val="[SHOPLIST_xls]_49"/>
      <sheetName val="[SHOPLIST_xls]_50"/>
      <sheetName val="[SHOPLIST_xls]_51"/>
      <sheetName val="[SHOPLIST_xls]_52"/>
      <sheetName val="[SHOPLIST_xls]_53"/>
      <sheetName val="[SHOPLIST_xls]_54"/>
      <sheetName val="[SHOPLIST_xls]_55"/>
      <sheetName val="[SHOPLIST_xls]_56"/>
      <sheetName val="[SHOPLIST_xls]_57"/>
      <sheetName val="[SHOPLIST_xls]_58"/>
      <sheetName val="[SHOPLIST_xls]_59"/>
      <sheetName val="[SHOPLIST_xls]_60"/>
      <sheetName val="[SHOPLIST_xls]_61"/>
      <sheetName val="[SHOPLIST_xls]_62"/>
      <sheetName val="[SHOPLIST_xls]_63"/>
      <sheetName val="[SHOPLIST_xls]_64"/>
      <sheetName val="[SHOPLIST_xls]_65"/>
      <sheetName val="[SHOPLIST_xls]_66"/>
      <sheetName val="[SHOPLIST_xls]_67"/>
      <sheetName val="[SHOPLIST_xls]_68"/>
      <sheetName val="[SHOPLIST_xls]_69"/>
      <sheetName val="[SHOPLIST_xls]_70"/>
      <sheetName val="[SHOPLIST_xls]_71"/>
      <sheetName val="[SHOPLIST_xls]_72"/>
      <sheetName val="[SHOPLIST_xls]_73"/>
      <sheetName val="[SHOPLIST_xls]_74"/>
      <sheetName val="[SHOPLIST_xls]_75"/>
      <sheetName val="[SHOPLIST_xls]_76"/>
      <sheetName val="[SHOPLIST_xls]_77"/>
      <sheetName val="[SHOPLIST_xls]_78"/>
      <sheetName val="[SHOPLIST_xls]_79"/>
      <sheetName val="[SHOPLIST_xls]_80"/>
      <sheetName val="[SHOPLIST_xls]_81"/>
      <sheetName val="[SHOPLIST_xls]_82"/>
      <sheetName val="[SHOPLIST.xls]_13"/>
      <sheetName val="[SHOPLIST_xls]_83"/>
      <sheetName val="[SHOPLIST_xls]_84"/>
      <sheetName val="[SHOPLIST_xls]_85"/>
      <sheetName val="[SHOPLIST_xls]_86"/>
      <sheetName val="[SHOPLIST_xls]_87"/>
      <sheetName val="[SHOPLIST_xls]_88"/>
      <sheetName val="[SHOPLIST_xls]_89"/>
      <sheetName val="[SHOPLIST_xls]_90"/>
      <sheetName val="[SHOPLIST_xls]_91"/>
      <sheetName val="[SHOPLIST_xls]_92"/>
      <sheetName val="[SHOPLIST_xls]_93"/>
      <sheetName val="[SHOPLIST_xls]_94"/>
      <sheetName val="[SHOPLIST_xls]_95"/>
      <sheetName val="[SHOPLIST_xls]_96"/>
      <sheetName val="[SHOPLIST_xls]_97"/>
      <sheetName val="[SHOPLIST_xls]_98"/>
      <sheetName val="[SHOPLIST_xls]_99"/>
      <sheetName val="_SHOPLIST_xls_100"/>
      <sheetName val="[SHOPLIST.xls]_14"/>
      <sheetName val="[SHOPLIST.xls]_15"/>
      <sheetName val="[SHOPLIST.xls]7_7"/>
      <sheetName val="[SHOPLIST.xls]_16"/>
      <sheetName val="[SHOPLIST.xls]_17"/>
      <sheetName val="[SHOPLIST.xls]7_8"/>
      <sheetName val="70_x005f_x005f_x005f_x0000__2"/>
      <sheetName val="_SHOPLIST_xls_101"/>
      <sheetName val="_SHOPLIST_xls_102"/>
      <sheetName val="_SHOPLIST_xls_103"/>
      <sheetName val="[SHOPLIST_xls]726"/>
      <sheetName val="70,/0s«iÆøí¬i16"/>
      <sheetName val="7011"/>
      <sheetName val="70,11"/>
      <sheetName val="/VW11"/>
      <sheetName val="/VWVU))tÏØ0__55"/>
      <sheetName val="/VWVU))tÏØ0__56"/>
      <sheetName val="[SHOPLIST_xls][11"/>
      <sheetName val="[SHOPLIST_xls]727"/>
      <sheetName val="/VWVU))tÏØ0__57"/>
      <sheetName val="/VWVU))tÏØ0__58"/>
      <sheetName val="/VWVU))tÏØ0__59"/>
      <sheetName val="70,/0s«_iÆø_í¬_11"/>
      <sheetName val="70?,/0?s«i?Æøí¬11"/>
      <sheetName val="/VWVU))tÏØ0__60"/>
      <sheetName val="[SHOPLIST_xls]728"/>
      <sheetName val="/VWVU))tÏØ0__62"/>
      <sheetName val="/VWVU))tÏØ0__63"/>
      <sheetName val="/VWVU))tÏØ0__81"/>
      <sheetName val="/VWVU))tÏØ0__91"/>
      <sheetName val="70_1"/>
      <sheetName val="[SHOPLIST.xls]70?"/>
      <sheetName val="/VWVU))tÏØ0__72"/>
      <sheetName val="[SH1"/>
      <sheetName val="/VWVU))tÏØ0__64"/>
      <sheetName val="/VWVU))tÏØ0__65"/>
      <sheetName val="/VWVU))tÏØ0__66"/>
      <sheetName val="[SHOPLIST.xls]7_9"/>
      <sheetName val="70___0_s__i_____5"/>
      <sheetName val="_VW__VU_________4"/>
      <sheetName val="70___0_s__i_____6"/>
      <sheetName val="70_x005f_x0000___0_x0_3"/>
      <sheetName val="70___0_s__i_____7"/>
      <sheetName val="_VW__VU_________5"/>
      <sheetName val="[SHOPLIST.xls]_18"/>
      <sheetName val="[SHOPLIST.xls]_19"/>
      <sheetName val="[SHOPLIST.xls]_20"/>
      <sheetName val="[SHOPLIST.xls]_21"/>
      <sheetName val="[SHOPLIST.xls]_22"/>
      <sheetName val="[SHOPLIST.xls]_23"/>
      <sheetName val="[SHOPLIST.xls]_24"/>
      <sheetName val="[SHOPLIST.xls]_25"/>
      <sheetName val="[SHOPLIST.xls]_26"/>
      <sheetName val="[SHOPLIST.xls]_27"/>
      <sheetName val="[SHOPLIST.xls]_28"/>
      <sheetName val="[SHOPLIST.xls]_29"/>
      <sheetName val="[SHOPLIST.xls]_30"/>
      <sheetName val="[SHOPLIST.xls]_31"/>
      <sheetName val="[SHOPLIST.xls]_32"/>
      <sheetName val="[SHOPLIST.xls]_33"/>
      <sheetName val="[SHOPLIST.xls]_34"/>
      <sheetName val="[SHOPLIST.xls]_35"/>
      <sheetName val="[SHOPLIST.xls]_36"/>
      <sheetName val="70___0_s__i_____8"/>
      <sheetName val="_VW__VU_________6"/>
      <sheetName val="70___0_s__i_____9"/>
      <sheetName val="70_x005f_x0000___0_x0_4"/>
      <sheetName val="70___0_s__i____10"/>
      <sheetName val="[SHOPLIST.xls]_37"/>
      <sheetName val="_VW__VU_________7"/>
      <sheetName val="[SHOPLIST.xls]_38"/>
      <sheetName val="[SHOPLIST.xls]_39"/>
      <sheetName val="[SHOPLIST.xls]_40"/>
      <sheetName val="[SHOPLIST.xls]_41"/>
      <sheetName val="[SHOPLIST.xls]_42"/>
      <sheetName val="[SHOPLIST.xls]_43"/>
      <sheetName val="[SHOPLIST.xls]_44"/>
      <sheetName val="[SHOPLIST.xls]_45"/>
      <sheetName val="[SHOPLIST.xls]_46"/>
      <sheetName val="[SHOPLIST.xls]_47"/>
      <sheetName val="[SHOPLIST.xls]_48"/>
      <sheetName val="[SHOPLIST.xls]_49"/>
      <sheetName val="[SHOPLIST.xls]_50"/>
      <sheetName val="[SHOPLIST.xls]_51"/>
      <sheetName val="[SHOPLIST.xls]_52"/>
      <sheetName val="[SHOPLIST.xls]_53"/>
      <sheetName val="[SHOPLIST.xls]_54"/>
      <sheetName val="[SHOPLIST.xls]_55"/>
      <sheetName val="[SHOPLIST.xls]_56"/>
      <sheetName val="[SHOPLIST.xls]_57"/>
      <sheetName val="_SHOPLIST_xls_104"/>
      <sheetName val="_SHOPLIST_xls_105"/>
      <sheetName val="_SHOPLIST_xls_106"/>
      <sheetName val="_SHOPLIST_xls_107"/>
      <sheetName val="_SHOPLIST_xls_108"/>
      <sheetName val="_SHOPLIST_xls_109"/>
      <sheetName val="_SHOPLIST_xls_110"/>
      <sheetName val="_SHOPLIST_xls_111"/>
      <sheetName val="_SHOPLIST_xls_112"/>
      <sheetName val="_SHOPLIST_xls_113"/>
      <sheetName val="_SHOPLIST_xls_114"/>
      <sheetName val="_SHOPLIST_xls_115"/>
      <sheetName val="_SHOPLIST_xls_116"/>
      <sheetName val="_SHOPLIST_xls_117"/>
      <sheetName val="_SHOPLIST_xls_118"/>
      <sheetName val="_SHOPLIST_xls_119"/>
      <sheetName val="_SHOPLIST_xls_120"/>
      <sheetName val="_SHOPLIST_xls_121"/>
      <sheetName val="_SHOPLIST_xls_122"/>
      <sheetName val="_SHOPLIST_xls_123"/>
      <sheetName val="_SHOPLIST_xls_124"/>
      <sheetName val="_SHOPLIST_xls_125"/>
      <sheetName val="_SHOPLIST_xls_126"/>
      <sheetName val="_SHOPLIST_xls_127"/>
      <sheetName val="_SHOPLIST_xls_128"/>
      <sheetName val="_SHOPLIST_xls_129"/>
      <sheetName val="_SHOPLIST_xls_130"/>
      <sheetName val="_SHOPLIST_xls_131"/>
      <sheetName val="_SHOPLIST_xls_132"/>
      <sheetName val="_SHOPLIST_xls_133"/>
      <sheetName val="_SHOPLIST_xls_134"/>
      <sheetName val="_SHOPLIST_xls_135"/>
      <sheetName val="_SHOPLIST_xls_136"/>
      <sheetName val="_SHOPLIST_xls_137"/>
      <sheetName val="_SHOPLIST_xls_138"/>
      <sheetName val="_SHOPLIST_xls_139"/>
      <sheetName val="_SHOPLIST_xls_140"/>
      <sheetName val="_SHOPLIST_xls_141"/>
      <sheetName val="_SHOPLIST_xls_142"/>
      <sheetName val="_SHOPLIST_xls_143"/>
      <sheetName val="_SHOPLIST_xls_144"/>
      <sheetName val="_SHOPLIST_xls_145"/>
      <sheetName val="_SHOPLIST_xls_146"/>
      <sheetName val="_SHOPLIST_xls_147"/>
      <sheetName val="_SHOPLIST_xls_148"/>
      <sheetName val="_SHOPLIST_xls_149"/>
      <sheetName val="_SHOPLIST_xls_150"/>
      <sheetName val="_SHOPLIST_xls_151"/>
      <sheetName val="_SHOPLIST_xls_152"/>
      <sheetName val="_SHOPLIST_xls_153"/>
      <sheetName val="_SHOPLIST_xls_154"/>
      <sheetName val="_SHOPLIST_xls_155"/>
      <sheetName val="_SHOPLIST_xls_156"/>
      <sheetName val="_SHOPLIST_xls_157"/>
      <sheetName val="_SHOPLIST_xls_158"/>
      <sheetName val="_SHOPLIST_xls_159"/>
      <sheetName val="[SHOPLIST.xls]_58"/>
      <sheetName val="[SHOPLIST.xls]_59"/>
      <sheetName val="70___0_s__i____11"/>
      <sheetName val="_VW__VU_________8"/>
      <sheetName val="70___0_s__i____12"/>
      <sheetName val="70_x005f_x0000___0_x0_5"/>
      <sheetName val="70___0_s__i____13"/>
      <sheetName val="[SHOPLIST.xls]_60"/>
      <sheetName val="_VW__VU_________9"/>
      <sheetName val="_SHOPLIST_xls_160"/>
      <sheetName val="_SHOPLIST_xls_161"/>
      <sheetName val="[SHOPLIST.xls]_61"/>
      <sheetName val="[SHOPLIST.xls]_62"/>
      <sheetName val="_SHOPLIST_xls_162"/>
      <sheetName val="_SHOPLIST_xls_163"/>
      <sheetName val="[SHOPLIST.xls]_63"/>
      <sheetName val="[SHOPLIST.xls]_64"/>
      <sheetName val="[SHOPLIST.xls]_65"/>
      <sheetName val="_SHOPLIST_xls_164"/>
      <sheetName val="_SHOPLIST_xls_165"/>
      <sheetName val="[SHOPLIST.xls]_66"/>
      <sheetName val="[SHOPLIST.xls]_67"/>
      <sheetName val="[SHOPLIST.xls]_68"/>
      <sheetName val="[SHOPLIST.xls]_69"/>
      <sheetName val="[SHOPLIST.xls]_70"/>
      <sheetName val="[SHOPLIST.xls]_71"/>
      <sheetName val="[SHOPLIST.xls]_72"/>
      <sheetName val="[SHOPLIST.xls]_73"/>
      <sheetName val="_SHOPLIST_xls_166"/>
      <sheetName val="_SHOPLIST_xls_167"/>
      <sheetName val="_SHOPLIST_xls_168"/>
      <sheetName val="_SHOPLIST_xls_169"/>
      <sheetName val="_SHOPLIST_xls_170"/>
      <sheetName val="_SHOPLIST_xls_171"/>
      <sheetName val="_SHOPLIST_xls_172"/>
      <sheetName val="_SHOPLIST_xls_173"/>
      <sheetName val="_SHOPLIST_xls_174"/>
      <sheetName val="_SHOPLIST_xls_175"/>
      <sheetName val="_SHOPLIST_xls_176"/>
      <sheetName val="[SHOPLIST.xls]_74"/>
      <sheetName val="[SHOPLIST.xls]_75"/>
      <sheetName val="[SHOPLIST.xls]_76"/>
      <sheetName val="[SHOPLIST.xls]_77"/>
      <sheetName val="_SHOPLIST_xls_177"/>
      <sheetName val="_SHOPLIST_xls_178"/>
      <sheetName val="_SHOPLIST_xls_179"/>
      <sheetName val="_SHOPLIST_xls_180"/>
      <sheetName val="_SHOPLIST_xls_181"/>
      <sheetName val="_SHOPLIST_xls_182"/>
      <sheetName val="_SHOPLIST_xls_183"/>
      <sheetName val="_SHOPLIST_xls_184"/>
      <sheetName val="_SHOPLIST_xls_185"/>
      <sheetName val="_SHOPLIST_xls_186"/>
      <sheetName val="_SHOPLIST_xls_187"/>
      <sheetName val="_SHOPLIST_xls_188"/>
      <sheetName val="[SHOPLIST.xls]_78"/>
      <sheetName val="[SHOPLIST.xls]_79"/>
      <sheetName val="_SHOPLIST_xls_189"/>
      <sheetName val="_SHOPLIST_xls_190"/>
      <sheetName val="_SHOPLIST_xls_191"/>
      <sheetName val="_SHOPLIST_xls_192"/>
      <sheetName val="_SHOPLIST_xls_193"/>
      <sheetName val="_SHOPLIST_xls_194"/>
      <sheetName val="_SHOPLIST_xls_195"/>
      <sheetName val="_SHOPLIST_xls_196"/>
      <sheetName val="_SHOPLIST_xls_197"/>
      <sheetName val="_SHOPLIST_xls_198"/>
      <sheetName val="_SHOPLIST_xls_199"/>
      <sheetName val="_SHOPLIST_xls_200"/>
      <sheetName val="_SHOPLIST_xls_201"/>
      <sheetName val="[SHOPLIST.xls]_80"/>
      <sheetName val="_SHOPLIST_xls_202"/>
      <sheetName val="_SHOPLIST_xls_203"/>
      <sheetName val="_SHOPLIST_xls_204"/>
      <sheetName val="_SHOPLIST_xls_205"/>
      <sheetName val="_SHOPLIST_xls_206"/>
      <sheetName val="_SHOPLIST_xls_207"/>
      <sheetName val="_SHOPLIST_xls_208"/>
      <sheetName val="_SHOPLIST_xls_209"/>
      <sheetName val="_SHOPLIST_xls_210"/>
      <sheetName val="_SHOPLIST_xls_211"/>
      <sheetName val="_SHOPLIST_xls_212"/>
      <sheetName val="_SHOPLIST_xls_213"/>
      <sheetName val="_SHOPLIST_xls_214"/>
      <sheetName val="_SHOPLIST_xls_215"/>
      <sheetName val="_SHOPLIST_xls_216"/>
      <sheetName val="_SHOPLIST_xls_217"/>
      <sheetName val="_SHOPLIST_xls_218"/>
      <sheetName val="_SHOPLIST_xls_219"/>
      <sheetName val="_SHOPLIST_xls_220"/>
      <sheetName val="_SHOPLIST_xls_221"/>
      <sheetName val="_SHOPLIST_xls_222"/>
      <sheetName val="_SHOPLIST_xls_223"/>
      <sheetName val="_SHOPLIST_xls_224"/>
      <sheetName val="_SHOPLIST_xls_225"/>
      <sheetName val="_SHOPLIST_xls_226"/>
      <sheetName val="_SHOPLIST_xls_227"/>
      <sheetName val="_SHOPLIST_xls_228"/>
      <sheetName val="_SHOPLIST_xls_229"/>
      <sheetName val="_SHOPLIST_xls_230"/>
      <sheetName val="_SHOPLIST_xls_231"/>
      <sheetName val="_SHOPLIST_xls_232"/>
      <sheetName val="_SHOPLIST_xls_233"/>
      <sheetName val="_SHOPLIST_xls_234"/>
      <sheetName val="_SHOPLIST_xls_235"/>
      <sheetName val="_SHOPLIST_xls_236"/>
      <sheetName val="_SHOPLIST_xls_237"/>
      <sheetName val="_SHOPLIST_xls_238"/>
      <sheetName val="_SHOPLIST_xls_239"/>
      <sheetName val="_SHOPLIST_xls_240"/>
      <sheetName val="_SHOPLIST_xls_241"/>
      <sheetName val="_SHOPLIST_xls_242"/>
      <sheetName val="_SHOPLIST_xls_243"/>
      <sheetName val="_SHOPLIST_xls_244"/>
      <sheetName val="_SHOPLIST_xls_245"/>
      <sheetName val="_SHOPLIST_xls_246"/>
      <sheetName val="_SHOPLIST_xls_247"/>
      <sheetName val="_SHOPLIST_xls_248"/>
      <sheetName val="_SHOPLIST_xls_249"/>
      <sheetName val="_SHOPLIST_xls_250"/>
      <sheetName val="_SHOPLIST_xls_251"/>
      <sheetName val="_SHOPLIST_xls_252"/>
      <sheetName val="_SHOPLIST_xls_253"/>
      <sheetName val="_SHOPLIST_xls_254"/>
      <sheetName val="_SHOPLIST_xls_255"/>
      <sheetName val="_SHOPLIST_xls_256"/>
      <sheetName val="_SHOPLIST_xls_257"/>
      <sheetName val="_SHOPLIST_xls_258"/>
      <sheetName val="_SHOPLIST_xls_259"/>
      <sheetName val="_SHOPLIST_xls_260"/>
      <sheetName val="_SHOPLIST_xls_261"/>
      <sheetName val="_SHOPLIST_xls_262"/>
      <sheetName val="_SHOPLIST_xls_263"/>
      <sheetName val="_SHOPLIST_xls_264"/>
      <sheetName val="_SHOPLIST_xls_265"/>
      <sheetName val="_SHOPLIST_xls_266"/>
      <sheetName val="_SHOPLIST_xls_267"/>
      <sheetName val="70_x005f_x005f_x005f_x0000__3"/>
      <sheetName val="[SHOPLIST.xls]_81"/>
      <sheetName val="[SHOPLIST.xls]_82"/>
      <sheetName val="[SHOPLIST.xls]_83"/>
      <sheetName val="[SHOPLIST.xls]_84"/>
      <sheetName val="[SHOPLIST.xls]_85"/>
      <sheetName val="[SHOPLIST.xls]_86"/>
      <sheetName val="[SHOPLIST.xls]_87"/>
      <sheetName val="[SHOPLIST.xls]_88"/>
      <sheetName val="[SHOPLIST.xls]_89"/>
      <sheetName val="[SHOPLIST.xls]_90"/>
      <sheetName val="[SHOPLIST.xls]_91"/>
      <sheetName val="[SHOPLIST.xls]_92"/>
      <sheetName val="[SHOPLIST.xls]_93"/>
      <sheetName val="[SHOPLIST.xls]_94"/>
      <sheetName val="[SHOPLIST.xls]_95"/>
      <sheetName val="70___0_s__i____14"/>
      <sheetName val="_VW__VU________10"/>
      <sheetName val="70___0_s__i____15"/>
      <sheetName val="70_x005f_x0000___0_x0_6"/>
      <sheetName val="70___0_s__i____16"/>
      <sheetName val="[SHOPLIST.xls]_96"/>
      <sheetName val="_VW__VU________11"/>
      <sheetName val="_SHOPLIST_xls_268"/>
      <sheetName val="_SHOPLIST_xls_269"/>
      <sheetName val="[SHOPLIST.xls]_97"/>
      <sheetName val="[SHOPLIST.xls]_98"/>
      <sheetName val="_SHOPLIST_xls_270"/>
      <sheetName val="_SHOPLIST_xls_271"/>
      <sheetName val="[SHOPLIST.xls]_99"/>
      <sheetName val="_SHOPLIST_xls_272"/>
      <sheetName val="_SHOPLIST_xls_273"/>
      <sheetName val="_SHOPLIST_xls_274"/>
      <sheetName val="_SHOPLIST_xls_275"/>
      <sheetName val="_SHOPLIST_xls_276"/>
      <sheetName val="_SHOPLIST_xls_277"/>
      <sheetName val="_SHOPLIST_xls_278"/>
      <sheetName val="_SHOPLIST_xls_279"/>
      <sheetName val="_SHOPLIST_xls_280"/>
      <sheetName val="_SHOPLIST_xls_281"/>
      <sheetName val="_SHOPLIST_xls_282"/>
      <sheetName val="_SHOPLIST_xls_283"/>
      <sheetName val="_SHOPLIST_xls_284"/>
      <sheetName val="_SHOPLIST_xls_285"/>
      <sheetName val="_SHOPLIST_xls_286"/>
      <sheetName val="_SHOPLIST_xls_287"/>
      <sheetName val="_SHOPLIST_xls_288"/>
      <sheetName val="_SHOPLIST_xls_289"/>
      <sheetName val="_SHOPLIST_xls_290"/>
      <sheetName val="_SHOPLIST_xls_291"/>
      <sheetName val="_SHOPLIST_xls_292"/>
      <sheetName val="_SHOPLIST_xls_293"/>
      <sheetName val="_SHOPLIST_xls_294"/>
      <sheetName val="_SHOPLIST_xls_295"/>
      <sheetName val="_SHOPLIST_xls_296"/>
      <sheetName val="_SHOPLIST_xls_297"/>
      <sheetName val="_SHOPLIST_xls_298"/>
      <sheetName val="_SHOPLIST_xls_299"/>
      <sheetName val="_SHOPLIST_xls_300"/>
      <sheetName val="_SHOPLIST_xls_301"/>
      <sheetName val="_SHOPLIST_xls_302"/>
      <sheetName val="_SHOPLIST_xls_303"/>
      <sheetName val="_SHOPLIST_xls_304"/>
      <sheetName val="_SHOPLIST_xls_305"/>
      <sheetName val="_SHOPLIST_xls_306"/>
      <sheetName val="_SHOPLIST_xls_307"/>
      <sheetName val="_SHOPLIST_xls_308"/>
      <sheetName val="_SHOPLIST_xls_309"/>
      <sheetName val="_SHOPLIST_xls_310"/>
      <sheetName val="_SHOPLIST_xls_311"/>
      <sheetName val="_SHOPLIST_xls_312"/>
      <sheetName val="_SHOPLIST_xls_313"/>
      <sheetName val="_SHOPLIST_xls_314"/>
      <sheetName val="_SHOPLIST_xls_315"/>
      <sheetName val="_SHOPLIST_xls_316"/>
      <sheetName val="_SHOPLIST_xls_317"/>
      <sheetName val="_SHOPLIST_xls_318"/>
      <sheetName val="_SHOPLIST_xls_319"/>
      <sheetName val="_SHOPLIST_xls_320"/>
      <sheetName val="_SHOPLIST_xls_321"/>
      <sheetName val="_SHOPLIST_xls_322"/>
      <sheetName val="_SHOPLIST_xls_323"/>
      <sheetName val="_SHOPLIST_xls_324"/>
      <sheetName val="_SHOPLIST_xls_325"/>
      <sheetName val="_SHOPLIST_xls_326"/>
      <sheetName val="_SHOPLIST_xls_327"/>
      <sheetName val="_SHOPLIST_xls_328"/>
      <sheetName val="_SHOPLIST_xls_329"/>
      <sheetName val="_SHOPLIST_xls_330"/>
      <sheetName val="_SHOPLIST_xls_331"/>
      <sheetName val="_SHOPLIST_xls_332"/>
      <sheetName val="_SHOPLIST_xls_333"/>
      <sheetName val="_SHOPLIST_xls_334"/>
      <sheetName val="_SHOPLIST_xls_335"/>
      <sheetName val="_SHOPLIST_xls_336"/>
      <sheetName val="_SHOPLIST_xls_337"/>
      <sheetName val="_SHOPLIST_xls_338"/>
      <sheetName val="_SHOPLIST_xls_339"/>
      <sheetName val="_SHOPLIST_xls_340"/>
      <sheetName val="_SHOPLIST_xls_341"/>
      <sheetName val="_SHOPLIST_xls_342"/>
      <sheetName val="_SHOPLIST_xls_343"/>
      <sheetName val="_SHOPLIST_xls_344"/>
      <sheetName val="_SHOPLIST_xls_345"/>
      <sheetName val="_SHOPLIST_xls_346"/>
      <sheetName val="_SHOPLIST_xls_347"/>
      <sheetName val="_SHOPLIST_xls_348"/>
      <sheetName val="_SHOPLIST_xls_349"/>
      <sheetName val="_SHOPLIST_xls_350"/>
      <sheetName val="_SHOPLIST_xls_351"/>
      <sheetName val="_SHOPLIST_xls_352"/>
      <sheetName val="_SHOPLIST_xls_353"/>
      <sheetName val="_SHOPLIST_xls_354"/>
      <sheetName val="_SHOPLIST_xls_355"/>
      <sheetName val="_SHOPLIST_xls_356"/>
      <sheetName val="_SHOPLIST_xls_357"/>
      <sheetName val="_SHOPLIST_xls_358"/>
      <sheetName val="_SHOPLIST_xls_359"/>
      <sheetName val="_SHOPLIST_xls_360"/>
      <sheetName val="_SHOPLIST_xls_361"/>
      <sheetName val="_SHOPLIST_xls_362"/>
      <sheetName val="_SHOPLIST_xls_363"/>
      <sheetName val="_SHOPLIST_xls_364"/>
      <sheetName val="_SHOPLIST_xls_365"/>
      <sheetName val="_SHOPLIST_xls_366"/>
      <sheetName val="_SHOPLIST_xls_367"/>
      <sheetName val="_SHOPLIST_xls_368"/>
      <sheetName val="_SHOPLIST_xls_369"/>
      <sheetName val="_SHOPLIST_xls_370"/>
      <sheetName val="_SHOPLIST_xls_371"/>
      <sheetName val="_SHOPLIST_xls_372"/>
      <sheetName val="_SHOPLIST_xls_373"/>
      <sheetName val="_SHOPLIST_xls_374"/>
      <sheetName val="_SHOPLIST_xls_375"/>
      <sheetName val="_SHOPLIST_xls_376"/>
      <sheetName val="_SHOPLIST_xls_377"/>
      <sheetName val="_SHOPLIST_xls_378"/>
      <sheetName val="_SHOPLIST_xls_379"/>
      <sheetName val="_SHOPLIST_xls_380"/>
      <sheetName val="_SHOPLIST_xls_381"/>
      <sheetName val="_SHOPLIST_xls_382"/>
      <sheetName val="_SHOPLIST_xls_383"/>
      <sheetName val="_SHOPLIST_xls_384"/>
      <sheetName val="_SHOPLIST_xls_385"/>
      <sheetName val="_SHOPLIST_xls_386"/>
      <sheetName val="_SHOPLIST_xls_387"/>
      <sheetName val="_SHOPLIST_xls_388"/>
      <sheetName val="_SHOPLIST_xls_389"/>
      <sheetName val="_SHOPLIST_xls_390"/>
      <sheetName val="_SHOPLIST_xls_391"/>
      <sheetName val="_SHOPLIST_xls_392"/>
      <sheetName val="70_x005f_x005f_x005f_x0000__4"/>
      <sheetName val="_SHOPLIST_xls_393"/>
      <sheetName val="_SHOPLIST_xls_394"/>
      <sheetName val="_SHOPLIST_xls_395"/>
      <sheetName val="_SHOPLIST_xls_396"/>
      <sheetName val="_SHOPLIST_xls_397"/>
      <sheetName val="_SHOPLIST_xls_398"/>
      <sheetName val="_SHOPLIST_xls_399"/>
      <sheetName val="_SHOPLIST_xls_400"/>
      <sheetName val="_SHOPLIST_xls_401"/>
      <sheetName val="_SHOPLIST_xls_402"/>
      <sheetName val="_SHOPLIST_xls_403"/>
      <sheetName val="_SHOPLIST_xls_404"/>
      <sheetName val="_SHOPLIST_xls_405"/>
      <sheetName val="_SHOPLIST_xls_406"/>
      <sheetName val="_SHOPLIST_xls_407"/>
      <sheetName val="70___0_s__i____17"/>
      <sheetName val="_VW__VU________12"/>
      <sheetName val="70___0_s__i____18"/>
      <sheetName val="70_x005f_x0000___0_x0_7"/>
      <sheetName val="70___0_s__i____19"/>
      <sheetName val="_SHOPLIST_xls_408"/>
      <sheetName val="_VW__VU________13"/>
      <sheetName val="_SHOPLIST_xls_409"/>
      <sheetName val="_SHOPLIST_xls_410"/>
      <sheetName val="_SHOPLIST_xls_411"/>
      <sheetName val="_SHOPLIST_xls_412"/>
      <sheetName val="_SHOPLIST_xls_413"/>
      <sheetName val="_SHOPLIST_xls_414"/>
      <sheetName val="_SHOPLIST_xls_415"/>
      <sheetName val="_SHOPLIST_xls_416"/>
      <sheetName val="_SHOPLIST_xls_417"/>
      <sheetName val="_SHOPLIST_xls_418"/>
      <sheetName val="_SHOPLIST_xls_419"/>
      <sheetName val="_SHOPLIST_xls_420"/>
      <sheetName val="_SHOPLIST_xls_421"/>
      <sheetName val="_SHOPLIST_xls_422"/>
      <sheetName val="_SHOPLIST_xls_423"/>
      <sheetName val="_SHOPLIST_xls_424"/>
      <sheetName val="_SHOPLIST_xls_425"/>
      <sheetName val="_SHOPLIST_xls_426"/>
      <sheetName val="_SHOPLIST_xls_427"/>
      <sheetName val="_SHOPLIST_xls_428"/>
      <sheetName val="_SHOPLIST_xls_429"/>
      <sheetName val="_SHOPLIST_xls_430"/>
      <sheetName val="_SHOPLIST_xls_431"/>
      <sheetName val="_SHOPLIST_xls_432"/>
      <sheetName val="_SHOPLIST_xls_433"/>
      <sheetName val="_SHOPLIST_xls_434"/>
      <sheetName val="_SHOPLIST_xls_435"/>
      <sheetName val="_SHOPLIST_xls_436"/>
      <sheetName val="_SHOPLIST_xls_437"/>
      <sheetName val="_SHOPLIST_xls_438"/>
      <sheetName val="_SHOPLIST_xls_439"/>
      <sheetName val="_SHOPLIST_xls_440"/>
      <sheetName val="_SHOPLIST_xls_441"/>
      <sheetName val="_SHOPLIST_xls_442"/>
      <sheetName val="_SHOPLIST_xls_443"/>
      <sheetName val="_SHOPLIST_xls_444"/>
      <sheetName val="_SHOPLIST_xls_445"/>
      <sheetName val="_SHOPLIST_xls_446"/>
      <sheetName val="_SHOPLIST_xls_447"/>
      <sheetName val="_SHOPLIST_xls_448"/>
      <sheetName val="_SHOPLIST_xls_449"/>
      <sheetName val="_SHOPLIST_xls_450"/>
      <sheetName val="_SHOPLIST_xls_451"/>
      <sheetName val="_SHOPLIST_xls_452"/>
      <sheetName val="_SHOPLIST_xls_453"/>
      <sheetName val="_SHOPLIST_xls_454"/>
      <sheetName val="_SHOPLIST_xls_455"/>
      <sheetName val="_SHOPLIST_xls_456"/>
      <sheetName val="_SHOPLIST_xls_457"/>
      <sheetName val="_SHOPLIST_xls_458"/>
      <sheetName val="_SHOPLIST_xls_459"/>
      <sheetName val="_SHOPLIST_xls_460"/>
      <sheetName val="_SHOPLIST_xls_461"/>
      <sheetName val="_SHOPLIST_xls_462"/>
      <sheetName val="_SHOPLIST_xls_463"/>
      <sheetName val="_SHOPLIST_xls_464"/>
      <sheetName val="_SHOPLIST_xls_465"/>
      <sheetName val="_SHOPLIST_xls_466"/>
      <sheetName val="_SHOPLIST_xls_467"/>
      <sheetName val="_SHOPLIST_xls_468"/>
      <sheetName val="_SHOPLIST_xls_469"/>
      <sheetName val="_SHOPLIST_xls_470"/>
      <sheetName val="_SHOPLIST_xls_471"/>
      <sheetName val="_SHOPLIST_xls_472"/>
      <sheetName val="_SHOPLIST_xls_473"/>
      <sheetName val="_SHOPLIST_xls_474"/>
      <sheetName val="_SHOPLIST_xls_475"/>
      <sheetName val="_SHOPLIST_xls_476"/>
      <sheetName val="_SHOPLIST_xls_477"/>
      <sheetName val="_SHOPLIST_xls_478"/>
      <sheetName val="_SHOPLIST_xls_479"/>
      <sheetName val="_SHOPLIST_xls_480"/>
      <sheetName val="_SHOPLIST_xls_481"/>
      <sheetName val="_SHOPLIST_xls_482"/>
      <sheetName val="_SHOPLIST_xls_483"/>
      <sheetName val="_SHOPLIST_xls_484"/>
      <sheetName val="_SHOPLIST_xls_485"/>
      <sheetName val="_SHOPLIST_xls_486"/>
      <sheetName val="_SHOPLIST_xls_487"/>
      <sheetName val="_SHOPLIST_xls_488"/>
      <sheetName val="_SHOPLIST_xls_489"/>
      <sheetName val="_SHOPLIST_xls_490"/>
      <sheetName val="_SHOPLIST_xls_491"/>
      <sheetName val="_SHOPLIST_xls_492"/>
      <sheetName val="_SHOPLIST_xls_493"/>
      <sheetName val="_SHOPLIST_xls_494"/>
      <sheetName val="_SHOPLIST_xls_495"/>
      <sheetName val="_SHOPLIST_xls_496"/>
      <sheetName val="_SHOPLIST_xls_497"/>
      <sheetName val="_SHOPLIST_xls_498"/>
      <sheetName val="_SHOPLIST_xls_499"/>
      <sheetName val="_SHOPLIST_xls_500"/>
      <sheetName val="_SHOPLIST_xls_501"/>
      <sheetName val="_SHOPLIST_xls_502"/>
      <sheetName val="_SHOPLIST_xls_503"/>
      <sheetName val="_SHOPLIST_xls_504"/>
      <sheetName val="_SHOPLIST_xls_505"/>
      <sheetName val="_SHOPLIST_xls_506"/>
      <sheetName val="_SHOPLIST_xls_507"/>
      <sheetName val="_SHOPLIST_xls_508"/>
      <sheetName val="_SHOPLIST_xls_509"/>
      <sheetName val="_SHOPLIST_xls_510"/>
      <sheetName val="_SHOPLIST_xls_511"/>
      <sheetName val="_SHOPLIST_xls_512"/>
      <sheetName val="_SHOPLIST_xls_513"/>
      <sheetName val="_SHOPLIST_xls_514"/>
      <sheetName val="_SHOPLIST_xls_515"/>
      <sheetName val="_SHOPLIST_xls_516"/>
      <sheetName val="_SHOPLIST_xls_517"/>
      <sheetName val="_SHOPLIST_xls_518"/>
      <sheetName val="_SHOPLIST_xls_519"/>
      <sheetName val="_SHOPLIST_xls_520"/>
      <sheetName val="_SHOPLIST_xls_521"/>
      <sheetName val="_SHOPLIST_xls_522"/>
      <sheetName val="_SHOPLIST_xls_523"/>
      <sheetName val="_SHOPLIST_xls_524"/>
      <sheetName val="_SHOPLIST_xls_525"/>
      <sheetName val="_SHOPLIST_xls_526"/>
      <sheetName val="_SHOPLIST_xls_527"/>
      <sheetName val="_SHOPLIST_xls_528"/>
      <sheetName val="_SHOPLIST_xls_529"/>
      <sheetName val="_SHOPLIST_xls_530"/>
      <sheetName val="_SHOPLIST_xls_531"/>
      <sheetName val="_SHOPLIST_xls_532"/>
      <sheetName val="_SHOPLIST_xls_533"/>
      <sheetName val="_SHOPLIST_xls_534"/>
      <sheetName val="_SHOPLIST_xls_535"/>
      <sheetName val="_SHOPLIST_xls_536"/>
      <sheetName val="70_x005f_x005f_x005f_x0000__5"/>
      <sheetName val="_SHOPLIST_xls_537"/>
      <sheetName val="_SHOPLIST_xls_538"/>
      <sheetName val="_SHOPLIST_xls_539"/>
      <sheetName val="_SHOPLIST_xls_540"/>
      <sheetName val="_SHOPLIST_xls_541"/>
      <sheetName val="_SHOPLIST_xls_542"/>
      <sheetName val="_SHOPLIST_xls_543"/>
      <sheetName val="_SHOPLIST_xls_544"/>
      <sheetName val="_SHOPLIST_xls_545"/>
      <sheetName val="_SHOPLIST_xls_546"/>
      <sheetName val="_SHOPLIST_xls_547"/>
      <sheetName val="_SHOPLIST_xls_548"/>
      <sheetName val="_SHOPLIST_xls_549"/>
      <sheetName val="_SHOPLIST_xls_550"/>
      <sheetName val="_SHOPLIST_xls_551"/>
      <sheetName val="_SHOPLIST_xls_552"/>
      <sheetName val="_SHOPLIST_xls_553"/>
      <sheetName val="_SHOPLIST_xls_554"/>
      <sheetName val="_SHOPLIST_xls_555"/>
      <sheetName val="_SHOPLIST_xls_556"/>
      <sheetName val="_SHOPLIST_xls_557"/>
      <sheetName val="_SHOPLIST_xls_558"/>
      <sheetName val="_SHOPLIST_xls_559"/>
      <sheetName val="_SHOPLIST_xls_560"/>
      <sheetName val="_SHOPLIST_xls_561"/>
      <sheetName val="_SHOPLIST_xls_562"/>
      <sheetName val="_SHOPLIST_xls_563"/>
      <sheetName val="_SHOPLIST_xls_564"/>
      <sheetName val="_SHOPLIST_xls_565"/>
      <sheetName val="_SHOPLIST_xls_566"/>
      <sheetName val="_SHOPLIST_xls_567"/>
      <sheetName val="_SHOPLIST_xls_568"/>
      <sheetName val="_SHOPLIST_xls_569"/>
      <sheetName val="_SHOPLIST_xls_570"/>
      <sheetName val="_SHOPLIST_xls_571"/>
      <sheetName val="_SHOPLIST_xls_572"/>
      <sheetName val="_SHOPLIST_xls_573"/>
      <sheetName val="_SHOPLIST_xls_574"/>
      <sheetName val="_SHOPLIST_xls_575"/>
      <sheetName val="_SHOPLIST_xls_576"/>
      <sheetName val="_SHOPLIST_xls_577"/>
      <sheetName val="_SHOPLIST_xls_578"/>
      <sheetName val="_SHOPLIST_xls_579"/>
      <sheetName val="_SHOPLIST_xls_580"/>
      <sheetName val="_SHOPLIST_xls_581"/>
      <sheetName val="_SHOPLIST_xls_582"/>
      <sheetName val="70___0_s__i____20"/>
      <sheetName val="_VW__VU________14"/>
      <sheetName val="70___0_s__i____21"/>
      <sheetName val="70_x005f_x0000___0_x0_8"/>
      <sheetName val="70___0_s__i____22"/>
      <sheetName val="_SHOPLIST_xls_583"/>
      <sheetName val="_VW__VU________15"/>
      <sheetName val="_SHOPLIST_xls_584"/>
      <sheetName val="_SHOPLIST_xls_585"/>
      <sheetName val="_SHOPLIST_xls_586"/>
      <sheetName val="_SHOPLIST_xls_587"/>
      <sheetName val="_SHOPLIST_xls_588"/>
      <sheetName val="_SHOPLIST_xls_589"/>
      <sheetName val="_SHOPLIST_xls_590"/>
      <sheetName val="_SHOPLIST_xls_591"/>
      <sheetName val="_SHOPLIST_xls_592"/>
      <sheetName val="_SHOPLIST_xls_593"/>
      <sheetName val="_SHOPLIST_xls_594"/>
      <sheetName val="_SHOPLIST_xls_595"/>
      <sheetName val="_SHOPLIST_xls_596"/>
      <sheetName val="_SHOPLIST_xls_597"/>
      <sheetName val="_SHOPLIST_xls_598"/>
      <sheetName val="_SHOPLIST_xls_599"/>
      <sheetName val="_SHOPLIST_xls_600"/>
      <sheetName val="_SHOPLIST_xls_601"/>
      <sheetName val="_SHOPLIST_xls_602"/>
      <sheetName val="_SHOPLIST_xls_603"/>
      <sheetName val="_SHOPLIST_xls_604"/>
      <sheetName val="_SHOPLIST_xls_605"/>
      <sheetName val="_SHOPLIST_xls_606"/>
      <sheetName val="_SHOPLIST_xls_607"/>
      <sheetName val="_SHOPLIST_xls_608"/>
      <sheetName val="_SHOPLIST_xls_609"/>
      <sheetName val="_SHOPLIST_xls_610"/>
      <sheetName val="_SHOPLIST_xls_611"/>
      <sheetName val="_SHOPLIST_xls_612"/>
      <sheetName val="_SHOPLIST_xls_613"/>
      <sheetName val="_SHOPLIST_xls_614"/>
      <sheetName val="_SHOPLIST_xls_615"/>
      <sheetName val="_SHOPLIST_xls_616"/>
      <sheetName val="_SHOPLIST_xls_617"/>
      <sheetName val="_SHOPLIST_xls_618"/>
      <sheetName val="_SHOPLIST_xls_619"/>
      <sheetName val="_SHOPLIST_xls_620"/>
      <sheetName val="_SHOPLIST_xls_621"/>
      <sheetName val="_SHOPLIST_xls_622"/>
      <sheetName val="_SHOPLIST_xls_623"/>
      <sheetName val="_SHOPLIST_xls_624"/>
      <sheetName val="_SHOPLIST_xls_625"/>
      <sheetName val="_SHOPLIST_xls_626"/>
      <sheetName val="_SHOPLIST_xls_627"/>
      <sheetName val="_SHOPLIST_xls_628"/>
      <sheetName val="_SHOPLIST_xls_629"/>
      <sheetName val="_SHOPLIST_xls_630"/>
      <sheetName val="_SHOPLIST_xls_631"/>
      <sheetName val="_SHOPLIST_xls_632"/>
      <sheetName val="_SHOPLIST_xls_633"/>
      <sheetName val="_SHOPLIST_xls_634"/>
      <sheetName val="_SHOPLIST_xls_635"/>
      <sheetName val="_SHOPLIST_xls_636"/>
      <sheetName val="_SHOPLIST_xls_637"/>
      <sheetName val="_SHOPLIST_xls_638"/>
      <sheetName val="_SHOPLIST_xls_639"/>
      <sheetName val="_SHOPLIST_xls_640"/>
      <sheetName val="_SHOPLIST_xls_641"/>
      <sheetName val="_SHOPLIST_xls_642"/>
      <sheetName val="_SHOPLIST_xls_643"/>
      <sheetName val="_SHOPLIST_xls_644"/>
      <sheetName val="_SHOPLIST_xls_645"/>
      <sheetName val="_SHOPLIST_xls_646"/>
      <sheetName val="_SHOPLIST_xls_647"/>
      <sheetName val="_SHOPLIST_xls_648"/>
      <sheetName val="_SHOPLIST_xls_649"/>
      <sheetName val="_SHOPLIST_xls_650"/>
      <sheetName val="_SHOPLIST_xls_651"/>
      <sheetName val="_SHOPLIST_xls_652"/>
      <sheetName val="_SHOPLIST_xls_653"/>
      <sheetName val="_SHOPLIST_xls_654"/>
      <sheetName val="_SHOPLIST_xls_655"/>
      <sheetName val="_SHOPLIST_xls_656"/>
      <sheetName val="_SHOPLIST_xls_657"/>
      <sheetName val="_SHOPLIST_xls_658"/>
      <sheetName val="_SHOPLIST_xls_659"/>
      <sheetName val="_SHOPLIST_xls_660"/>
      <sheetName val="_SHOPLIST_xls_661"/>
      <sheetName val="_SHOPLIST_xls_662"/>
      <sheetName val="_SHOPLIST_xls_663"/>
      <sheetName val="_SHOPLIST_xls_664"/>
      <sheetName val="_SHOPLIST_xls_665"/>
      <sheetName val="_SHOPLIST_xls_666"/>
      <sheetName val="_SHOPLIST_xls_667"/>
      <sheetName val="_SHOPLIST_xls_668"/>
      <sheetName val="_SHOPLIST_xls_669"/>
      <sheetName val="_SHOPLIST_xls_670"/>
      <sheetName val="_SHOPLIST_xls_671"/>
      <sheetName val="_SHOPLIST_xls_672"/>
      <sheetName val="_SHOPLIST_xls_673"/>
      <sheetName val="_SHOPLIST_xls_674"/>
      <sheetName val="_SHOPLIST_xls_675"/>
      <sheetName val="_SHOPLIST_xls_676"/>
      <sheetName val="_SHOPLIST_xls_677"/>
      <sheetName val="_SHOPLIST_xls_678"/>
      <sheetName val="_SHOPLIST_xls_679"/>
      <sheetName val="_SHOPLIST_xls_680"/>
      <sheetName val="_SHOPLIST_xls_681"/>
      <sheetName val="_SHOPLIST_xls_682"/>
      <sheetName val="_SHOPLIST_xls_683"/>
      <sheetName val="_SHOPLIST_xls_684"/>
      <sheetName val="_SHOPLIST_xls_685"/>
      <sheetName val="_SHOPLIST_xls_686"/>
      <sheetName val="_SHOPLIST_xls_687"/>
      <sheetName val="_SHOPLIST_xls_688"/>
      <sheetName val="_SHOPLIST_xls_689"/>
      <sheetName val="_SHOPLIST_xls_690"/>
      <sheetName val="_SHOPLIST_xls_691"/>
      <sheetName val="_SHOPLIST_xls_692"/>
      <sheetName val="_SHOPLIST_xls_693"/>
      <sheetName val="_SHOPLIST_xls_694"/>
      <sheetName val="70_x005f_x005f_x005f_x0000__6"/>
      <sheetName val="_SHOPLIST_xls_695"/>
      <sheetName val="_SHOPLIST_xls_696"/>
      <sheetName val="_SHOPLIST_xls_697"/>
      <sheetName val="_SHOPLIST_xls_698"/>
      <sheetName val="_SHOPLIST_xls_699"/>
      <sheetName val="_SHOPLIST_xls_700"/>
      <sheetName val="_SHOPLIST_xls_710"/>
      <sheetName val="_SHOPLIST_xls_711"/>
      <sheetName val="_SHOPLIST_xls_712"/>
      <sheetName val="_SHOPLIST_xls_713"/>
      <sheetName val="_SHOPLIST_xls_714"/>
      <sheetName val="_SHOPLIST_xls_715"/>
      <sheetName val="_SHOPLIST_xls_716"/>
      <sheetName val="_SHOPLIST_xls_717"/>
      <sheetName val="_SHOPLIST_xls_718"/>
      <sheetName val="_SHOPLIST_xls_719"/>
      <sheetName val="_SHOPLIST_xls_720"/>
      <sheetName val="_SHOPLIST_xls_721"/>
      <sheetName val="_SHOPLIST_xls_722"/>
      <sheetName val="_SHOPLIST_xls_723"/>
      <sheetName val="_SHOPLIST_xls_724"/>
      <sheetName val="_SHOPLIST_xls_725"/>
      <sheetName val="_SHOPLIST_xls_726"/>
      <sheetName val="70___0_s__i____23"/>
      <sheetName val="_VW__VU________16"/>
      <sheetName val="70___0_s__i____24"/>
      <sheetName val="70_x005f_x0000___0_x0_9"/>
      <sheetName val="70___0_s__i____25"/>
      <sheetName val="_SHOPLIST_xls_727"/>
      <sheetName val="_VW__VU________17"/>
      <sheetName val="_SHOPLIST_xls_728"/>
      <sheetName val="_SHOPLIST_xls_729"/>
      <sheetName val="_SHOPLIST_xls_730"/>
      <sheetName val="_SHOPLIST_xls_731"/>
      <sheetName val="_SHOPLIST_xls_732"/>
      <sheetName val="_SHOPLIST_xls_733"/>
      <sheetName val="_SHOPLIST_xls_734"/>
      <sheetName val="_SHOPLIST_xls_735"/>
      <sheetName val="_SHOPLIST_xls_736"/>
      <sheetName val="_SHOPLIST_xls_737"/>
      <sheetName val="_SHOPLIST_xls_738"/>
      <sheetName val="_SHOPLIST_xls_739"/>
      <sheetName val="_SHOPLIST_xls_740"/>
      <sheetName val="_SHOPLIST_xls_741"/>
      <sheetName val="_SHOPLIST_xls_742"/>
      <sheetName val="_SHOPLIST_xls_743"/>
      <sheetName val="_SHOPLIST_xls_744"/>
      <sheetName val="_SHOPLIST_xls_745"/>
      <sheetName val="_SHOPLIST_xls_746"/>
      <sheetName val="_SHOPLIST_xls_747"/>
      <sheetName val="_SHOPLIST_xls_748"/>
      <sheetName val="_SHOPLIST_xls_749"/>
      <sheetName val="_SHOPLIST_xls_750"/>
      <sheetName val="_SHOPLIST_xls_751"/>
      <sheetName val="_SHOPLIST_xls_752"/>
      <sheetName val="_SHOPLIST_xls_753"/>
      <sheetName val="_SHOPLIST_xls_754"/>
      <sheetName val="_SHOPLIST_xls_755"/>
      <sheetName val="_SHOPLIST_xls_756"/>
      <sheetName val="_SHOPLIST_xls_757"/>
      <sheetName val="_SHOPLIST_xls_758"/>
      <sheetName val="_SHOPLIST_xls_759"/>
      <sheetName val="_SHOPLIST_xls_760"/>
      <sheetName val="_SHOPLIST_xls_761"/>
      <sheetName val="_SHOPLIST_xls_762"/>
      <sheetName val="_SHOPLIST_xls_763"/>
      <sheetName val="_SHOPLIST_xls_764"/>
      <sheetName val="_SHOPLIST_xls_765"/>
      <sheetName val="_SHOPLIST_xls_766"/>
      <sheetName val="_SHOPLIST_xls_767"/>
      <sheetName val="_SHOPLIST_xls_768"/>
      <sheetName val="_SHOPLIST_xls_769"/>
      <sheetName val="_SHOPLIST_xls_770"/>
      <sheetName val="_SHOPLIST_xls_771"/>
      <sheetName val="_SHOPLIST_xls_772"/>
      <sheetName val="_SHOPLIST_xls_773"/>
      <sheetName val="_SHOPLIST_xls_774"/>
      <sheetName val="_SHOPLIST_xls_775"/>
      <sheetName val="_SHOPLIST_xls_776"/>
      <sheetName val="_SHOPLIST_xls_777"/>
      <sheetName val="_SHOPLIST_xls_778"/>
      <sheetName val="_SHOPLIST_xls_779"/>
      <sheetName val="_SHOPLIST_xls_780"/>
      <sheetName val="_SHOPLIST_xls_781"/>
      <sheetName val="_SHOPLIST_xls_782"/>
      <sheetName val="_SHOPLIST_xls_783"/>
      <sheetName val="_SHOPLIST_xls_784"/>
      <sheetName val="_SHOPLIST_xls_785"/>
      <sheetName val="_SHOPLIST_xls_786"/>
      <sheetName val="_SHOPLIST_xls_787"/>
      <sheetName val="_SHOPLIST_xls_788"/>
      <sheetName val="_SHOPLIST_xls_789"/>
      <sheetName val="_SHOPLIST_xls_790"/>
      <sheetName val="_SHOPLIST_xls_791"/>
      <sheetName val="_SHOPLIST_xls_792"/>
      <sheetName val="_SHOPLIST_xls_793"/>
      <sheetName val="_SHOPLIST_xls_794"/>
      <sheetName val="_SHOPLIST_xls_795"/>
      <sheetName val="_SHOPLIST_xls_796"/>
      <sheetName val="_SHOPLIST_xls_797"/>
      <sheetName val="_SHOPLIST_xls_798"/>
      <sheetName val="_SHOPLIST_xls_799"/>
      <sheetName val="_SHOPLIST_xls_800"/>
      <sheetName val="_SHOPLIST_xls_801"/>
      <sheetName val="_SHOPLIST_xls_802"/>
      <sheetName val="_SHOPLIST_xls_803"/>
      <sheetName val="_SHOPLIST_xls_804"/>
      <sheetName val="_SHOPLIST_xls_805"/>
      <sheetName val="_SHOPLIST_xls_806"/>
      <sheetName val="_SHOPLIST_xls_807"/>
      <sheetName val="_SHOPLIST_xls_808"/>
      <sheetName val="_SHOPLIST_xls_809"/>
      <sheetName val="_SHOPLIST_xls_810"/>
      <sheetName val="_SHOPLIST_xls_811"/>
      <sheetName val="_SHOPLIST_xls_812"/>
      <sheetName val="_SHOPLIST_xls_813"/>
      <sheetName val="_SHOPLIST_xls_814"/>
      <sheetName val="_SHOPLIST_xls_815"/>
      <sheetName val="_SHOPLIST_xls_816"/>
      <sheetName val="_SHOPLIST_xls_817"/>
      <sheetName val="_SHOPLIST_xls_818"/>
      <sheetName val="_SHOPLIST_xls_819"/>
      <sheetName val="_SHOPLIST_xls_820"/>
      <sheetName val="_SHOPLIST_xls_821"/>
      <sheetName val="_SHOPLIST_xls_822"/>
      <sheetName val="_SHOPLIST_xls_823"/>
      <sheetName val="_SHOPLIST_xls_824"/>
      <sheetName val="_SHOPLIST_xls_825"/>
      <sheetName val="_SHOPLIST_xls_826"/>
      <sheetName val="_SHOPLIST_xls_827"/>
      <sheetName val="_SHOPLIST_xls_828"/>
      <sheetName val="_SHOPLIST_xls_829"/>
      <sheetName val="_SHOPLIST_xls_830"/>
      <sheetName val="_SHOPLIST_xls_831"/>
      <sheetName val="_SHOPLIST_xls_832"/>
      <sheetName val="_SHOPLIST_xls_833"/>
      <sheetName val="_SHOPLIST_xls_834"/>
      <sheetName val="_SHOPLIST_xls_835"/>
      <sheetName val="_SHOPLIST_xls_836"/>
      <sheetName val="_SHOPLIST_xls_837"/>
      <sheetName val="_SHOPLIST_xls_838"/>
      <sheetName val="70_x005f_x005f_x005f_x0000__7"/>
      <sheetName val="70,/0s«iÆøí¬i17"/>
      <sheetName val="[SHOPLIST_xls]729"/>
      <sheetName val="7012"/>
      <sheetName val="70,12"/>
      <sheetName val="[SHOPLIST_xls]730"/>
      <sheetName val="/VW12"/>
      <sheetName val="[SHOPLIST_xls][12"/>
      <sheetName val="/VWVU))tÏØ0__67"/>
      <sheetName val="70,/0s«_iÆø_í¬_12"/>
      <sheetName val="70?,/0?s«i?Æøí¬12"/>
      <sheetName val="/VWVU))tÏØ0__68"/>
      <sheetName val="[SHOPLIST_xls]731"/>
      <sheetName val="/VWVU))tÏØ0__69"/>
      <sheetName val="/VWVU))tÏØ0__70"/>
      <sheetName val="[SHOPLIST_xls]/V1"/>
      <sheetName val="/VWVU))tÏØ0__82"/>
      <sheetName val="/VWVU))tÏØ0__92"/>
      <sheetName val="/VWVU))tÏØ0__73"/>
      <sheetName val="/VWVU))tÏØ0__74"/>
      <sheetName val="/VWVU))tÏØ0__75"/>
      <sheetName val="70,/0s«iÆøí¬1"/>
      <sheetName val="70,/0s«iÆøí¬i18"/>
      <sheetName val="[SHOPLIST_xls]732"/>
      <sheetName val="7013"/>
      <sheetName val="70,13"/>
      <sheetName val="[SHOPLIST_xls]733"/>
      <sheetName val="/VW13"/>
      <sheetName val="/VWVU))tÏØ0__76"/>
      <sheetName val="/VWVU))tÏØ0__77"/>
      <sheetName val="[SHOPLIST_xls][13"/>
      <sheetName val="/VWVU))tÏØ0__78"/>
      <sheetName val="/VWVU))tÏØ0__79"/>
      <sheetName val="/VWVU))tÏØ0__80"/>
      <sheetName val="70,/0s«_iÆø_í¬_13"/>
      <sheetName val="70?,/0?s«i?Æøí¬13"/>
      <sheetName val="/VWVU))tÏØ0__83"/>
      <sheetName val="[SHOPLIST_xls]734"/>
      <sheetName val="/VWVU))tÏØ0__84"/>
      <sheetName val="/VWVU))tÏØ0__85"/>
      <sheetName val="/VWVU))tÏØ0__86"/>
      <sheetName val="[SHOPLIST_xls]/V2"/>
      <sheetName val="/VWVU))tÏØ0__87"/>
      <sheetName val="/VWVU))tÏØ0__93"/>
      <sheetName val="[SH2"/>
      <sheetName val="70_2"/>
      <sheetName val="/VWVU))tÏØ0__88"/>
      <sheetName val="/VWVU))tÏØ0__89"/>
      <sheetName val="/VWVU))tÏØ0__90"/>
      <sheetName val="70,/0s«iÆøí¬2"/>
      <sheetName val="70,/0s«iÆøí¬i19"/>
      <sheetName val="[SHOPLIST_xls]735"/>
      <sheetName val="7014"/>
      <sheetName val="70,14"/>
      <sheetName val="[SHOPLIST_xls]736"/>
      <sheetName val="/VW14"/>
      <sheetName val="/VWVU))tÏØ0__94"/>
      <sheetName val="/VWVU))tÏØ0__95"/>
      <sheetName val="[SHOPLIST_xls][14"/>
      <sheetName val="/VWVU))tÏØ0__96"/>
      <sheetName val="/VWVU))tÏØ0__97"/>
      <sheetName val="/VWVU))tÏØ0__98"/>
      <sheetName val="70,/0s«_iÆø_í¬_14"/>
      <sheetName val="70?,/0?s«i?Æøí¬14"/>
      <sheetName val="/VWVU))tÏØ0__99"/>
      <sheetName val="[SHOPLIST_xls]737"/>
      <sheetName val="/VWVU))tÏØ0_100"/>
      <sheetName val="/VWVU))tÏØ0_101"/>
      <sheetName val="/VWVU))tÏØ0_102"/>
      <sheetName val="[SHOPLIST_xls]/V3"/>
      <sheetName val="/VWVU))tÏØ0_103"/>
      <sheetName val="/VWVU))tÏØ0_104"/>
      <sheetName val="[SH3"/>
      <sheetName val="70_3"/>
      <sheetName val="/VWVU))tÏØ0_105"/>
      <sheetName val="/VWVU))tÏØ0_106"/>
      <sheetName val="/VWVU))tÏØ0_107"/>
      <sheetName val="70,/0s«iÆøí¬3"/>
      <sheetName val="URA-C1"/>
      <sheetName val="satış planı (2)"/>
      <sheetName val="Tahsilat"/>
      <sheetName val="_SUMMARY"/>
      <sheetName val="PREAMBLES_"/>
      <sheetName val="GENERAL_REQUIREMENT"/>
      <sheetName val="B-_SITE_WORK"/>
      <sheetName val="C__CONCRETE_WORKS_"/>
      <sheetName val="D-_MASONRY"/>
      <sheetName val="E__METAL_WORK"/>
      <sheetName val="F__WOOD_WORK_"/>
      <sheetName val="G__THERMAL_&amp;MP"/>
      <sheetName val="H__DOORS___WINDOWS"/>
      <sheetName val="J__FINISHES"/>
      <sheetName val="K_ACCESSO"/>
      <sheetName val="P_CONVEYING_SYSTEM"/>
      <sheetName val="Q_MECHANICAL"/>
      <sheetName val="R_ELECTRICAL"/>
      <sheetName val="S_External_Works"/>
      <sheetName val="T_Provisional_Sum"/>
      <sheetName val="T__MEP_Works"/>
      <sheetName val="U-DAY_WORKS_SCHEDULE"/>
      <sheetName val="Struct__Members"/>
      <sheetName val="ملخص_المشاريع1"/>
      <sheetName val="عقود_المقاولين1"/>
      <sheetName val="اوامر_الشراء1"/>
      <sheetName val="الحركة_اليومية1"/>
      <sheetName val="محمد_عساف1"/>
      <sheetName val="كشف_الايرادات_والضرائب1"/>
      <sheetName val="حساب_البنك1"/>
      <sheetName val="كشف_الرواتب1"/>
      <sheetName val="SAF_-_عهد_-_سلامي_ابو_فخر1"/>
      <sheetName val="THA_-_عهد_-_ثابت_احمد1"/>
      <sheetName val="AAH_-_عهد_-_انس_هبو1"/>
      <sheetName val="YSA_-_عهد_-_ياسر_السبع1"/>
      <sheetName val="MKJ_-_عهد_-_محمود_قجك1"/>
      <sheetName val="MSH_-_عهد_-_محمد_الشامي1"/>
      <sheetName val="ALW_-_عهد_-_علوان_علي1"/>
      <sheetName val="AHA_-_عهد_-_احمد_الحاج1"/>
      <sheetName val="MOR_-_عهد_-_مرجان_عبدالهادي1"/>
      <sheetName val="MHA_-_عهد_-_محمد_حسون_العلي1"/>
      <sheetName val="MF_-_مكتب_رئيسي1"/>
      <sheetName val="CO_-_مقاولين_-_عقود_(2)1"/>
      <sheetName val="BUR_-_موردين_-_شركة_البروج_1"/>
      <sheetName val="CAP_-_موردين_-_عاصمة_الكهرباء1"/>
      <sheetName val="PO_-_موردين_-_اوامر_شراء1"/>
      <sheetName val="CO_-_مقاولين_-_عقود1"/>
      <sheetName val="Démol_1"/>
      <sheetName val="[SHOPLIST_xls]70,/0s«i_x1"/>
      <sheetName val="_SUMMARY1"/>
      <sheetName val="PREAMBLES_1"/>
      <sheetName val="GENERAL_REQUIREMENT1"/>
      <sheetName val="B-_SITE_WORK1"/>
      <sheetName val="C__CONCRETE_WORKS_1"/>
      <sheetName val="D-_MASONRY1"/>
      <sheetName val="E__METAL_WORK1"/>
      <sheetName val="F__WOOD_WORK_1"/>
      <sheetName val="G__THERMAL_&amp;MP1"/>
      <sheetName val="H__DOORS___WINDOWS1"/>
      <sheetName val="J__FINISHES1"/>
      <sheetName val="K_ACCESSO1"/>
      <sheetName val="P_CONVEYING_SYSTEM1"/>
      <sheetName val="Q_MECHANICAL1"/>
      <sheetName val="R_ELECTRICAL1"/>
      <sheetName val="S_External_Works1"/>
      <sheetName val="T_Provisional_Sum1"/>
      <sheetName val="T__MEP_Works1"/>
      <sheetName val="U-DAY_WORKS_SCHEDULE1"/>
      <sheetName val="Struct__Members1"/>
      <sheetName val="_VWVU))tÏØ0__20"/>
      <sheetName val="_SHOPLIST_xls_70,_0s«iÆøí¬i16"/>
      <sheetName val="[SHOPLIST_xls]/VWVU))tÏØ0_108"/>
      <sheetName val="[SHOPLIST_xls]/VWVU))tÏØ0_109"/>
      <sheetName val="_SHOPLIST_xls__SHOPLIST_xls_726"/>
      <sheetName val="_SHOPLIST_xls__SHOPLIST_xls_727"/>
      <sheetName val="개시대사_(2)2"/>
      <sheetName val="Ref_Arch2"/>
      <sheetName val="Div_Summary2"/>
      <sheetName val="___________16"/>
      <sheetName val="_SHOPLIST_xls_70,11"/>
      <sheetName val="_SHOPLIST_xls__VW11"/>
      <sheetName val="_SHOPLIST_xls__VWVU))tÏØ0__55"/>
      <sheetName val="_SHOPLIST_xls__VWVU))tÏØ0__56"/>
      <sheetName val="_SHOPLIST_xls__SHOPLIST_xls__11"/>
      <sheetName val="_SHOPLIST_xls__VWVU))tÏØ0__57"/>
      <sheetName val="_SHOPLIST_xls__VWVU))tÏØ0__58"/>
      <sheetName val="_SHOPLIST_xls__VWVU))tÏØ0__59"/>
      <sheetName val="_SHOPLIST_xls_70,_0s«_iÆø_í¬_11"/>
      <sheetName val="_SHOPLIST_xls_70_,_0_s«i_Æøí¬11"/>
      <sheetName val="_SHOPLIST_xls__VWVU))tÏØ0__60"/>
      <sheetName val="_SUMMARY2"/>
      <sheetName val="PREAMBLES_2"/>
      <sheetName val="GENERAL_REQUIREMENT2"/>
      <sheetName val="B-_SITE_WORK2"/>
      <sheetName val="C__CONCRETE_WORKS_2"/>
      <sheetName val="D-_MASONRY2"/>
      <sheetName val="E__METAL_WORK2"/>
      <sheetName val="F__WOOD_WORK_2"/>
      <sheetName val="G__THERMAL_&amp;MP2"/>
      <sheetName val="H__DOORS___WINDOWS2"/>
      <sheetName val="J__FINISHES2"/>
      <sheetName val="K_ACCESSO2"/>
      <sheetName val="P_CONVEYING_SYSTEM2"/>
      <sheetName val="Q_MECHANICAL2"/>
      <sheetName val="R_ELECTRICAL2"/>
      <sheetName val="S_External_Works2"/>
      <sheetName val="T_Provisional_Sum2"/>
      <sheetName val="T__MEP_Works2"/>
      <sheetName val="U-DAY_WORKS_SCHEDULE2"/>
      <sheetName val="Struct__Members2"/>
      <sheetName val="_SHOPLIST_xls__SHOPLIST_xls_728"/>
      <sheetName val="ملخص_المشاريع2"/>
      <sheetName val="عقود_المقاولين2"/>
      <sheetName val="اوامر_الشراء2"/>
      <sheetName val="الحركة_اليومية2"/>
      <sheetName val="محمد_عساف2"/>
      <sheetName val="كشف_الايرادات_والضرائب2"/>
      <sheetName val="حساب_البنك2"/>
      <sheetName val="كشف_الرواتب2"/>
      <sheetName val="SAF_-_عهد_-_سلامي_ابو_فخر2"/>
      <sheetName val="THA_-_عهد_-_ثابت_احمد2"/>
      <sheetName val="AAH_-_عهد_-_انس_هبو2"/>
      <sheetName val="YSA_-_عهد_-_ياسر_السبع2"/>
      <sheetName val="MKJ_-_عهد_-_محمود_قجك2"/>
      <sheetName val="MSH_-_عهد_-_محمد_الشامي2"/>
      <sheetName val="ALW_-_عهد_-_علوان_علي2"/>
      <sheetName val="AHA_-_عهد_-_احمد_الحاج2"/>
      <sheetName val="MOR_-_عهد_-_مرجان_عبدالهادي2"/>
      <sheetName val="MHA_-_عهد_-_محمد_حسون_العلي2"/>
      <sheetName val="MF_-_مكتب_رئيسي2"/>
      <sheetName val="CO_-_مقاولين_-_عقود_(2)2"/>
      <sheetName val="BUR_-_موردين_-_شركة_البروج_2"/>
      <sheetName val="CAP_-_موردين_-_عاصمة_الكهرباء2"/>
      <sheetName val="PO_-_موردين_-_اوامر_شراء2"/>
      <sheetName val="CO_-_مقاولين_-_عقود2"/>
      <sheetName val="[SHOPLIST_xls]/VWVU))tÏØ0_110"/>
      <sheetName val="[SHOPLIST_xls]/VWVU))tÏØ0_111"/>
      <sheetName val="[SHOPLIST_xls]/VWVU))tÏØ0_112"/>
      <sheetName val="[SHOPLIST_xls]/VWVU))tÏØ0_113"/>
      <sheetName val="Other_Cost_Norms2"/>
      <sheetName val="Div_10-Specialities_2"/>
      <sheetName val="MALE_&amp;_FEMALE_2"/>
      <sheetName val="6_2_Floor_Finishes2"/>
      <sheetName val="BUAs_and_Sales_Forecast2"/>
      <sheetName val="Lagoons_Breakdown_Prices2"/>
      <sheetName val="Cover_HW_Z2_2"/>
      <sheetName val="TOTAL_WORK2"/>
      <sheetName val="part_32"/>
      <sheetName val="pile_Length_for_Easter_fence2"/>
      <sheetName val="_Estimate__2"/>
      <sheetName val="Equip_2"/>
      <sheetName val="Data_2"/>
      <sheetName val="[SHOPLIST_xls]/VWVU))tÏØ0_114"/>
      <sheetName val="Démol_2"/>
      <sheetName val="WATER_DUCT_-_IC_212"/>
      <sheetName val="Asset_Desc2"/>
      <sheetName val="[SHOPLIST_xls]70,/0s«i_x2"/>
      <sheetName val="Account_Codes2"/>
      <sheetName val="[SHOPLIST_xls]/VWVU))tÏØ0_115"/>
      <sheetName val="[SHOPLIST_xls]/VWVU))tÏØ0_116"/>
      <sheetName val="[SHOPLIST_xls]/VWVU))tÏØ0_117"/>
      <sheetName val="[SHOPLIST_xls]/VWVU))tÏØ0_118"/>
      <sheetName val="[SHOPLIST_xls]/VWVU))tÏØ0_119"/>
      <sheetName val="[SHOPLIST_xls]/VWVU))tÏØ0_120"/>
      <sheetName val="[SHOPLIST_xls]/VWVU))tÏØ0_121"/>
      <sheetName val="[SHOPLIST_xls]/VWVU))tÏØ0_122"/>
      <sheetName val="[SHOPLIST_xls][SHOPLIST_xls]7_2"/>
      <sheetName val="[SHOPLIST_xls][SHOPLIST_xls]__2"/>
      <sheetName val="[SHOPLIST_xls][SHOPLIST_xls]__3"/>
      <sheetName val="[SHOPLIST_xls][SHOPLIST_xls]__4"/>
      <sheetName val="[SHOPLIST_xls][SHOPLIST_xls]__5"/>
      <sheetName val="[SHOPLIST_xls][SHOPLIST_xls]__6"/>
      <sheetName val="[SHOPLIST_xls][SHOPLIST_xls]__7"/>
      <sheetName val="[SHOPLIST_xls][SHOPLIST_xls]7_3"/>
      <sheetName val="[SHOPLIST_xls][SHOPLIST_xls]7_4"/>
      <sheetName val="[SHOPLIST_xls][SHOPLIST_xls]__8"/>
      <sheetName val="[SHOPLIST_xls][SHOPLIST_xls]__9"/>
      <sheetName val="[SHOPLIST_xls][SHOPLIST_xls]_10"/>
      <sheetName val="[SHOPLIST_xls][SHOPLIST_xls]7_5"/>
      <sheetName val="[SHOPLIST_xls][SHOPLIST_xls]_11"/>
      <sheetName val="[SHOPLIST_xls][SHOPLIST_xls]_12"/>
      <sheetName val="[SHOPLIST_xls][SHOPLIST_xls]7_6"/>
      <sheetName val="[SHOPLIST_xls][SHOPLIST_xls]_13"/>
      <sheetName val="[SHOPLIST_xls][SHOPLIST_xls]7_7"/>
      <sheetName val="[SHOPLIST_xls][SHOPLIST_xls]_14"/>
      <sheetName val="[SHOPLIST_xls][SHOPLIST_xls]_15"/>
      <sheetName val="_SHOPLIST_xls__VWVU))tÏØ0__62"/>
      <sheetName val="_SHOPLIST_xls__VWVU))tÏØ0__63"/>
      <sheetName val="_SHOPLIST_xls__VWVU))tÏØ0__72"/>
      <sheetName val="_SHOPLIST_xls__SHOPLIST_xls__VW"/>
      <sheetName val="_SHOPLIST_xls__VWVU))tÏØ0__81"/>
      <sheetName val="_SHOPLIST_xls__VWVU))tÏØ0__91"/>
      <sheetName val="_VWVU))tÏØ0__21"/>
      <sheetName val="_SHOPLIST_xls_70,_0s«iÆøí¬i17"/>
      <sheetName val="[SHOPLIST_xls]/VWVU))tÏØ0_123"/>
      <sheetName val="[SHOPLIST_xls]/VWVU))tÏØ0_124"/>
      <sheetName val="[SHOPLIST_xls]/VWVU))tÏØ0_125"/>
      <sheetName val="[SHOPLIST_xls]/VWVU))tÏØ0_126"/>
      <sheetName val="[SHOPLIST_xls]/VWVU))tÏØ0_127"/>
      <sheetName val="[SHOPLIST_xls]/VWVU))tÏØ0_128"/>
      <sheetName val="CONSTRUCTION_COMPONENT4"/>
      <sheetName val="[SHOPLIST_xls]/VWVU))tÏØ0_129"/>
      <sheetName val="[SHOPLIST_xls]/VWVU))tÏØ0_130"/>
      <sheetName val="[SHOPLIST_xls]/VWVU))tÏØ0_131"/>
      <sheetName val="Trade_Summary4"/>
      <sheetName val="Sec__A-PQ5"/>
      <sheetName val="Preamble_B5"/>
      <sheetName val="Sec__C-Dayworks5"/>
      <sheetName val="d5_5"/>
      <sheetName val="Tender_Docs4"/>
      <sheetName val="Miral_Emails4"/>
      <sheetName val="LOAs_(061619)4"/>
      <sheetName val="Contract_Conditions_(Tender)4"/>
      <sheetName val="Contract_Qualifications4"/>
      <sheetName val="YVPI_&amp;_GII4"/>
      <sheetName val="LOA_(live_sheet)4"/>
      <sheetName val="LOA_Log_(082419)4"/>
      <sheetName val="Key_Docs_Ref_4"/>
      <sheetName val="To_Mr__Boota_(072519)4"/>
      <sheetName val="Status_Summary5"/>
      <sheetName val="Recon_Template4"/>
      <sheetName val="Quotation_FM_administration3"/>
      <sheetName val="Quotation_Visitor_and_Sec3"/>
      <sheetName val="Service_Charge3"/>
      <sheetName val="CABLES_3"/>
      <sheetName val="Quotation_Offices_108,9,10,11)3"/>
      <sheetName val="Quotation_modification3"/>
      <sheetName val="CIF_COST_ITEM4"/>
      <sheetName val="Rates_for_public_areas4"/>
      <sheetName val="DIV_01_General_Requirements3"/>
      <sheetName val="Bill_(1)_Main_Building3"/>
      <sheetName val="Bill_(2)_General_Site_&amp;_Parkin3"/>
      <sheetName val="wd_points3"/>
      <sheetName val="Bill_(3)_Guest_House3"/>
      <sheetName val="Bill_(4)_Family_Buildings3"/>
      <sheetName val="Bill_(5)_Villa_Buildings3"/>
      <sheetName val="Bill_(6)_Entrance_Building3"/>
      <sheetName val="Bill_(7)_Masjid3"/>
      <sheetName val="Bill_(8)_Auditorium3"/>
      <sheetName val="Bill_(9)_Site_Prep__&amp;_Roadway3"/>
      <sheetName val="Summary_Cost3"/>
      <sheetName val="lighting_points3"/>
      <sheetName val="ESTIMATE_(2)3"/>
      <sheetName val="COM_Summary3"/>
      <sheetName val="_SHOPLIST_xls__SHOPLIST_xls_729"/>
      <sheetName val="_SHOPLIST_xls__SHOPLIST_xls_730"/>
      <sheetName val="GENERAL_SUMMARY3"/>
      <sheetName val="SITE_WORKS3"/>
      <sheetName val="WOOD_WORK3"/>
      <sheetName val="THERMAL_&amp;_MOISTURE_3"/>
      <sheetName val="DOORS_&amp;_WINDOWS3"/>
      <sheetName val="Additional_Items3"/>
      <sheetName val="개시대사_(2)3"/>
      <sheetName val="Ref_Arch3"/>
      <sheetName val="Div_Summary3"/>
      <sheetName val="___________17"/>
      <sheetName val="_SHOPLIST_xls_70,12"/>
      <sheetName val="_SHOPLIST_xls__VW12"/>
      <sheetName val="_SHOPLIST_xls__VWVU))tÏØ0__64"/>
      <sheetName val="_SHOPLIST_xls__VWVU))tÏØ0__65"/>
      <sheetName val="_SHOPLIST_xls__SHOPLIST_xls__12"/>
      <sheetName val="_SHOPLIST_xls__VWVU))tÏØ0__66"/>
      <sheetName val="_SHOPLIST_xls__VWVU))tÏØ0__67"/>
      <sheetName val="_SHOPLIST_xls__VWVU))tÏØ0__68"/>
      <sheetName val="_SHOPLIST_xls_70,_0s«_iÆø_í¬_12"/>
      <sheetName val="_SHOPLIST_xls_70_,_0_s«i_Æøí¬12"/>
      <sheetName val="_SHOPLIST_xls__VWVU))tÏØ0__69"/>
      <sheetName val="TB_ALJADA3"/>
      <sheetName val="Plot_Area3"/>
      <sheetName val="Closing_entries3"/>
      <sheetName val="Executive_Summary3"/>
      <sheetName val="Sales_Tracking_Report_(STR)3"/>
      <sheetName val="Blocking_Tracking_Report_(BTR)3"/>
      <sheetName val="Bill_No_13"/>
      <sheetName val="[SHOPLIST_xls]70,/0s«iÆøí¬4"/>
      <sheetName val="B2-DV_No_023"/>
      <sheetName val="_SUMMARY3"/>
      <sheetName val="PREAMBLES_3"/>
      <sheetName val="GENERAL_REQUIREMENT3"/>
      <sheetName val="B-_SITE_WORK3"/>
      <sheetName val="C__CONCRETE_WORKS_3"/>
      <sheetName val="D-_MASONRY3"/>
      <sheetName val="E__METAL_WORK3"/>
      <sheetName val="F__WOOD_WORK_3"/>
      <sheetName val="G__THERMAL_&amp;MP3"/>
      <sheetName val="H__DOORS___WINDOWS3"/>
      <sheetName val="J__FINISHES3"/>
      <sheetName val="K_ACCESSO3"/>
      <sheetName val="P_CONVEYING_SYSTEM3"/>
      <sheetName val="Q_MECHANICAL3"/>
      <sheetName val="R_ELECTRICAL3"/>
      <sheetName val="S_External_Works3"/>
      <sheetName val="T_Provisional_Sum3"/>
      <sheetName val="T__MEP_Works3"/>
      <sheetName val="U-DAY_WORKS_SCHEDULE3"/>
      <sheetName val="Struct__Members3"/>
      <sheetName val="MAIN_SUMMARY3"/>
      <sheetName val="_SHOPLIST_xls__SHOPLIST_xls_731"/>
      <sheetName val="L_(4)3"/>
      <sheetName val="ملخص_المشاريع3"/>
      <sheetName val="عقود_المقاولين3"/>
      <sheetName val="اوامر_الشراء3"/>
      <sheetName val="الحركة_اليومية3"/>
      <sheetName val="محمد_عساف3"/>
      <sheetName val="كشف_الايرادات_والضرائب3"/>
      <sheetName val="حساب_البنك3"/>
      <sheetName val="كشف_الرواتب3"/>
      <sheetName val="SAF_-_عهد_-_سلامي_ابو_فخر3"/>
      <sheetName val="THA_-_عهد_-_ثابت_احمد3"/>
      <sheetName val="AAH_-_عهد_-_انس_هبو3"/>
      <sheetName val="YSA_-_عهد_-_ياسر_السبع3"/>
      <sheetName val="MKJ_-_عهد_-_محمود_قجك3"/>
      <sheetName val="MSH_-_عهد_-_محمد_الشامي3"/>
      <sheetName val="ALW_-_عهد_-_علوان_علي3"/>
      <sheetName val="AHA_-_عهد_-_احمد_الحاج3"/>
      <sheetName val="MOR_-_عهد_-_مرجان_عبدالهادي3"/>
      <sheetName val="MHA_-_عهد_-_محمد_حسون_العلي3"/>
      <sheetName val="MF_-_مكتب_رئيسي3"/>
      <sheetName val="CO_-_مقاولين_-_عقود_(2)3"/>
      <sheetName val="BUR_-_موردين_-_شركة_البروج_3"/>
      <sheetName val="CAP_-_موردين_-_عاصمة_الكهرباء3"/>
      <sheetName val="PO_-_موردين_-_اوامر_شراء3"/>
      <sheetName val="CO_-_مقاولين_-_عقود3"/>
      <sheetName val="[SHOPLIST_xls]/VWVU))tÏØ0_132"/>
      <sheetName val="[SHOPLIST_xls]/VWVU))tÏØ0_133"/>
      <sheetName val="Master_data3"/>
      <sheetName val="[SHOPLIST_xls]/VWVU))tÏØ0_134"/>
      <sheetName val="[SHOPLIST_xls]/VWVU))tÏØ0_135"/>
      <sheetName val="[SHOPLIST_xls][SH4"/>
      <sheetName val="P1926-H2B_Pkg_2A&amp;2B4"/>
      <sheetName val="P1940-H2B_Pkg_1_Guestrooms4"/>
      <sheetName val="[SHOPLIST_xls]70_4"/>
      <sheetName val="Other_Cost_Norms3"/>
      <sheetName val="Comp_equip3"/>
      <sheetName val="Basic_Rate3"/>
      <sheetName val="MASTER_RATE_ANALYSIS3"/>
      <sheetName val="P15_Cost_Implications3"/>
      <sheetName val="P15_uPVC_ducts-Rate_Summary3"/>
      <sheetName val="P13_uPVC_ducts3"/>
      <sheetName val="P13_Mass_Concrete3"/>
      <sheetName val="P13_Imported_Fill3"/>
      <sheetName val="P14_uPVC_ducts3"/>
      <sheetName val="P14_Mass_Concrete3"/>
      <sheetName val="P14_Imported_Fill3"/>
      <sheetName val="P14_Sand_bed_to_cable3"/>
      <sheetName val="P15_uPVC_ducts3"/>
      <sheetName val="Div_10-Specialities_3"/>
      <sheetName val="MALE_&amp;_FEMALE_3"/>
      <sheetName val="6_2_Floor_Finishes3"/>
      <sheetName val="BUAs_and_Sales_Forecast3"/>
      <sheetName val="Lagoons_Breakdown_Prices3"/>
      <sheetName val="Cover_HW_Z2_3"/>
      <sheetName val="TOTAL_WORK3"/>
      <sheetName val="part_33"/>
      <sheetName val="pile_Length_for_Easter_fence3"/>
      <sheetName val="_Estimate__3"/>
      <sheetName val="Equip_3"/>
      <sheetName val="Cumulative_Rail_3"/>
      <sheetName val="Data_3"/>
      <sheetName val="[SHOPLIST_xls]/VWVU))tÏØ0_136"/>
      <sheetName val="Staff_OLD_3"/>
      <sheetName val="Portfolio_List3"/>
      <sheetName val="Initial_Data3"/>
      <sheetName val="Package_Status3"/>
      <sheetName val="Appendix-A_-GRAND_SUMMARY3"/>
      <sheetName val="D9_(New_Rate)3"/>
      <sheetName val="Grand_Summary_3"/>
      <sheetName val="Bill_No_01_-_GI_3"/>
      <sheetName val="combined_3"/>
      <sheetName val="summary-Optional_3"/>
      <sheetName val="B14_02_3"/>
      <sheetName val="Prov_Sum_3"/>
      <sheetName val="Démol_3"/>
      <sheetName val="Contractor_Application3"/>
      <sheetName val="08_MEP_Summary3"/>
      <sheetName val="Addnl_works3"/>
      <sheetName val="B3__Material_on_Site-Detail3"/>
      <sheetName val="WATER_DUCT_-_IC_213"/>
      <sheetName val="Asset_Desc3"/>
      <sheetName val="[SHOPLIST_xls]70,/0s«i_x3"/>
      <sheetName val="Account_Codes3"/>
      <sheetName val="[SHOPLIST_xls]/VWVU))tÏØ0_137"/>
      <sheetName val="[SHOPLIST_xls]/VWVU))tÏØ0_138"/>
      <sheetName val="[SHOPLIST_xls]/VWVU))tÏØ0_139"/>
      <sheetName val="[SHOPLIST_xls]/VWVU))tÏØ0_140"/>
      <sheetName val="[SHOPLIST_xls]/VWVU))tÏØ0_141"/>
      <sheetName val="[SHOPLIST_xls]/VWVU))tÏØ0_142"/>
      <sheetName val="[SHOPLIST_xls]/VWVU))tÏØ0_143"/>
      <sheetName val="[SHOPLIST_xls]/VWVU))tÏØ0_144"/>
      <sheetName val="FLOOR_AND_CEILING1"/>
      <sheetName val="area_comp_2011_01_18_(2)1"/>
      <sheetName val="drop_down_lists1"/>
      <sheetName val="PH_51"/>
      <sheetName val="S-Curve_Update1"/>
      <sheetName val="[SHOPLIST_xls][SHOPLIST_xls]7_1"/>
      <sheetName val="[SHOPLIST_xls][SHOPLIST_xls]__1"/>
      <sheetName val="[SHOPLIST_xls][SHOPLIST_xls]_16"/>
      <sheetName val="[SHOPLIST_xls][SHOPLIST_xls]_17"/>
      <sheetName val="[SHOPLIST_xls][SHOPLIST_xls]_18"/>
      <sheetName val="[SHOPLIST_xls][SHOPLIST_xls]_19"/>
      <sheetName val="[SHOPLIST_xls][SHOPLIST_xls]_20"/>
      <sheetName val="[SHOPLIST_xls][SHOPLIST_xls]7_8"/>
      <sheetName val="[SHOPLIST_xls][SHOPLIST_xls]7_9"/>
      <sheetName val="[SHOPLIST_xls][SHOPLIST_xls]_21"/>
      <sheetName val="[SHOPLIST_xls][SHOPLIST_xls]_22"/>
      <sheetName val="[SHOPLIST_xls][SHOPLIST_xls]_23"/>
      <sheetName val="[SHOPLIST_xls][SHOPLIST_xls]_24"/>
      <sheetName val="[SHOPLIST_xls][SHOPLIST_xls]_25"/>
      <sheetName val="[SHOPLIST_xls][SHOPLIST_xls]_26"/>
      <sheetName val="[SHOPLIST_xls][SHOPLIST_xls]_27"/>
      <sheetName val="[SHOPLIST_xls][SHOPLIST_xls]_28"/>
      <sheetName val="[SHOPLIST_xls]70_x005f_x0000_,/0_x001"/>
      <sheetName val="_SHOPLIST_xls__VWVU))tÏØ0__70"/>
      <sheetName val="_SHOPLIST_xls__VWVU))tÏØ0__73"/>
      <sheetName val="_SHOPLIST_xls__VWVU))tÏØ0__74"/>
      <sheetName val="_SHOPLIST_xls__SHOPLIST_xls__V1"/>
      <sheetName val="_SHOPLIST_xls__VWVU))tÏØ0__82"/>
      <sheetName val="_SHOPLIST_xls__VWVU))tÏØ0__92"/>
      <sheetName val="8_0_Programme1"/>
      <sheetName val="Rate_analysis20"/>
      <sheetName val="_VWVU))tÏØ0__22"/>
      <sheetName val="_SHOPLIST_xls_70,_0s«iÆøí¬i18"/>
      <sheetName val="[SHOPLIST_xls]/VWVU))tÏØ0_145"/>
      <sheetName val="[SHOPLIST_xls]/VWVU))tÏØ0_146"/>
      <sheetName val="Summary_5"/>
      <sheetName val="B04-A_-_DIA_SUDEER5"/>
      <sheetName val="04D_-_Tanmyat5"/>
      <sheetName val="13-_B04-B_&amp;_C5"/>
      <sheetName val="_SITE_09_B04-B&amp;C-AFAQ5"/>
      <sheetName val="[SHOPLIST_xls]/VWVU))tÏØ0_147"/>
      <sheetName val="[SHOPLIST_xls]/VWVU))tÏØ0_148"/>
      <sheetName val="[SHOPLIST_xls]/VWVU))tÏØ0_149"/>
      <sheetName val="[SHOPLIST_xls]/VWVU))tÏØ0_150"/>
      <sheetName val="CONSTRUCTION_COMPONENT5"/>
      <sheetName val="Finansal_tamamlanma_Eğrisi6"/>
      <sheetName val="2_Plex6"/>
      <sheetName val="Sheet1_(2)6"/>
      <sheetName val="4_Plex6"/>
      <sheetName val="6_Plex_6"/>
      <sheetName val="Detailed_Summary6"/>
      <sheetName val="Sheet1_(3)6"/>
      <sheetName val="Sheet1_(4)6"/>
      <sheetName val="HB_CEC_schd_4_26"/>
      <sheetName val="HB_CEC_schd_4_36"/>
      <sheetName val="HB_CEC_schd_5_26"/>
      <sheetName val="HB_CEC_schd_6_26"/>
      <sheetName val="HB_CEC_schd_7_26"/>
      <sheetName val="HB_CEC_schd_9_26"/>
      <sheetName val="Doha_Farm6"/>
      <sheetName val="Dropdown_List6"/>
      <sheetName val="New_Bld6"/>
      <sheetName val="[SHOPLIST_xls]/VWVU))tÏØ0_151"/>
      <sheetName val="[SHOPLIST_xls]/VWVU))tÏØ0_152"/>
      <sheetName val="[SHOPLIST_xls]/VWVU))tÏØ0_153"/>
      <sheetName val="1_-_Main_Building6"/>
      <sheetName val="1_-_Summary6"/>
      <sheetName val="2_-_Landscaping_Works6"/>
      <sheetName val="2_-_Summary6"/>
      <sheetName val="4_-_Bldg_Infra6"/>
      <sheetName val="4_-_Summary6"/>
      <sheetName val="Trade_Summary5"/>
      <sheetName val="Sec__A-PQ6"/>
      <sheetName val="Preamble_B6"/>
      <sheetName val="Sec__C-Dayworks6"/>
      <sheetName val="d5_6"/>
      <sheetName val="Tender_Docs5"/>
      <sheetName val="Miral_Emails5"/>
      <sheetName val="LOAs_(061619)5"/>
      <sheetName val="Contract_Conditions_(Tender)5"/>
      <sheetName val="Contract_Qualifications5"/>
      <sheetName val="YVPI_&amp;_GII5"/>
      <sheetName val="LOA_(live_sheet)5"/>
      <sheetName val="LOA_Log_(082419)5"/>
      <sheetName val="Key_Docs_Ref_5"/>
      <sheetName val="To_Mr__Boota_(072519)5"/>
      <sheetName val="Status_Summary6"/>
      <sheetName val="New_Rates5"/>
      <sheetName val="Labour_Rates5"/>
      <sheetName val="Status_5"/>
      <sheetName val="CLIENT_BUDGET5"/>
      <sheetName val="Reco-June_20195"/>
      <sheetName val="REMINING_PROGRESS5"/>
      <sheetName val="OS&amp;E__IT5"/>
      <sheetName val="PAID_AMOUNT5"/>
      <sheetName val="IPA_215"/>
      <sheetName val="Order_by_owner5"/>
      <sheetName val="PERLIM__Sammary5"/>
      <sheetName val="RECOVER_OF_DOUBLE_PAYMENT5"/>
      <sheetName val="rathath_al_matar5"/>
      <sheetName val="INTERNAL_LINE_5"/>
      <sheetName val="MINOVA_AL_DEYAR5"/>
      <sheetName val="BLUE_RHINE5"/>
      <sheetName val="NATIONAL_PAINT5"/>
      <sheetName val="FIRE_RATED5"/>
      <sheetName val="Dashboard_(1)6"/>
      <sheetName val="VO_Agreed_to_Unifier_Sum6"/>
      <sheetName val="VO_Not_yet_Agreed_to_Unifier6"/>
      <sheetName val="VO_Anticipated_to_Unifier6"/>
      <sheetName val="EW_to_Unifier6"/>
      <sheetName val="Prov_Sums6"/>
      <sheetName val="Other_Amounts6"/>
      <sheetName val="Asset_Allocation_(CR)6"/>
      <sheetName val="Project_Benchmarking6"/>
      <sheetName val="Recon_Template5"/>
      <sheetName val="Estimate_for_approval5"/>
      <sheetName val="Quotation_FM_administration4"/>
      <sheetName val="Quotation_Visitor_and_Sec4"/>
      <sheetName val="Service_Charge4"/>
      <sheetName val="CABLES_4"/>
      <sheetName val="Quotation_Offices_108,9,10,11)4"/>
      <sheetName val="Quotation_modification4"/>
      <sheetName val="CIF_COST_ITEM5"/>
      <sheetName val="Rates_for_public_areas5"/>
      <sheetName val="DIV_01_General_Requirements4"/>
      <sheetName val="Bill_(1)_Main_Building4"/>
      <sheetName val="Bill_(2)_General_Site_&amp;_Parkin4"/>
      <sheetName val="wd_points4"/>
      <sheetName val="Bill_(3)_Guest_House4"/>
      <sheetName val="Bill_(4)_Family_Buildings4"/>
      <sheetName val="Bill_(5)_Villa_Buildings4"/>
      <sheetName val="Bill_(6)_Entrance_Building4"/>
      <sheetName val="Bill_(7)_Masjid4"/>
      <sheetName val="Bill_(8)_Auditorium4"/>
      <sheetName val="Bill_(9)_Site_Prep__&amp;_Roadway4"/>
      <sheetName val="Summary_Cost4"/>
      <sheetName val="lighting_points4"/>
      <sheetName val="ESTIMATE_(2)4"/>
      <sheetName val="COM_Summary4"/>
      <sheetName val="Drop_Down_Data4"/>
      <sheetName val="Rules_4"/>
      <sheetName val="Update_list4"/>
      <sheetName val="Sinh_Nam_systems4"/>
      <sheetName val="DIE_profile4"/>
      <sheetName val="Import_tax4"/>
      <sheetName val="TONG_HOP_VL-NC4"/>
      <sheetName val="TONGKE3p_4"/>
      <sheetName val="TH_VL,_NC,_DDHT_Thanhphuoc4"/>
      <sheetName val="DON_GIA4"/>
      <sheetName val="CHITIET_VL-NC4"/>
      <sheetName val="TH_kinh_phi4"/>
      <sheetName val="KLDT_DIEN4"/>
      <sheetName val="Dinh_muc_CP_KTCB_khac4"/>
      <sheetName val="_SHOPLIST_xls__SHOPLIST_xls_732"/>
      <sheetName val="_SHOPLIST_xls__SHOPLIST_xls_733"/>
      <sheetName val="quotation_4"/>
      <sheetName val="Bill_5_-_Carpark4"/>
      <sheetName val="BOQ_-_summary__34"/>
      <sheetName val="NKSC_thue4"/>
      <sheetName val="05__Data_Cash_Flow4"/>
      <sheetName val="MTO_REV_2(ARMOR)4"/>
      <sheetName val="GENERAL_SUMMARY4"/>
      <sheetName val="SITE_WORKS4"/>
      <sheetName val="WOOD_WORK4"/>
      <sheetName val="THERMAL_&amp;_MOISTURE_4"/>
      <sheetName val="DOORS_&amp;_WINDOWS4"/>
      <sheetName val="Additional_Items4"/>
      <sheetName val="개시대사_(2)4"/>
      <sheetName val="Ref_Arch4"/>
      <sheetName val="Div_Summary4"/>
      <sheetName val="___________18"/>
      <sheetName val="_SHOPLIST_xls_70,13"/>
      <sheetName val="_SHOPLIST_xls__VW13"/>
      <sheetName val="_SHOPLIST_xls__VWVU))tÏØ0__75"/>
      <sheetName val="_SHOPLIST_xls__VWVU))tÏØ0__76"/>
      <sheetName val="_SHOPLIST_xls__SHOPLIST_xls__13"/>
      <sheetName val="_SHOPLIST_xls__VWVU))tÏØ0__77"/>
      <sheetName val="_SHOPLIST_xls__VWVU))tÏØ0__78"/>
      <sheetName val="_SHOPLIST_xls__VWVU))tÏØ0__79"/>
      <sheetName val="_SHOPLIST_xls_70,_0s«_iÆø_í¬_13"/>
      <sheetName val="_SHOPLIST_xls_70_,_0_s«i_Æøí¬13"/>
      <sheetName val="_SHOPLIST_xls__VWVU))tÏØ0__80"/>
      <sheetName val="TB_ALJADA4"/>
      <sheetName val="Plot_Area4"/>
      <sheetName val="Closing_entries4"/>
      <sheetName val="Executive_Summary4"/>
      <sheetName val="Sales_Tracking_Report_(STR)4"/>
      <sheetName val="Blocking_Tracking_Report_(BTR)4"/>
      <sheetName val="Bill_No_14"/>
      <sheetName val="[SHOPLIST_xls]70,/0s«iÆøí¬5"/>
      <sheetName val="B2-DV_No_024"/>
      <sheetName val="_SUMMARY4"/>
      <sheetName val="PREAMBLES_4"/>
      <sheetName val="GENERAL_REQUIREMENT4"/>
      <sheetName val="B-_SITE_WORK4"/>
      <sheetName val="C__CONCRETE_WORKS_4"/>
      <sheetName val="D-_MASONRY4"/>
      <sheetName val="E__METAL_WORK4"/>
      <sheetName val="F__WOOD_WORK_4"/>
      <sheetName val="G__THERMAL_&amp;MP4"/>
      <sheetName val="H__DOORS___WINDOWS4"/>
      <sheetName val="J__FINISHES4"/>
      <sheetName val="K_ACCESSO4"/>
      <sheetName val="P_CONVEYING_SYSTEM4"/>
      <sheetName val="Q_MECHANICAL4"/>
      <sheetName val="R_ELECTRICAL4"/>
      <sheetName val="S_External_Works4"/>
      <sheetName val="T_Provisional_Sum4"/>
      <sheetName val="T__MEP_Works4"/>
      <sheetName val="U-DAY_WORKS_SCHEDULE4"/>
      <sheetName val="Struct__Members4"/>
      <sheetName val="MAIN_SUMMARY4"/>
      <sheetName val="L3-WBS_Mapping4"/>
      <sheetName val="BAFO_CCL_Submission4"/>
      <sheetName val="Abs_PMRL4"/>
      <sheetName val="_SHOPLIST_xls__SHOPLIST_xls_734"/>
      <sheetName val="L_(4)4"/>
      <sheetName val="ملخص_المشاريع4"/>
      <sheetName val="عقود_المقاولين4"/>
      <sheetName val="اوامر_الشراء4"/>
      <sheetName val="الحركة_اليومية4"/>
      <sheetName val="محمد_عساف4"/>
      <sheetName val="كشف_الايرادات_والضرائب4"/>
      <sheetName val="حساب_البنك4"/>
      <sheetName val="كشف_الرواتب4"/>
      <sheetName val="SAF_-_عهد_-_سلامي_ابو_فخر4"/>
      <sheetName val="THA_-_عهد_-_ثابت_احمد4"/>
      <sheetName val="AAH_-_عهد_-_انس_هبو4"/>
      <sheetName val="YSA_-_عهد_-_ياسر_السبع4"/>
      <sheetName val="MKJ_-_عهد_-_محمود_قجك4"/>
      <sheetName val="MSH_-_عهد_-_محمد_الشامي4"/>
      <sheetName val="ALW_-_عهد_-_علوان_علي4"/>
      <sheetName val="AHA_-_عهد_-_احمد_الحاج4"/>
      <sheetName val="MOR_-_عهد_-_مرجان_عبدالهادي4"/>
      <sheetName val="MHA_-_عهد_-_محمد_حسون_العلي4"/>
      <sheetName val="MF_-_مكتب_رئيسي4"/>
      <sheetName val="CO_-_مقاولين_-_عقود_(2)4"/>
      <sheetName val="BUR_-_موردين_-_شركة_البروج_4"/>
      <sheetName val="CAP_-_موردين_-_عاصمة_الكهرباء4"/>
      <sheetName val="PO_-_موردين_-_اوامر_شراء4"/>
      <sheetName val="CO_-_مقاولين_-_عقود4"/>
      <sheetName val="[SHOPLIST_xls]/VWVU))tÏØ0_154"/>
      <sheetName val="[SHOPLIST_xls]/VWVU))tÏØ0_155"/>
      <sheetName val="Master_data4"/>
      <sheetName val="[SHOPLIST_xls]/VWVU))tÏØ0_156"/>
      <sheetName val="[SHOPLIST_xls]/VWVU))tÏØ0_157"/>
      <sheetName val="[SHOPLIST_xls][SH5"/>
      <sheetName val="BOQ_1_924"/>
      <sheetName val="P1926-H2B_Pkg_2A&amp;2B5"/>
      <sheetName val="P1940-H2B_Pkg_1_Guestrooms5"/>
      <sheetName val="[SHOPLIST_xls]70_5"/>
      <sheetName val="Other_Cost_Norms4"/>
      <sheetName val="Comp_equip4"/>
      <sheetName val="Basic_Rate4"/>
      <sheetName val="MASTER_RATE_ANALYSIS4"/>
      <sheetName val="P15_Cost_Implications4"/>
      <sheetName val="P15_uPVC_ducts-Rate_Summary4"/>
      <sheetName val="P13_uPVC_ducts4"/>
      <sheetName val="P13_Mass_Concrete4"/>
      <sheetName val="P13_Imported_Fill4"/>
      <sheetName val="P14_uPVC_ducts4"/>
      <sheetName val="P14_Mass_Concrete4"/>
      <sheetName val="P14_Imported_Fill4"/>
      <sheetName val="P14_Sand_bed_to_cable4"/>
      <sheetName val="P15_uPVC_ducts4"/>
      <sheetName val="Div_10-Specialities_4"/>
      <sheetName val="MALE_&amp;_FEMALE_4"/>
      <sheetName val="6_2_Floor_Finishes4"/>
      <sheetName val="BUAs_and_Sales_Forecast4"/>
      <sheetName val="Lagoons_Breakdown_Prices4"/>
      <sheetName val="Cover_HW_Z2_4"/>
      <sheetName val="TOTAL_WORK4"/>
      <sheetName val="part_34"/>
      <sheetName val="pile_Length_for_Easter_fence4"/>
      <sheetName val="_Estimate__4"/>
      <sheetName val="Equip_4"/>
      <sheetName val="Cumulative_Rail_4"/>
      <sheetName val="Data_4"/>
      <sheetName val="[SHOPLIST_xls]/VWVU))tÏØ0_158"/>
      <sheetName val="Staff_OLD_4"/>
      <sheetName val="Portfolio_List4"/>
      <sheetName val="Initial_Data4"/>
      <sheetName val="Package_Status4"/>
      <sheetName val="Appendix-A_-GRAND_SUMMARY4"/>
      <sheetName val="D9_(New_Rate)4"/>
      <sheetName val="Grand_Summary_4"/>
      <sheetName val="Bill_No_01_-_GI_4"/>
      <sheetName val="combined_4"/>
      <sheetName val="summary-Optional_4"/>
      <sheetName val="B14_02_4"/>
      <sheetName val="Prov_Sum_4"/>
      <sheetName val="Démol_4"/>
      <sheetName val="Contractor_Application4"/>
      <sheetName val="08_MEP_Summary4"/>
      <sheetName val="Addnl_works4"/>
      <sheetName val="B3__Material_on_Site-Detail4"/>
      <sheetName val="WATER_DUCT_-_IC_214"/>
      <sheetName val="Asset_Desc4"/>
      <sheetName val="[SHOPLIST_xls]70,/0s«i_x4"/>
      <sheetName val="Account_Codes4"/>
      <sheetName val="[SHOPLIST_xls]/VWVU))tÏØ0_159"/>
      <sheetName val="[SHOPLIST_xls]/VWVU))tÏØ0_160"/>
      <sheetName val="[SHOPLIST_xls]/VWVU))tÏØ0_161"/>
      <sheetName val="[SHOPLIST_xls]/VWVU))tÏØ0_162"/>
      <sheetName val="[SHOPLIST_xls]/VWVU))tÏØ0_163"/>
      <sheetName val="[SHOPLIST_xls]/VWVU))tÏØ0_164"/>
      <sheetName val="[SHOPLIST_xls]/VWVU))tÏØ0_165"/>
      <sheetName val="[SHOPLIST_xls]/VWVU))tÏØ0_166"/>
      <sheetName val="FLOOR_AND_CEILING2"/>
      <sheetName val="area_comp_2011_01_18_(2)2"/>
      <sheetName val="drop_down_lists2"/>
      <sheetName val="PH_52"/>
      <sheetName val="S-Curve_Update2"/>
      <sheetName val="[SHOPLIST_xls][SHOPLIST_xls]744"/>
      <sheetName val="[SHOPLIST_xls][SHOPLIST_xls]_29"/>
      <sheetName val="[SHOPLIST_xls][SHOPLIST_xls]_30"/>
      <sheetName val="[SHOPLIST_xls][SHOPLIST_xls]_31"/>
      <sheetName val="[SHOPLIST_xls][SHOPLIST_xls]_32"/>
      <sheetName val="[SHOPLIST_xls][SHOPLIST_xls]_33"/>
      <sheetName val="[SHOPLIST_xls][SHOPLIST_xls]_34"/>
      <sheetName val="[SHOPLIST_xls][SHOPLIST_xls]745"/>
      <sheetName val="[SHOPLIST_xls][SHOPLIST_xls]746"/>
      <sheetName val="[SHOPLIST_xls][SHOPLIST_xls]_35"/>
      <sheetName val="[SHOPLIST_xls][SHOPLIST_xls]_36"/>
      <sheetName val="[SHOPLIST_xls][SHOPLIST_xls]_37"/>
      <sheetName val="[SHOPLIST_xls][SHOPLIST_xls]747"/>
      <sheetName val="[SHOPLIST_xls][SHOPLIST_xls]_38"/>
      <sheetName val="[SHOPLIST_xls][SHOPLIST_xls]_39"/>
      <sheetName val="[SHOPLIST_xls][SHOPLIST_xls]748"/>
      <sheetName val="[SHOPLIST_xls][SHOPLIST_xls]_40"/>
      <sheetName val="[SHOPLIST_xls][SHOPLIST_xls]749"/>
      <sheetName val="[SHOPLIST_xls][SHOPLIST_xls]_41"/>
      <sheetName val="[SHOPLIST_xls][SHOPLIST_xls]_42"/>
      <sheetName val="[SHOPLIST_xls]70_x005f_x0000_,/0_x002"/>
      <sheetName val="Detail_Page2"/>
      <sheetName val="_SHOPLIST_xls__VWVU))tÏØ0__83"/>
      <sheetName val="_SHOPLIST_xls__VWVU))tÏØ0__84"/>
      <sheetName val="_SHOPLIST_xls__VWVU))tÏØ0__85"/>
      <sheetName val="_SHOPLIST_xls__SHOPLIST_xls__V2"/>
      <sheetName val="_SHOPLIST_xls__VWVU))tÏØ0__86"/>
      <sheetName val="_SHOPLIST_xls__VWVU))tÏØ0__93"/>
      <sheetName val="8_0_Programme2"/>
      <sheetName val="DVM Sizing Calculator- 10 ips "/>
      <sheetName val="726"/>
      <sheetName val="[11"/>
      <sheetName val="727"/>
      <sheetName val="72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 refreshError="1"/>
      <sheetData sheetId="1667" refreshError="1"/>
      <sheetData sheetId="1668" refreshError="1"/>
      <sheetData sheetId="1669" refreshError="1"/>
      <sheetData sheetId="1670" refreshError="1"/>
      <sheetData sheetId="1671" refreshError="1"/>
      <sheetData sheetId="1672" refreshError="1"/>
      <sheetData sheetId="1673" refreshError="1"/>
      <sheetData sheetId="1674" refreshError="1"/>
      <sheetData sheetId="1675" refreshError="1"/>
      <sheetData sheetId="1676" refreshError="1"/>
      <sheetData sheetId="1677" refreshError="1"/>
      <sheetData sheetId="1678" refreshError="1"/>
      <sheetData sheetId="1679" refreshError="1"/>
      <sheetData sheetId="1680" refreshError="1"/>
      <sheetData sheetId="1681" refreshError="1"/>
      <sheetData sheetId="1682" refreshError="1"/>
      <sheetData sheetId="1683" refreshError="1"/>
      <sheetData sheetId="1684" refreshError="1"/>
      <sheetData sheetId="1685" refreshError="1"/>
      <sheetData sheetId="1686" refreshError="1"/>
      <sheetData sheetId="1687" refreshError="1"/>
      <sheetData sheetId="1688" refreshError="1"/>
      <sheetData sheetId="1689" refreshError="1"/>
      <sheetData sheetId="1690" refreshError="1"/>
      <sheetData sheetId="1691" refreshError="1"/>
      <sheetData sheetId="1692" refreshError="1"/>
      <sheetData sheetId="1693" refreshError="1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 refreshError="1"/>
      <sheetData sheetId="1700" refreshError="1"/>
      <sheetData sheetId="1701" refreshError="1"/>
      <sheetData sheetId="1702" refreshError="1"/>
      <sheetData sheetId="1703" refreshError="1"/>
      <sheetData sheetId="1704" refreshError="1"/>
      <sheetData sheetId="1705" refreshError="1"/>
      <sheetData sheetId="1706" refreshError="1"/>
      <sheetData sheetId="1707" refreshError="1"/>
      <sheetData sheetId="1708" refreshError="1"/>
      <sheetData sheetId="1709" refreshError="1"/>
      <sheetData sheetId="1710" refreshError="1"/>
      <sheetData sheetId="1711" refreshError="1"/>
      <sheetData sheetId="1712" refreshError="1"/>
      <sheetData sheetId="1713" refreshError="1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 refreshError="1"/>
      <sheetData sheetId="1725" refreshError="1"/>
      <sheetData sheetId="1726" refreshError="1"/>
      <sheetData sheetId="1727" refreshError="1"/>
      <sheetData sheetId="1728" refreshError="1"/>
      <sheetData sheetId="1729" refreshError="1"/>
      <sheetData sheetId="1730" refreshError="1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 refreshError="1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 refreshError="1"/>
      <sheetData sheetId="1798" refreshError="1"/>
      <sheetData sheetId="1799" refreshError="1"/>
      <sheetData sheetId="1800" refreshError="1"/>
      <sheetData sheetId="1801" refreshError="1"/>
      <sheetData sheetId="1802" refreshError="1"/>
      <sheetData sheetId="1803" refreshError="1"/>
      <sheetData sheetId="1804" refreshError="1"/>
      <sheetData sheetId="1805" refreshError="1"/>
      <sheetData sheetId="1806" refreshError="1"/>
      <sheetData sheetId="1807" refreshError="1"/>
      <sheetData sheetId="1808" refreshError="1"/>
      <sheetData sheetId="1809" refreshError="1"/>
      <sheetData sheetId="1810" refreshError="1"/>
      <sheetData sheetId="1811" refreshError="1"/>
      <sheetData sheetId="1812" refreshError="1"/>
      <sheetData sheetId="1813" refreshError="1"/>
      <sheetData sheetId="1814" refreshError="1"/>
      <sheetData sheetId="1815" refreshError="1"/>
      <sheetData sheetId="1816" refreshError="1"/>
      <sheetData sheetId="1817" refreshError="1"/>
      <sheetData sheetId="1818" refreshError="1"/>
      <sheetData sheetId="1819" refreshError="1"/>
      <sheetData sheetId="1820" refreshError="1"/>
      <sheetData sheetId="1821" refreshError="1"/>
      <sheetData sheetId="1822" refreshError="1"/>
      <sheetData sheetId="1823" refreshError="1"/>
      <sheetData sheetId="1824" refreshError="1"/>
      <sheetData sheetId="1825" refreshError="1"/>
      <sheetData sheetId="1826" refreshError="1"/>
      <sheetData sheetId="1827" refreshError="1"/>
      <sheetData sheetId="1828" refreshError="1"/>
      <sheetData sheetId="1829" refreshError="1"/>
      <sheetData sheetId="1830" refreshError="1"/>
      <sheetData sheetId="1831" refreshError="1"/>
      <sheetData sheetId="1832" refreshError="1"/>
      <sheetData sheetId="1833" refreshError="1"/>
      <sheetData sheetId="1834" refreshError="1"/>
      <sheetData sheetId="1835" refreshError="1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 refreshError="1"/>
      <sheetData sheetId="1851" refreshError="1"/>
      <sheetData sheetId="1852" refreshError="1"/>
      <sheetData sheetId="1853" refreshError="1"/>
      <sheetData sheetId="1854" refreshError="1"/>
      <sheetData sheetId="1855" refreshError="1"/>
      <sheetData sheetId="1856" refreshError="1"/>
      <sheetData sheetId="1857" refreshError="1"/>
      <sheetData sheetId="1858" refreshError="1"/>
      <sheetData sheetId="1859" refreshError="1"/>
      <sheetData sheetId="1860" refreshError="1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 refreshError="1"/>
      <sheetData sheetId="1959" refreshError="1"/>
      <sheetData sheetId="1960" refreshError="1"/>
      <sheetData sheetId="1961" refreshError="1"/>
      <sheetData sheetId="1962" refreshError="1"/>
      <sheetData sheetId="1963" refreshError="1"/>
      <sheetData sheetId="1964" refreshError="1"/>
      <sheetData sheetId="1965" refreshError="1"/>
      <sheetData sheetId="1966" refreshError="1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 refreshError="1"/>
      <sheetData sheetId="1974" refreshError="1"/>
      <sheetData sheetId="1975" refreshError="1"/>
      <sheetData sheetId="1976" refreshError="1"/>
      <sheetData sheetId="1977" refreshError="1"/>
      <sheetData sheetId="1978" refreshError="1"/>
      <sheetData sheetId="1979" refreshError="1"/>
      <sheetData sheetId="1980" refreshError="1"/>
      <sheetData sheetId="1981" refreshError="1"/>
      <sheetData sheetId="1982" refreshError="1"/>
      <sheetData sheetId="1983" refreshError="1"/>
      <sheetData sheetId="1984" refreshError="1"/>
      <sheetData sheetId="1985" refreshError="1"/>
      <sheetData sheetId="1986" refreshError="1"/>
      <sheetData sheetId="1987" refreshError="1"/>
      <sheetData sheetId="1988" refreshError="1"/>
      <sheetData sheetId="1989" refreshError="1"/>
      <sheetData sheetId="1990" refreshError="1"/>
      <sheetData sheetId="1991" refreshError="1"/>
      <sheetData sheetId="1992" refreshError="1"/>
      <sheetData sheetId="1993" refreshError="1"/>
      <sheetData sheetId="1994" refreshError="1"/>
      <sheetData sheetId="1995" refreshError="1"/>
      <sheetData sheetId="1996" refreshError="1"/>
      <sheetData sheetId="1997" refreshError="1"/>
      <sheetData sheetId="1998" refreshError="1"/>
      <sheetData sheetId="1999" refreshError="1"/>
      <sheetData sheetId="2000" refreshError="1"/>
      <sheetData sheetId="2001" refreshError="1"/>
      <sheetData sheetId="2002" refreshError="1"/>
      <sheetData sheetId="2003" refreshError="1"/>
      <sheetData sheetId="2004" refreshError="1"/>
      <sheetData sheetId="2005" refreshError="1"/>
      <sheetData sheetId="2006" refreshError="1"/>
      <sheetData sheetId="2007" refreshError="1"/>
      <sheetData sheetId="2008" refreshError="1"/>
      <sheetData sheetId="2009" refreshError="1"/>
      <sheetData sheetId="2010" refreshError="1"/>
      <sheetData sheetId="2011" refreshError="1"/>
      <sheetData sheetId="2012" refreshError="1"/>
      <sheetData sheetId="2013" refreshError="1"/>
      <sheetData sheetId="2014" refreshError="1"/>
      <sheetData sheetId="2015" refreshError="1"/>
      <sheetData sheetId="2016" refreshError="1"/>
      <sheetData sheetId="2017" refreshError="1"/>
      <sheetData sheetId="2018" refreshError="1"/>
      <sheetData sheetId="2019" refreshError="1"/>
      <sheetData sheetId="2020" refreshError="1"/>
      <sheetData sheetId="2021" refreshError="1"/>
      <sheetData sheetId="2022" refreshError="1"/>
      <sheetData sheetId="2023" refreshError="1"/>
      <sheetData sheetId="2024" refreshError="1"/>
      <sheetData sheetId="2025" refreshError="1"/>
      <sheetData sheetId="2026" refreshError="1"/>
      <sheetData sheetId="2027" refreshError="1"/>
      <sheetData sheetId="2028" refreshError="1"/>
      <sheetData sheetId="2029" refreshError="1"/>
      <sheetData sheetId="2030" refreshError="1"/>
      <sheetData sheetId="2031" refreshError="1"/>
      <sheetData sheetId="2032" refreshError="1"/>
      <sheetData sheetId="2033" refreshError="1"/>
      <sheetData sheetId="2034" refreshError="1"/>
      <sheetData sheetId="2035" refreshError="1"/>
      <sheetData sheetId="2036"/>
      <sheetData sheetId="2037" refreshError="1"/>
      <sheetData sheetId="2038" refreshError="1"/>
      <sheetData sheetId="2039" refreshError="1"/>
      <sheetData sheetId="2040" refreshError="1"/>
      <sheetData sheetId="2041" refreshError="1"/>
      <sheetData sheetId="2042" refreshError="1"/>
      <sheetData sheetId="2043" refreshError="1"/>
      <sheetData sheetId="2044" refreshError="1"/>
      <sheetData sheetId="2045" refreshError="1"/>
      <sheetData sheetId="2046" refreshError="1"/>
      <sheetData sheetId="2047" refreshError="1"/>
      <sheetData sheetId="2048" refreshError="1"/>
      <sheetData sheetId="2049" refreshError="1"/>
      <sheetData sheetId="2050" refreshError="1"/>
      <sheetData sheetId="2051" refreshError="1"/>
      <sheetData sheetId="2052" refreshError="1"/>
      <sheetData sheetId="2053" refreshError="1"/>
      <sheetData sheetId="2054" refreshError="1"/>
      <sheetData sheetId="2055" refreshError="1"/>
      <sheetData sheetId="2056" refreshError="1"/>
      <sheetData sheetId="2057" refreshError="1"/>
      <sheetData sheetId="2058" refreshError="1"/>
      <sheetData sheetId="2059" refreshError="1"/>
      <sheetData sheetId="2060" refreshError="1"/>
      <sheetData sheetId="2061" refreshError="1"/>
      <sheetData sheetId="2062" refreshError="1"/>
      <sheetData sheetId="2063" refreshError="1"/>
      <sheetData sheetId="2064" refreshError="1"/>
      <sheetData sheetId="2065" refreshError="1"/>
      <sheetData sheetId="2066" refreshError="1"/>
      <sheetData sheetId="2067" refreshError="1"/>
      <sheetData sheetId="2068" refreshError="1"/>
      <sheetData sheetId="2069" refreshError="1"/>
      <sheetData sheetId="2070" refreshError="1"/>
      <sheetData sheetId="2071" refreshError="1"/>
      <sheetData sheetId="2072" refreshError="1"/>
      <sheetData sheetId="2073" refreshError="1"/>
      <sheetData sheetId="2074" refreshError="1"/>
      <sheetData sheetId="2075" refreshError="1"/>
      <sheetData sheetId="2076" refreshError="1"/>
      <sheetData sheetId="2077" refreshError="1"/>
      <sheetData sheetId="2078" refreshError="1"/>
      <sheetData sheetId="2079" refreshError="1"/>
      <sheetData sheetId="2080" refreshError="1"/>
      <sheetData sheetId="2081" refreshError="1"/>
      <sheetData sheetId="2082" refreshError="1"/>
      <sheetData sheetId="2083" refreshError="1"/>
      <sheetData sheetId="2084" refreshError="1"/>
      <sheetData sheetId="2085" refreshError="1"/>
      <sheetData sheetId="2086" refreshError="1"/>
      <sheetData sheetId="2087" refreshError="1"/>
      <sheetData sheetId="2088" refreshError="1"/>
      <sheetData sheetId="2089" refreshError="1"/>
      <sheetData sheetId="2090" refreshError="1"/>
      <sheetData sheetId="2091" refreshError="1"/>
      <sheetData sheetId="2092" refreshError="1"/>
      <sheetData sheetId="2093" refreshError="1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 refreshError="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 refreshError="1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 refreshError="1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 refreshError="1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 refreshError="1"/>
      <sheetData sheetId="2183" refreshError="1"/>
      <sheetData sheetId="2184" refreshError="1"/>
      <sheetData sheetId="2185" refreshError="1"/>
      <sheetData sheetId="2186" refreshError="1"/>
      <sheetData sheetId="2187" refreshError="1"/>
      <sheetData sheetId="2188" refreshError="1"/>
      <sheetData sheetId="2189" refreshError="1"/>
      <sheetData sheetId="2190" refreshError="1"/>
      <sheetData sheetId="2191" refreshError="1"/>
      <sheetData sheetId="2192" refreshError="1"/>
      <sheetData sheetId="2193" refreshError="1"/>
      <sheetData sheetId="2194" refreshError="1"/>
      <sheetData sheetId="2195" refreshError="1"/>
      <sheetData sheetId="2196" refreshError="1"/>
      <sheetData sheetId="2197" refreshError="1"/>
      <sheetData sheetId="2198" refreshError="1"/>
      <sheetData sheetId="2199" refreshError="1"/>
      <sheetData sheetId="2200" refreshError="1"/>
      <sheetData sheetId="2201" refreshError="1"/>
      <sheetData sheetId="2202" refreshError="1"/>
      <sheetData sheetId="2203" refreshError="1"/>
      <sheetData sheetId="2204" refreshError="1"/>
      <sheetData sheetId="2205" refreshError="1"/>
      <sheetData sheetId="2206" refreshError="1"/>
      <sheetData sheetId="2207" refreshError="1"/>
      <sheetData sheetId="2208" refreshError="1"/>
      <sheetData sheetId="2209" refreshError="1"/>
      <sheetData sheetId="2210" refreshError="1"/>
      <sheetData sheetId="2211" refreshError="1"/>
      <sheetData sheetId="2212" refreshError="1"/>
      <sheetData sheetId="2213" refreshError="1"/>
      <sheetData sheetId="2214" refreshError="1"/>
      <sheetData sheetId="2215" refreshError="1"/>
      <sheetData sheetId="2216" refreshError="1"/>
      <sheetData sheetId="2217" refreshError="1"/>
      <sheetData sheetId="2218" refreshError="1"/>
      <sheetData sheetId="2219" refreshError="1"/>
      <sheetData sheetId="2220" refreshError="1"/>
      <sheetData sheetId="2221" refreshError="1"/>
      <sheetData sheetId="2222" refreshError="1"/>
      <sheetData sheetId="2223" refreshError="1"/>
      <sheetData sheetId="2224" refreshError="1"/>
      <sheetData sheetId="2225" refreshError="1"/>
      <sheetData sheetId="2226" refreshError="1"/>
      <sheetData sheetId="2227" refreshError="1"/>
      <sheetData sheetId="2228" refreshError="1"/>
      <sheetData sheetId="2229" refreshError="1"/>
      <sheetData sheetId="2230" refreshError="1"/>
      <sheetData sheetId="2231" refreshError="1"/>
      <sheetData sheetId="2232" refreshError="1"/>
      <sheetData sheetId="2233" refreshError="1"/>
      <sheetData sheetId="2234" refreshError="1"/>
      <sheetData sheetId="2235" refreshError="1"/>
      <sheetData sheetId="2236" refreshError="1"/>
      <sheetData sheetId="2237" refreshError="1"/>
      <sheetData sheetId="2238" refreshError="1"/>
      <sheetData sheetId="2239" refreshError="1"/>
      <sheetData sheetId="2240" refreshError="1"/>
      <sheetData sheetId="2241" refreshError="1"/>
      <sheetData sheetId="2242" refreshError="1"/>
      <sheetData sheetId="2243" refreshError="1"/>
      <sheetData sheetId="2244" refreshError="1"/>
      <sheetData sheetId="2245" refreshError="1"/>
      <sheetData sheetId="2246" refreshError="1"/>
      <sheetData sheetId="2247" refreshError="1"/>
      <sheetData sheetId="2248" refreshError="1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 refreshError="1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 refreshError="1"/>
      <sheetData sheetId="2272" refreshError="1"/>
      <sheetData sheetId="2273" refreshError="1"/>
      <sheetData sheetId="2274" refreshError="1"/>
      <sheetData sheetId="2275" refreshError="1"/>
      <sheetData sheetId="2276" refreshError="1"/>
      <sheetData sheetId="2277" refreshError="1"/>
      <sheetData sheetId="2278" refreshError="1"/>
      <sheetData sheetId="2279" refreshError="1"/>
      <sheetData sheetId="2280" refreshError="1"/>
      <sheetData sheetId="2281" refreshError="1"/>
      <sheetData sheetId="2282" refreshError="1"/>
      <sheetData sheetId="2283" refreshError="1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 refreshError="1"/>
      <sheetData sheetId="2308" refreshError="1"/>
      <sheetData sheetId="2309" refreshError="1"/>
      <sheetData sheetId="2310" refreshError="1"/>
      <sheetData sheetId="2311" refreshError="1"/>
      <sheetData sheetId="2312" refreshError="1"/>
      <sheetData sheetId="2313" refreshError="1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 refreshError="1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 refreshError="1"/>
      <sheetData sheetId="2330" refreshError="1"/>
      <sheetData sheetId="2331" refreshError="1"/>
      <sheetData sheetId="2332" refreshError="1"/>
      <sheetData sheetId="2333" refreshError="1"/>
      <sheetData sheetId="2334" refreshError="1"/>
      <sheetData sheetId="2335" refreshError="1"/>
      <sheetData sheetId="2336" refreshError="1"/>
      <sheetData sheetId="2337" refreshError="1"/>
      <sheetData sheetId="2338" refreshError="1"/>
      <sheetData sheetId="2339" refreshError="1"/>
      <sheetData sheetId="2340" refreshError="1"/>
      <sheetData sheetId="2341" refreshError="1"/>
      <sheetData sheetId="2342" refreshError="1"/>
      <sheetData sheetId="2343" refreshError="1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 refreshError="1"/>
      <sheetData sheetId="2362" refreshError="1"/>
      <sheetData sheetId="2363" refreshError="1"/>
      <sheetData sheetId="2364" refreshError="1"/>
      <sheetData sheetId="2365" refreshError="1"/>
      <sheetData sheetId="2366" refreshError="1"/>
      <sheetData sheetId="2367" refreshError="1"/>
      <sheetData sheetId="2368" refreshError="1"/>
      <sheetData sheetId="2369" refreshError="1"/>
      <sheetData sheetId="2370" refreshError="1"/>
      <sheetData sheetId="2371" refreshError="1"/>
      <sheetData sheetId="2372" refreshError="1"/>
      <sheetData sheetId="2373" refreshError="1"/>
      <sheetData sheetId="2374" refreshError="1"/>
      <sheetData sheetId="2375" refreshError="1"/>
      <sheetData sheetId="2376" refreshError="1"/>
      <sheetData sheetId="2377" refreshError="1"/>
      <sheetData sheetId="2378" refreshError="1"/>
      <sheetData sheetId="2379" refreshError="1"/>
      <sheetData sheetId="2380" refreshError="1"/>
      <sheetData sheetId="2381" refreshError="1"/>
      <sheetData sheetId="2382" refreshError="1"/>
      <sheetData sheetId="2383" refreshError="1"/>
      <sheetData sheetId="2384" refreshError="1"/>
      <sheetData sheetId="2385" refreshError="1"/>
      <sheetData sheetId="2386" refreshError="1"/>
      <sheetData sheetId="2387" refreshError="1"/>
      <sheetData sheetId="2388" refreshError="1"/>
      <sheetData sheetId="2389" refreshError="1"/>
      <sheetData sheetId="2390" refreshError="1"/>
      <sheetData sheetId="2391" refreshError="1"/>
      <sheetData sheetId="2392" refreshError="1"/>
      <sheetData sheetId="2393" refreshError="1"/>
      <sheetData sheetId="2394" refreshError="1"/>
      <sheetData sheetId="2395" refreshError="1"/>
      <sheetData sheetId="2396" refreshError="1"/>
      <sheetData sheetId="2397" refreshError="1"/>
      <sheetData sheetId="2398" refreshError="1"/>
      <sheetData sheetId="2399" refreshError="1"/>
      <sheetData sheetId="2400" refreshError="1"/>
      <sheetData sheetId="2401" refreshError="1"/>
      <sheetData sheetId="2402" refreshError="1"/>
      <sheetData sheetId="2403" refreshError="1"/>
      <sheetData sheetId="2404" refreshError="1"/>
      <sheetData sheetId="2405" refreshError="1"/>
      <sheetData sheetId="2406" refreshError="1"/>
      <sheetData sheetId="2407" refreshError="1"/>
      <sheetData sheetId="2408" refreshError="1"/>
      <sheetData sheetId="2409" refreshError="1"/>
      <sheetData sheetId="2410" refreshError="1"/>
      <sheetData sheetId="2411" refreshError="1"/>
      <sheetData sheetId="2412" refreshError="1"/>
      <sheetData sheetId="2413" refreshError="1"/>
      <sheetData sheetId="2414" refreshError="1"/>
      <sheetData sheetId="2415" refreshError="1"/>
      <sheetData sheetId="2416" refreshError="1"/>
      <sheetData sheetId="2417" refreshError="1"/>
      <sheetData sheetId="2418" refreshError="1"/>
      <sheetData sheetId="2419" refreshError="1"/>
      <sheetData sheetId="2420" refreshError="1"/>
      <sheetData sheetId="2421" refreshError="1"/>
      <sheetData sheetId="2422" refreshError="1"/>
      <sheetData sheetId="2423" refreshError="1"/>
      <sheetData sheetId="2424" refreshError="1"/>
      <sheetData sheetId="2425" refreshError="1"/>
      <sheetData sheetId="2426" refreshError="1"/>
      <sheetData sheetId="2427" refreshError="1"/>
      <sheetData sheetId="2428" refreshError="1"/>
      <sheetData sheetId="2429" refreshError="1"/>
      <sheetData sheetId="2430" refreshError="1"/>
      <sheetData sheetId="2431" refreshError="1"/>
      <sheetData sheetId="2432" refreshError="1"/>
      <sheetData sheetId="2433" refreshError="1"/>
      <sheetData sheetId="2434" refreshError="1"/>
      <sheetData sheetId="2435" refreshError="1"/>
      <sheetData sheetId="2436" refreshError="1"/>
      <sheetData sheetId="2437" refreshError="1"/>
      <sheetData sheetId="2438" refreshError="1"/>
      <sheetData sheetId="2439" refreshError="1"/>
      <sheetData sheetId="2440" refreshError="1"/>
      <sheetData sheetId="2441" refreshError="1"/>
      <sheetData sheetId="2442" refreshError="1"/>
      <sheetData sheetId="2443" refreshError="1"/>
      <sheetData sheetId="2444" refreshError="1"/>
      <sheetData sheetId="2445" refreshError="1"/>
      <sheetData sheetId="2446" refreshError="1"/>
      <sheetData sheetId="2447" refreshError="1"/>
      <sheetData sheetId="2448" refreshError="1"/>
      <sheetData sheetId="2449" refreshError="1"/>
      <sheetData sheetId="2450" refreshError="1"/>
      <sheetData sheetId="2451" refreshError="1"/>
      <sheetData sheetId="2452" refreshError="1"/>
      <sheetData sheetId="2453" refreshError="1"/>
      <sheetData sheetId="2454" refreshError="1"/>
      <sheetData sheetId="2455" refreshError="1"/>
      <sheetData sheetId="2456" refreshError="1"/>
      <sheetData sheetId="2457" refreshError="1"/>
      <sheetData sheetId="2458" refreshError="1"/>
      <sheetData sheetId="2459" refreshError="1"/>
      <sheetData sheetId="2460" refreshError="1"/>
      <sheetData sheetId="2461" refreshError="1"/>
      <sheetData sheetId="2462" refreshError="1"/>
      <sheetData sheetId="2463" refreshError="1"/>
      <sheetData sheetId="2464" refreshError="1"/>
      <sheetData sheetId="2465" refreshError="1"/>
      <sheetData sheetId="2466" refreshError="1"/>
      <sheetData sheetId="2467" refreshError="1"/>
      <sheetData sheetId="2468" refreshError="1"/>
      <sheetData sheetId="2469" refreshError="1"/>
      <sheetData sheetId="2470" refreshError="1"/>
      <sheetData sheetId="2471" refreshError="1"/>
      <sheetData sheetId="2472" refreshError="1"/>
      <sheetData sheetId="2473" refreshError="1"/>
      <sheetData sheetId="2474" refreshError="1"/>
      <sheetData sheetId="2475" refreshError="1"/>
      <sheetData sheetId="2476" refreshError="1"/>
      <sheetData sheetId="2477" refreshError="1"/>
      <sheetData sheetId="2478" refreshError="1"/>
      <sheetData sheetId="2479" refreshError="1"/>
      <sheetData sheetId="2480" refreshError="1"/>
      <sheetData sheetId="2481" refreshError="1"/>
      <sheetData sheetId="2482" refreshError="1"/>
      <sheetData sheetId="2483" refreshError="1"/>
      <sheetData sheetId="2484" refreshError="1"/>
      <sheetData sheetId="2485" refreshError="1"/>
      <sheetData sheetId="2486" refreshError="1"/>
      <sheetData sheetId="2487" refreshError="1"/>
      <sheetData sheetId="2488" refreshError="1"/>
      <sheetData sheetId="2489" refreshError="1"/>
      <sheetData sheetId="2490" refreshError="1"/>
      <sheetData sheetId="2491" refreshError="1"/>
      <sheetData sheetId="2492" refreshError="1"/>
      <sheetData sheetId="2493" refreshError="1"/>
      <sheetData sheetId="2494" refreshError="1"/>
      <sheetData sheetId="2495" refreshError="1"/>
      <sheetData sheetId="2496" refreshError="1"/>
      <sheetData sheetId="2497" refreshError="1"/>
      <sheetData sheetId="2498" refreshError="1"/>
      <sheetData sheetId="2499" refreshError="1"/>
      <sheetData sheetId="2500" refreshError="1"/>
      <sheetData sheetId="2501" refreshError="1"/>
      <sheetData sheetId="2502" refreshError="1"/>
      <sheetData sheetId="2503" refreshError="1"/>
      <sheetData sheetId="2504" refreshError="1"/>
      <sheetData sheetId="2505" refreshError="1"/>
      <sheetData sheetId="2506" refreshError="1"/>
      <sheetData sheetId="2507" refreshError="1"/>
      <sheetData sheetId="2508" refreshError="1"/>
      <sheetData sheetId="2509" refreshError="1"/>
      <sheetData sheetId="2510" refreshError="1"/>
      <sheetData sheetId="2511" refreshError="1"/>
      <sheetData sheetId="2512" refreshError="1"/>
      <sheetData sheetId="2513" refreshError="1"/>
      <sheetData sheetId="2514" refreshError="1"/>
      <sheetData sheetId="2515" refreshError="1"/>
      <sheetData sheetId="2516" refreshError="1"/>
      <sheetData sheetId="2517" refreshError="1"/>
      <sheetData sheetId="2518" refreshError="1"/>
      <sheetData sheetId="2519" refreshError="1"/>
      <sheetData sheetId="2520" refreshError="1"/>
      <sheetData sheetId="2521" refreshError="1"/>
      <sheetData sheetId="2522" refreshError="1"/>
      <sheetData sheetId="2523" refreshError="1"/>
      <sheetData sheetId="2524" refreshError="1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 refreshError="1"/>
      <sheetData sheetId="2581" refreshError="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 refreshError="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 refreshError="1"/>
      <sheetData sheetId="2608" refreshError="1"/>
      <sheetData sheetId="2609" refreshError="1"/>
      <sheetData sheetId="2610" refreshError="1"/>
      <sheetData sheetId="2611" refreshError="1"/>
      <sheetData sheetId="2612" refreshError="1"/>
      <sheetData sheetId="2613" refreshError="1"/>
      <sheetData sheetId="2614" refreshError="1"/>
      <sheetData sheetId="2615" refreshError="1"/>
      <sheetData sheetId="2616" refreshError="1"/>
      <sheetData sheetId="2617" refreshError="1"/>
      <sheetData sheetId="2618" refreshError="1"/>
      <sheetData sheetId="2619" refreshError="1"/>
      <sheetData sheetId="2620" refreshError="1"/>
      <sheetData sheetId="2621" refreshError="1"/>
      <sheetData sheetId="2622" refreshError="1"/>
      <sheetData sheetId="2623" refreshError="1"/>
      <sheetData sheetId="2624" refreshError="1"/>
      <sheetData sheetId="2625" refreshError="1"/>
      <sheetData sheetId="2626" refreshError="1"/>
      <sheetData sheetId="2627" refreshError="1"/>
      <sheetData sheetId="2628" refreshError="1"/>
      <sheetData sheetId="2629" refreshError="1"/>
      <sheetData sheetId="2630" refreshError="1"/>
      <sheetData sheetId="2631" refreshError="1"/>
      <sheetData sheetId="2632" refreshError="1"/>
      <sheetData sheetId="2633" refreshError="1"/>
      <sheetData sheetId="2634" refreshError="1"/>
      <sheetData sheetId="2635" refreshError="1"/>
      <sheetData sheetId="2636" refreshError="1"/>
      <sheetData sheetId="2637" refreshError="1"/>
      <sheetData sheetId="2638" refreshError="1"/>
      <sheetData sheetId="2639" refreshError="1"/>
      <sheetData sheetId="2640" refreshError="1"/>
      <sheetData sheetId="2641" refreshError="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 refreshError="1"/>
      <sheetData sheetId="2670" refreshError="1"/>
      <sheetData sheetId="2671" refreshError="1"/>
      <sheetData sheetId="2672" refreshError="1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 refreshError="1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 refreshError="1"/>
      <sheetData sheetId="2700" refreshError="1"/>
      <sheetData sheetId="2701" refreshError="1"/>
      <sheetData sheetId="2702" refreshError="1"/>
      <sheetData sheetId="2703" refreshError="1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 refreshError="1"/>
      <sheetData sheetId="2711" refreshError="1"/>
      <sheetData sheetId="2712" refreshError="1"/>
      <sheetData sheetId="2713" refreshError="1"/>
      <sheetData sheetId="2714" refreshError="1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 refreshError="1"/>
      <sheetData sheetId="2730" refreshError="1"/>
      <sheetData sheetId="2731" refreshError="1"/>
      <sheetData sheetId="2732" refreshError="1"/>
      <sheetData sheetId="2733" refreshError="1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 refreshError="1"/>
      <sheetData sheetId="2741" refreshError="1"/>
      <sheetData sheetId="2742" refreshError="1"/>
      <sheetData sheetId="2743" refreshError="1"/>
      <sheetData sheetId="2744" refreshError="1"/>
      <sheetData sheetId="2745" refreshError="1"/>
      <sheetData sheetId="2746" refreshError="1"/>
      <sheetData sheetId="2747" refreshError="1"/>
      <sheetData sheetId="2748" refreshError="1"/>
      <sheetData sheetId="2749" refreshError="1"/>
      <sheetData sheetId="2750" refreshError="1"/>
      <sheetData sheetId="2751" refreshError="1"/>
      <sheetData sheetId="2752" refreshError="1"/>
      <sheetData sheetId="2753" refreshError="1"/>
      <sheetData sheetId="2754" refreshError="1"/>
      <sheetData sheetId="2755" refreshError="1"/>
      <sheetData sheetId="2756" refreshError="1"/>
      <sheetData sheetId="2757" refreshError="1"/>
      <sheetData sheetId="2758" refreshError="1"/>
      <sheetData sheetId="2759" refreshError="1"/>
      <sheetData sheetId="2760" refreshError="1"/>
      <sheetData sheetId="2761" refreshError="1"/>
      <sheetData sheetId="2762" refreshError="1"/>
      <sheetData sheetId="2763" refreshError="1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 refreshError="1"/>
      <sheetData sheetId="2771" refreshError="1"/>
      <sheetData sheetId="2772" refreshError="1"/>
      <sheetData sheetId="2773" refreshError="1"/>
      <sheetData sheetId="2774" refreshError="1"/>
      <sheetData sheetId="2775" refreshError="1"/>
      <sheetData sheetId="2776" refreshError="1"/>
      <sheetData sheetId="2777" refreshError="1"/>
      <sheetData sheetId="2778" refreshError="1"/>
      <sheetData sheetId="2779" refreshError="1"/>
      <sheetData sheetId="2780" refreshError="1"/>
      <sheetData sheetId="2781" refreshError="1"/>
      <sheetData sheetId="2782" refreshError="1"/>
      <sheetData sheetId="2783" refreshError="1"/>
      <sheetData sheetId="2784" refreshError="1"/>
      <sheetData sheetId="2785" refreshError="1"/>
      <sheetData sheetId="2786" refreshError="1"/>
      <sheetData sheetId="2787" refreshError="1"/>
      <sheetData sheetId="2788" refreshError="1"/>
      <sheetData sheetId="2789" refreshError="1"/>
      <sheetData sheetId="2790" refreshError="1"/>
      <sheetData sheetId="2791" refreshError="1"/>
      <sheetData sheetId="2792" refreshError="1"/>
      <sheetData sheetId="2793" refreshError="1"/>
      <sheetData sheetId="2794" refreshError="1"/>
      <sheetData sheetId="2795" refreshError="1"/>
      <sheetData sheetId="2796" refreshError="1"/>
      <sheetData sheetId="2797" refreshError="1"/>
      <sheetData sheetId="2798" refreshError="1"/>
      <sheetData sheetId="2799" refreshError="1"/>
      <sheetData sheetId="2800" refreshError="1"/>
      <sheetData sheetId="2801" refreshError="1"/>
      <sheetData sheetId="2802" refreshError="1"/>
      <sheetData sheetId="2803" refreshError="1"/>
      <sheetData sheetId="2804" refreshError="1"/>
      <sheetData sheetId="2805" refreshError="1"/>
      <sheetData sheetId="2806" refreshError="1"/>
      <sheetData sheetId="2807" refreshError="1"/>
      <sheetData sheetId="2808" refreshError="1"/>
      <sheetData sheetId="2809" refreshError="1"/>
      <sheetData sheetId="2810" refreshError="1"/>
      <sheetData sheetId="2811" refreshError="1"/>
      <sheetData sheetId="2812" refreshError="1"/>
      <sheetData sheetId="2813" refreshError="1"/>
      <sheetData sheetId="2814" refreshError="1"/>
      <sheetData sheetId="2815" refreshError="1"/>
      <sheetData sheetId="2816" refreshError="1"/>
      <sheetData sheetId="2817" refreshError="1"/>
      <sheetData sheetId="2818" refreshError="1"/>
      <sheetData sheetId="2819" refreshError="1"/>
      <sheetData sheetId="2820" refreshError="1"/>
      <sheetData sheetId="2821" refreshError="1"/>
      <sheetData sheetId="2822" refreshError="1"/>
      <sheetData sheetId="2823" refreshError="1"/>
      <sheetData sheetId="2824" refreshError="1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 refreshError="1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 refreshError="1"/>
      <sheetData sheetId="2896" refreshError="1"/>
      <sheetData sheetId="2897" refreshError="1"/>
      <sheetData sheetId="2898" refreshError="1"/>
      <sheetData sheetId="2899" refreshError="1"/>
      <sheetData sheetId="2900" refreshError="1"/>
      <sheetData sheetId="2901" refreshError="1"/>
      <sheetData sheetId="2902" refreshError="1"/>
      <sheetData sheetId="2903" refreshError="1"/>
      <sheetData sheetId="2904" refreshError="1"/>
      <sheetData sheetId="2905" refreshError="1"/>
      <sheetData sheetId="2906" refreshError="1"/>
      <sheetData sheetId="2907" refreshError="1"/>
      <sheetData sheetId="2908" refreshError="1"/>
      <sheetData sheetId="2909" refreshError="1"/>
      <sheetData sheetId="2910" refreshError="1"/>
      <sheetData sheetId="2911" refreshError="1"/>
      <sheetData sheetId="2912" refreshError="1"/>
      <sheetData sheetId="2913" refreshError="1"/>
      <sheetData sheetId="2914" refreshError="1"/>
      <sheetData sheetId="2915" refreshError="1"/>
      <sheetData sheetId="2916" refreshError="1"/>
      <sheetData sheetId="2917" refreshError="1"/>
      <sheetData sheetId="2918" refreshError="1"/>
      <sheetData sheetId="2919" refreshError="1"/>
      <sheetData sheetId="2920" refreshError="1"/>
      <sheetData sheetId="2921" refreshError="1"/>
      <sheetData sheetId="2922" refreshError="1"/>
      <sheetData sheetId="2923" refreshError="1"/>
      <sheetData sheetId="2924" refreshError="1"/>
      <sheetData sheetId="2925" refreshError="1"/>
      <sheetData sheetId="2926" refreshError="1"/>
      <sheetData sheetId="2927" refreshError="1"/>
      <sheetData sheetId="2928" refreshError="1"/>
      <sheetData sheetId="2929" refreshError="1"/>
      <sheetData sheetId="2930" refreshError="1"/>
      <sheetData sheetId="2931" refreshError="1"/>
      <sheetData sheetId="2932" refreshError="1"/>
      <sheetData sheetId="2933" refreshError="1"/>
      <sheetData sheetId="2934" refreshError="1"/>
      <sheetData sheetId="2935" refreshError="1"/>
      <sheetData sheetId="2936" refreshError="1"/>
      <sheetData sheetId="2937" refreshError="1"/>
      <sheetData sheetId="2938" refreshError="1"/>
      <sheetData sheetId="2939" refreshError="1"/>
      <sheetData sheetId="2940" refreshError="1"/>
      <sheetData sheetId="2941" refreshError="1"/>
      <sheetData sheetId="2942" refreshError="1"/>
      <sheetData sheetId="2943" refreshError="1"/>
      <sheetData sheetId="2944" refreshError="1"/>
      <sheetData sheetId="2945" refreshError="1"/>
      <sheetData sheetId="2946" refreshError="1"/>
      <sheetData sheetId="2947" refreshError="1"/>
      <sheetData sheetId="2948" refreshError="1"/>
      <sheetData sheetId="2949" refreshError="1"/>
      <sheetData sheetId="2950" refreshError="1"/>
      <sheetData sheetId="2951" refreshError="1"/>
      <sheetData sheetId="2952" refreshError="1"/>
      <sheetData sheetId="2953" refreshError="1"/>
      <sheetData sheetId="2954" refreshError="1"/>
      <sheetData sheetId="2955" refreshError="1"/>
      <sheetData sheetId="2956" refreshError="1"/>
      <sheetData sheetId="2957" refreshError="1"/>
      <sheetData sheetId="2958" refreshError="1"/>
      <sheetData sheetId="2959" refreshError="1"/>
      <sheetData sheetId="2960" refreshError="1"/>
      <sheetData sheetId="2961" refreshError="1"/>
      <sheetData sheetId="2962" refreshError="1"/>
      <sheetData sheetId="2963" refreshError="1"/>
      <sheetData sheetId="2964" refreshError="1"/>
      <sheetData sheetId="2965" refreshError="1"/>
      <sheetData sheetId="2966" refreshError="1"/>
      <sheetData sheetId="2967" refreshError="1"/>
      <sheetData sheetId="2968" refreshError="1"/>
      <sheetData sheetId="2969" refreshError="1"/>
      <sheetData sheetId="2970" refreshError="1"/>
      <sheetData sheetId="2971" refreshError="1"/>
      <sheetData sheetId="2972" refreshError="1"/>
      <sheetData sheetId="2973" refreshError="1"/>
      <sheetData sheetId="2974" refreshError="1"/>
      <sheetData sheetId="2975" refreshError="1"/>
      <sheetData sheetId="2976" refreshError="1"/>
      <sheetData sheetId="2977" refreshError="1"/>
      <sheetData sheetId="2978" refreshError="1"/>
      <sheetData sheetId="2979" refreshError="1"/>
      <sheetData sheetId="2980" refreshError="1"/>
      <sheetData sheetId="2981" refreshError="1"/>
      <sheetData sheetId="2982" refreshError="1"/>
      <sheetData sheetId="2983" refreshError="1"/>
      <sheetData sheetId="2984" refreshError="1"/>
      <sheetData sheetId="2985" refreshError="1"/>
      <sheetData sheetId="2986" refreshError="1"/>
      <sheetData sheetId="2987" refreshError="1"/>
      <sheetData sheetId="2988" refreshError="1"/>
      <sheetData sheetId="2989" refreshError="1"/>
      <sheetData sheetId="2990" refreshError="1"/>
      <sheetData sheetId="2991" refreshError="1"/>
      <sheetData sheetId="2992" refreshError="1"/>
      <sheetData sheetId="2993" refreshError="1"/>
      <sheetData sheetId="2994" refreshError="1"/>
      <sheetData sheetId="2995" refreshError="1"/>
      <sheetData sheetId="2996" refreshError="1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 refreshError="1"/>
      <sheetData sheetId="3018" refreshError="1"/>
      <sheetData sheetId="3019" refreshError="1"/>
      <sheetData sheetId="3020" refreshError="1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 refreshError="1"/>
      <sheetData sheetId="3047" refreshError="1"/>
      <sheetData sheetId="3048" refreshError="1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 refreshError="1"/>
      <sheetData sheetId="3067" refreshError="1"/>
      <sheetData sheetId="3068" refreshError="1"/>
      <sheetData sheetId="3069" refreshError="1"/>
      <sheetData sheetId="3070" refreshError="1"/>
      <sheetData sheetId="3071" refreshError="1"/>
      <sheetData sheetId="3072" refreshError="1"/>
      <sheetData sheetId="3073" refreshError="1"/>
      <sheetData sheetId="3074" refreshError="1"/>
      <sheetData sheetId="3075" refreshError="1"/>
      <sheetData sheetId="3076" refreshError="1"/>
      <sheetData sheetId="3077" refreshError="1"/>
      <sheetData sheetId="3078" refreshError="1"/>
      <sheetData sheetId="3079" refreshError="1"/>
      <sheetData sheetId="3080" refreshError="1"/>
      <sheetData sheetId="3081" refreshError="1"/>
      <sheetData sheetId="3082" refreshError="1"/>
      <sheetData sheetId="3083" refreshError="1"/>
      <sheetData sheetId="3084" refreshError="1"/>
      <sheetData sheetId="3085" refreshError="1"/>
      <sheetData sheetId="3086" refreshError="1"/>
      <sheetData sheetId="3087" refreshError="1"/>
      <sheetData sheetId="3088" refreshError="1"/>
      <sheetData sheetId="3089" refreshError="1"/>
      <sheetData sheetId="3090" refreshError="1"/>
      <sheetData sheetId="3091" refreshError="1"/>
      <sheetData sheetId="3092" refreshError="1"/>
      <sheetData sheetId="3093" refreshError="1"/>
      <sheetData sheetId="3094" refreshError="1"/>
      <sheetData sheetId="3095" refreshError="1"/>
      <sheetData sheetId="3096" refreshError="1"/>
      <sheetData sheetId="3097" refreshError="1"/>
      <sheetData sheetId="3098" refreshError="1"/>
      <sheetData sheetId="3099" refreshError="1"/>
      <sheetData sheetId="3100" refreshError="1"/>
      <sheetData sheetId="3101" refreshError="1"/>
      <sheetData sheetId="3102" refreshError="1"/>
      <sheetData sheetId="3103" refreshError="1"/>
      <sheetData sheetId="3104" refreshError="1"/>
      <sheetData sheetId="3105" refreshError="1"/>
      <sheetData sheetId="3106" refreshError="1"/>
      <sheetData sheetId="3107" refreshError="1"/>
      <sheetData sheetId="3108" refreshError="1"/>
      <sheetData sheetId="3109" refreshError="1"/>
      <sheetData sheetId="3110" refreshError="1"/>
      <sheetData sheetId="3111" refreshError="1"/>
      <sheetData sheetId="3112" refreshError="1"/>
      <sheetData sheetId="3113" refreshError="1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 refreshError="1"/>
      <sheetData sheetId="3145" refreshError="1"/>
      <sheetData sheetId="3146" refreshError="1"/>
      <sheetData sheetId="3147" refreshError="1"/>
      <sheetData sheetId="3148" refreshError="1"/>
      <sheetData sheetId="3149" refreshError="1"/>
      <sheetData sheetId="3150" refreshError="1"/>
      <sheetData sheetId="3151" refreshError="1"/>
      <sheetData sheetId="3152" refreshError="1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 refreshError="1"/>
      <sheetData sheetId="3183" refreshError="1"/>
      <sheetData sheetId="3184" refreshError="1"/>
      <sheetData sheetId="3185" refreshError="1"/>
      <sheetData sheetId="3186" refreshError="1"/>
      <sheetData sheetId="3187" refreshError="1"/>
      <sheetData sheetId="3188" refreshError="1"/>
      <sheetData sheetId="3189" refreshError="1"/>
      <sheetData sheetId="3190" refreshError="1"/>
      <sheetData sheetId="3191" refreshError="1"/>
      <sheetData sheetId="3192" refreshError="1"/>
      <sheetData sheetId="3193" refreshError="1"/>
      <sheetData sheetId="3194" refreshError="1"/>
      <sheetData sheetId="3195" refreshError="1"/>
      <sheetData sheetId="3196" refreshError="1"/>
      <sheetData sheetId="3197" refreshError="1"/>
      <sheetData sheetId="3198" refreshError="1"/>
      <sheetData sheetId="3199" refreshError="1"/>
      <sheetData sheetId="3200" refreshError="1"/>
      <sheetData sheetId="3201" refreshError="1"/>
      <sheetData sheetId="3202" refreshError="1"/>
      <sheetData sheetId="3203" refreshError="1"/>
      <sheetData sheetId="3204" refreshError="1"/>
      <sheetData sheetId="3205" refreshError="1"/>
      <sheetData sheetId="3206" refreshError="1"/>
      <sheetData sheetId="3207" refreshError="1"/>
      <sheetData sheetId="3208" refreshError="1"/>
      <sheetData sheetId="3209" refreshError="1"/>
      <sheetData sheetId="3210" refreshError="1"/>
      <sheetData sheetId="3211" refreshError="1"/>
      <sheetData sheetId="3212" refreshError="1"/>
      <sheetData sheetId="3213" refreshError="1"/>
      <sheetData sheetId="3214" refreshError="1"/>
      <sheetData sheetId="3215" refreshError="1"/>
      <sheetData sheetId="3216" refreshError="1"/>
      <sheetData sheetId="3217" refreshError="1"/>
      <sheetData sheetId="3218" refreshError="1"/>
      <sheetData sheetId="3219" refreshError="1"/>
      <sheetData sheetId="3220" refreshError="1"/>
      <sheetData sheetId="3221" refreshError="1"/>
      <sheetData sheetId="3222" refreshError="1"/>
      <sheetData sheetId="3223" refreshError="1"/>
      <sheetData sheetId="3224" refreshError="1"/>
      <sheetData sheetId="3225" refreshError="1"/>
      <sheetData sheetId="3226" refreshError="1"/>
      <sheetData sheetId="3227" refreshError="1"/>
      <sheetData sheetId="3228" refreshError="1"/>
      <sheetData sheetId="3229" refreshError="1"/>
      <sheetData sheetId="3230" refreshError="1"/>
      <sheetData sheetId="3231" refreshError="1"/>
      <sheetData sheetId="3232" refreshError="1"/>
      <sheetData sheetId="3233" refreshError="1"/>
      <sheetData sheetId="3234" refreshError="1"/>
      <sheetData sheetId="3235" refreshError="1"/>
      <sheetData sheetId="3236" refreshError="1"/>
      <sheetData sheetId="3237" refreshError="1"/>
      <sheetData sheetId="3238" refreshError="1"/>
      <sheetData sheetId="3239" refreshError="1"/>
      <sheetData sheetId="3240" refreshError="1"/>
      <sheetData sheetId="3241" refreshError="1"/>
      <sheetData sheetId="3242" refreshError="1"/>
      <sheetData sheetId="3243" refreshError="1"/>
      <sheetData sheetId="3244" refreshError="1"/>
      <sheetData sheetId="3245" refreshError="1"/>
      <sheetData sheetId="3246" refreshError="1"/>
      <sheetData sheetId="3247" refreshError="1"/>
      <sheetData sheetId="3248" refreshError="1"/>
      <sheetData sheetId="3249" refreshError="1"/>
      <sheetData sheetId="3250" refreshError="1"/>
      <sheetData sheetId="3251" refreshError="1"/>
      <sheetData sheetId="3252" refreshError="1"/>
      <sheetData sheetId="3253" refreshError="1"/>
      <sheetData sheetId="3254" refreshError="1"/>
      <sheetData sheetId="3255" refreshError="1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 refreshError="1"/>
      <sheetData sheetId="3272" refreshError="1"/>
      <sheetData sheetId="3273" refreshError="1"/>
      <sheetData sheetId="3274" refreshError="1"/>
      <sheetData sheetId="3275" refreshError="1"/>
      <sheetData sheetId="3276" refreshError="1"/>
      <sheetData sheetId="3277" refreshError="1"/>
      <sheetData sheetId="3278" refreshError="1"/>
      <sheetData sheetId="3279" refreshError="1"/>
      <sheetData sheetId="3280" refreshError="1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 refreshError="1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 refreshError="1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 refreshError="1"/>
      <sheetData sheetId="3404" refreshError="1"/>
      <sheetData sheetId="3405" refreshError="1"/>
      <sheetData sheetId="3406" refreshError="1"/>
      <sheetData sheetId="3407" refreshError="1"/>
      <sheetData sheetId="3408" refreshError="1"/>
      <sheetData sheetId="3409" refreshError="1"/>
      <sheetData sheetId="3410" refreshError="1"/>
      <sheetData sheetId="3411" refreshError="1"/>
      <sheetData sheetId="3412" refreshError="1"/>
      <sheetData sheetId="3413" refreshError="1"/>
      <sheetData sheetId="3414" refreshError="1"/>
      <sheetData sheetId="3415" refreshError="1"/>
      <sheetData sheetId="3416" refreshError="1"/>
      <sheetData sheetId="3417" refreshError="1"/>
      <sheetData sheetId="3418" refreshError="1"/>
      <sheetData sheetId="3419" refreshError="1"/>
      <sheetData sheetId="3420" refreshError="1"/>
      <sheetData sheetId="3421" refreshError="1"/>
      <sheetData sheetId="3422" refreshError="1"/>
      <sheetData sheetId="3423" refreshError="1"/>
      <sheetData sheetId="3424" refreshError="1"/>
      <sheetData sheetId="3425" refreshError="1"/>
      <sheetData sheetId="3426" refreshError="1"/>
      <sheetData sheetId="3427" refreshError="1"/>
      <sheetData sheetId="3428" refreshError="1"/>
      <sheetData sheetId="3429" refreshError="1"/>
      <sheetData sheetId="3430" refreshError="1"/>
      <sheetData sheetId="3431" refreshError="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 refreshError="1"/>
      <sheetData sheetId="3442" refreshError="1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 refreshError="1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 refreshError="1"/>
      <sheetData sheetId="3555" refreshError="1"/>
      <sheetData sheetId="3556" refreshError="1"/>
      <sheetData sheetId="3557" refreshError="1"/>
      <sheetData sheetId="3558" refreshError="1"/>
      <sheetData sheetId="3559" refreshError="1"/>
      <sheetData sheetId="3560" refreshError="1"/>
      <sheetData sheetId="3561" refreshError="1"/>
      <sheetData sheetId="3562" refreshError="1"/>
      <sheetData sheetId="3563" refreshError="1"/>
      <sheetData sheetId="3564" refreshError="1"/>
      <sheetData sheetId="3565" refreshError="1"/>
      <sheetData sheetId="3566" refreshError="1"/>
      <sheetData sheetId="3567" refreshError="1"/>
      <sheetData sheetId="3568" refreshError="1"/>
      <sheetData sheetId="3569" refreshError="1"/>
      <sheetData sheetId="3570" refreshError="1"/>
      <sheetData sheetId="3571" refreshError="1"/>
      <sheetData sheetId="3572" refreshError="1"/>
      <sheetData sheetId="3573" refreshError="1"/>
      <sheetData sheetId="3574" refreshError="1"/>
      <sheetData sheetId="3575" refreshError="1"/>
      <sheetData sheetId="3576" refreshError="1"/>
      <sheetData sheetId="3577" refreshError="1"/>
      <sheetData sheetId="3578" refreshError="1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 refreshError="1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 refreshError="1"/>
      <sheetData sheetId="3641" refreshError="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 refreshError="1"/>
      <sheetData sheetId="3654" refreshError="1"/>
      <sheetData sheetId="3655" refreshError="1"/>
      <sheetData sheetId="3656" refreshError="1"/>
      <sheetData sheetId="3657" refreshError="1"/>
      <sheetData sheetId="3658" refreshError="1"/>
      <sheetData sheetId="3659" refreshError="1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 refreshError="1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 refreshError="1"/>
      <sheetData sheetId="3688" refreshError="1"/>
      <sheetData sheetId="3689" refreshError="1"/>
      <sheetData sheetId="3690" refreshError="1"/>
      <sheetData sheetId="3691" refreshError="1"/>
      <sheetData sheetId="3692" refreshError="1"/>
      <sheetData sheetId="3693" refreshError="1"/>
      <sheetData sheetId="3694" refreshError="1"/>
      <sheetData sheetId="3695" refreshError="1"/>
      <sheetData sheetId="3696" refreshError="1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 refreshError="1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 refreshError="1"/>
      <sheetData sheetId="3957" refreshError="1"/>
      <sheetData sheetId="3958" refreshError="1"/>
      <sheetData sheetId="3959" refreshError="1"/>
      <sheetData sheetId="3960" refreshError="1"/>
      <sheetData sheetId="3961" refreshError="1"/>
      <sheetData sheetId="3962" refreshError="1"/>
      <sheetData sheetId="3963" refreshError="1"/>
      <sheetData sheetId="3964" refreshError="1"/>
      <sheetData sheetId="3965" refreshError="1"/>
      <sheetData sheetId="3966" refreshError="1"/>
      <sheetData sheetId="3967" refreshError="1"/>
      <sheetData sheetId="3968" refreshError="1"/>
      <sheetData sheetId="3969" refreshError="1"/>
      <sheetData sheetId="3970" refreshError="1"/>
      <sheetData sheetId="3971" refreshError="1"/>
      <sheetData sheetId="3972" refreshError="1"/>
      <sheetData sheetId="3973" refreshError="1"/>
      <sheetData sheetId="3974" refreshError="1"/>
      <sheetData sheetId="3975" refreshError="1"/>
      <sheetData sheetId="3976" refreshError="1"/>
      <sheetData sheetId="3977" refreshError="1"/>
      <sheetData sheetId="3978" refreshError="1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 refreshError="1"/>
      <sheetData sheetId="3992" refreshError="1"/>
      <sheetData sheetId="3993" refreshError="1"/>
      <sheetData sheetId="3994" refreshError="1"/>
      <sheetData sheetId="3995" refreshError="1"/>
      <sheetData sheetId="3996" refreshError="1"/>
      <sheetData sheetId="3997" refreshError="1"/>
      <sheetData sheetId="3998" refreshError="1"/>
      <sheetData sheetId="3999" refreshError="1"/>
      <sheetData sheetId="4000" refreshError="1"/>
      <sheetData sheetId="4001" refreshError="1"/>
      <sheetData sheetId="4002" refreshError="1"/>
      <sheetData sheetId="4003" refreshError="1"/>
      <sheetData sheetId="4004" refreshError="1"/>
      <sheetData sheetId="4005" refreshError="1"/>
      <sheetData sheetId="4006" refreshError="1"/>
      <sheetData sheetId="4007" refreshError="1"/>
      <sheetData sheetId="4008" refreshError="1"/>
      <sheetData sheetId="4009" refreshError="1"/>
      <sheetData sheetId="4010" refreshError="1"/>
      <sheetData sheetId="4011" refreshError="1"/>
      <sheetData sheetId="4012" refreshError="1"/>
      <sheetData sheetId="4013" refreshError="1"/>
      <sheetData sheetId="4014" refreshError="1"/>
      <sheetData sheetId="4015" refreshError="1"/>
      <sheetData sheetId="4016" refreshError="1"/>
      <sheetData sheetId="4017" refreshError="1"/>
      <sheetData sheetId="4018" refreshError="1"/>
      <sheetData sheetId="4019" refreshError="1"/>
      <sheetData sheetId="4020" refreshError="1"/>
      <sheetData sheetId="4021" refreshError="1"/>
      <sheetData sheetId="4022" refreshError="1"/>
      <sheetData sheetId="4023" refreshError="1"/>
      <sheetData sheetId="4024" refreshError="1"/>
      <sheetData sheetId="4025" refreshError="1"/>
      <sheetData sheetId="4026" refreshError="1"/>
      <sheetData sheetId="4027" refreshError="1"/>
      <sheetData sheetId="4028" refreshError="1"/>
      <sheetData sheetId="4029" refreshError="1"/>
      <sheetData sheetId="4030" refreshError="1"/>
      <sheetData sheetId="4031" refreshError="1"/>
      <sheetData sheetId="4032" refreshError="1"/>
      <sheetData sheetId="4033" refreshError="1"/>
      <sheetData sheetId="4034" refreshError="1"/>
      <sheetData sheetId="4035" refreshError="1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 refreshError="1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 refreshError="1"/>
      <sheetData sheetId="4142" refreshError="1"/>
      <sheetData sheetId="4143" refreshError="1"/>
      <sheetData sheetId="4144" refreshError="1"/>
      <sheetData sheetId="4145" refreshError="1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 refreshError="1"/>
      <sheetData sheetId="4154" refreshError="1"/>
      <sheetData sheetId="4155" refreshError="1"/>
      <sheetData sheetId="4156" refreshError="1"/>
      <sheetData sheetId="4157" refreshError="1"/>
      <sheetData sheetId="4158" refreshError="1"/>
      <sheetData sheetId="4159" refreshError="1"/>
      <sheetData sheetId="4160" refreshError="1"/>
      <sheetData sheetId="4161" refreshError="1"/>
      <sheetData sheetId="4162" refreshError="1"/>
      <sheetData sheetId="4163" refreshError="1"/>
      <sheetData sheetId="4164" refreshError="1"/>
      <sheetData sheetId="4165" refreshError="1"/>
      <sheetData sheetId="4166" refreshError="1"/>
      <sheetData sheetId="4167" refreshError="1"/>
      <sheetData sheetId="4168" refreshError="1"/>
      <sheetData sheetId="4169" refreshError="1"/>
      <sheetData sheetId="4170" refreshError="1"/>
      <sheetData sheetId="4171" refreshError="1"/>
      <sheetData sheetId="4172" refreshError="1"/>
      <sheetData sheetId="4173" refreshError="1"/>
      <sheetData sheetId="4174" refreshError="1"/>
      <sheetData sheetId="4175" refreshError="1"/>
      <sheetData sheetId="4176" refreshError="1"/>
      <sheetData sheetId="4177" refreshError="1"/>
      <sheetData sheetId="4178" refreshError="1"/>
      <sheetData sheetId="4179" refreshError="1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  <sheetData sheetId="4187" refreshError="1"/>
      <sheetData sheetId="4188" refreshError="1"/>
      <sheetData sheetId="4189" refreshError="1"/>
      <sheetData sheetId="4190" refreshError="1"/>
      <sheetData sheetId="4191" refreshError="1"/>
      <sheetData sheetId="4192" refreshError="1"/>
      <sheetData sheetId="4193" refreshError="1"/>
      <sheetData sheetId="4194" refreshError="1"/>
      <sheetData sheetId="4195" refreshError="1"/>
      <sheetData sheetId="4196" refreshError="1"/>
      <sheetData sheetId="4197" refreshError="1"/>
      <sheetData sheetId="4198" refreshError="1"/>
      <sheetData sheetId="4199" refreshError="1"/>
      <sheetData sheetId="4200" refreshError="1"/>
      <sheetData sheetId="4201" refreshError="1"/>
      <sheetData sheetId="4202" refreshError="1"/>
      <sheetData sheetId="4203" refreshError="1"/>
      <sheetData sheetId="4204" refreshError="1"/>
      <sheetData sheetId="4205" refreshError="1"/>
      <sheetData sheetId="4206" refreshError="1"/>
      <sheetData sheetId="4207" refreshError="1"/>
      <sheetData sheetId="4208" refreshError="1"/>
      <sheetData sheetId="4209" refreshError="1"/>
      <sheetData sheetId="4210" refreshError="1"/>
      <sheetData sheetId="4211" refreshError="1"/>
      <sheetData sheetId="4212" refreshError="1"/>
      <sheetData sheetId="4213" refreshError="1"/>
      <sheetData sheetId="4214" refreshError="1"/>
      <sheetData sheetId="4215" refreshError="1"/>
      <sheetData sheetId="4216" refreshError="1"/>
      <sheetData sheetId="4217" refreshError="1"/>
      <sheetData sheetId="4218" refreshError="1"/>
      <sheetData sheetId="4219" refreshError="1"/>
      <sheetData sheetId="4220" refreshError="1"/>
      <sheetData sheetId="4221" refreshError="1"/>
      <sheetData sheetId="4222" refreshError="1"/>
      <sheetData sheetId="4223" refreshError="1"/>
      <sheetData sheetId="4224" refreshError="1"/>
      <sheetData sheetId="4225" refreshError="1"/>
      <sheetData sheetId="4226" refreshError="1"/>
      <sheetData sheetId="4227" refreshError="1"/>
      <sheetData sheetId="4228" refreshError="1"/>
      <sheetData sheetId="4229" refreshError="1"/>
      <sheetData sheetId="4230" refreshError="1"/>
      <sheetData sheetId="4231" refreshError="1"/>
      <sheetData sheetId="4232" refreshError="1"/>
      <sheetData sheetId="4233" refreshError="1"/>
      <sheetData sheetId="4234" refreshError="1"/>
      <sheetData sheetId="4235" refreshError="1"/>
      <sheetData sheetId="4236" refreshError="1"/>
      <sheetData sheetId="4237" refreshError="1"/>
      <sheetData sheetId="4238" refreshError="1"/>
      <sheetData sheetId="4239" refreshError="1"/>
      <sheetData sheetId="4240" refreshError="1"/>
      <sheetData sheetId="4241" refreshError="1"/>
      <sheetData sheetId="4242" refreshError="1"/>
      <sheetData sheetId="4243" refreshError="1"/>
      <sheetData sheetId="4244" refreshError="1"/>
      <sheetData sheetId="4245" refreshError="1"/>
      <sheetData sheetId="4246" refreshError="1"/>
      <sheetData sheetId="4247" refreshError="1"/>
      <sheetData sheetId="4248" refreshError="1"/>
      <sheetData sheetId="4249" refreshError="1"/>
      <sheetData sheetId="4250" refreshError="1"/>
      <sheetData sheetId="4251" refreshError="1"/>
      <sheetData sheetId="4252" refreshError="1"/>
      <sheetData sheetId="4253" refreshError="1"/>
      <sheetData sheetId="4254" refreshError="1"/>
      <sheetData sheetId="4255" refreshError="1"/>
      <sheetData sheetId="4256" refreshError="1"/>
      <sheetData sheetId="4257" refreshError="1"/>
      <sheetData sheetId="4258" refreshError="1"/>
      <sheetData sheetId="4259" refreshError="1"/>
      <sheetData sheetId="4260" refreshError="1"/>
      <sheetData sheetId="4261" refreshError="1"/>
      <sheetData sheetId="4262" refreshError="1"/>
      <sheetData sheetId="4263" refreshError="1"/>
      <sheetData sheetId="4264" refreshError="1"/>
      <sheetData sheetId="4265" refreshError="1"/>
      <sheetData sheetId="4266" refreshError="1"/>
      <sheetData sheetId="4267" refreshError="1"/>
      <sheetData sheetId="4268" refreshError="1"/>
      <sheetData sheetId="4269" refreshError="1"/>
      <sheetData sheetId="4270" refreshError="1"/>
      <sheetData sheetId="4271" refreshError="1"/>
      <sheetData sheetId="4272" refreshError="1"/>
      <sheetData sheetId="4273" refreshError="1"/>
      <sheetData sheetId="4274" refreshError="1"/>
      <sheetData sheetId="4275" refreshError="1"/>
      <sheetData sheetId="4276" refreshError="1"/>
      <sheetData sheetId="4277" refreshError="1"/>
      <sheetData sheetId="4278" refreshError="1"/>
      <sheetData sheetId="4279" refreshError="1"/>
      <sheetData sheetId="4280" refreshError="1"/>
      <sheetData sheetId="4281" refreshError="1"/>
      <sheetData sheetId="4282" refreshError="1"/>
      <sheetData sheetId="4283" refreshError="1"/>
      <sheetData sheetId="4284" refreshError="1"/>
      <sheetData sheetId="4285" refreshError="1"/>
      <sheetData sheetId="4286" refreshError="1"/>
      <sheetData sheetId="4287" refreshError="1"/>
      <sheetData sheetId="4288" refreshError="1"/>
      <sheetData sheetId="4289" refreshError="1"/>
      <sheetData sheetId="4290" refreshError="1"/>
      <sheetData sheetId="4291" refreshError="1"/>
      <sheetData sheetId="4292" refreshError="1"/>
      <sheetData sheetId="4293" refreshError="1"/>
      <sheetData sheetId="4294" refreshError="1"/>
      <sheetData sheetId="4295" refreshError="1"/>
      <sheetData sheetId="4296" refreshError="1"/>
      <sheetData sheetId="4297" refreshError="1"/>
      <sheetData sheetId="4298" refreshError="1"/>
      <sheetData sheetId="4299" refreshError="1"/>
      <sheetData sheetId="4300" refreshError="1"/>
      <sheetData sheetId="4301" refreshError="1"/>
      <sheetData sheetId="4302" refreshError="1"/>
      <sheetData sheetId="4303" refreshError="1"/>
      <sheetData sheetId="4304" refreshError="1"/>
      <sheetData sheetId="4305" refreshError="1"/>
      <sheetData sheetId="4306" refreshError="1"/>
      <sheetData sheetId="4307" refreshError="1"/>
      <sheetData sheetId="4308" refreshError="1"/>
      <sheetData sheetId="4309" refreshError="1"/>
      <sheetData sheetId="4310" refreshError="1"/>
      <sheetData sheetId="4311" refreshError="1"/>
      <sheetData sheetId="4312" refreshError="1"/>
      <sheetData sheetId="4313" refreshError="1"/>
      <sheetData sheetId="4314" refreshError="1"/>
      <sheetData sheetId="4315" refreshError="1"/>
      <sheetData sheetId="4316" refreshError="1"/>
      <sheetData sheetId="4317" refreshError="1"/>
      <sheetData sheetId="4318" refreshError="1"/>
      <sheetData sheetId="4319" refreshError="1"/>
      <sheetData sheetId="4320" refreshError="1"/>
      <sheetData sheetId="4321" refreshError="1"/>
      <sheetData sheetId="4322" refreshError="1"/>
      <sheetData sheetId="4323" refreshError="1"/>
      <sheetData sheetId="4324" refreshError="1"/>
      <sheetData sheetId="4325" refreshError="1"/>
      <sheetData sheetId="4326" refreshError="1"/>
      <sheetData sheetId="4327" refreshError="1"/>
      <sheetData sheetId="4328" refreshError="1"/>
      <sheetData sheetId="4329" refreshError="1"/>
      <sheetData sheetId="4330" refreshError="1"/>
      <sheetData sheetId="4331" refreshError="1"/>
      <sheetData sheetId="4332" refreshError="1"/>
      <sheetData sheetId="4333" refreshError="1"/>
      <sheetData sheetId="4334" refreshError="1"/>
      <sheetData sheetId="4335" refreshError="1"/>
      <sheetData sheetId="4336" refreshError="1"/>
      <sheetData sheetId="4337" refreshError="1"/>
      <sheetData sheetId="4338" refreshError="1"/>
      <sheetData sheetId="4339" refreshError="1"/>
      <sheetData sheetId="4340" refreshError="1"/>
      <sheetData sheetId="4341" refreshError="1"/>
      <sheetData sheetId="4342" refreshError="1"/>
      <sheetData sheetId="4343" refreshError="1"/>
      <sheetData sheetId="4344" refreshError="1"/>
      <sheetData sheetId="4345" refreshError="1"/>
      <sheetData sheetId="4346" refreshError="1"/>
      <sheetData sheetId="4347" refreshError="1"/>
      <sheetData sheetId="4348" refreshError="1"/>
      <sheetData sheetId="4349" refreshError="1"/>
      <sheetData sheetId="4350" refreshError="1"/>
      <sheetData sheetId="4351" refreshError="1"/>
      <sheetData sheetId="4352" refreshError="1"/>
      <sheetData sheetId="4353" refreshError="1"/>
      <sheetData sheetId="4354" refreshError="1"/>
      <sheetData sheetId="4355" refreshError="1"/>
      <sheetData sheetId="4356" refreshError="1"/>
      <sheetData sheetId="4357" refreshError="1"/>
      <sheetData sheetId="4358" refreshError="1"/>
      <sheetData sheetId="4359" refreshError="1"/>
      <sheetData sheetId="4360" refreshError="1"/>
      <sheetData sheetId="4361" refreshError="1"/>
      <sheetData sheetId="4362" refreshError="1"/>
      <sheetData sheetId="4363" refreshError="1"/>
      <sheetData sheetId="4364" refreshError="1"/>
      <sheetData sheetId="4365" refreshError="1"/>
      <sheetData sheetId="4366" refreshError="1"/>
      <sheetData sheetId="4367" refreshError="1"/>
      <sheetData sheetId="4368" refreshError="1"/>
      <sheetData sheetId="4369" refreshError="1"/>
      <sheetData sheetId="4370" refreshError="1"/>
      <sheetData sheetId="4371" refreshError="1"/>
      <sheetData sheetId="4372" refreshError="1"/>
      <sheetData sheetId="4373" refreshError="1"/>
      <sheetData sheetId="4374" refreshError="1"/>
      <sheetData sheetId="4375" refreshError="1"/>
      <sheetData sheetId="4376" refreshError="1"/>
      <sheetData sheetId="4377" refreshError="1"/>
      <sheetData sheetId="4378" refreshError="1"/>
      <sheetData sheetId="4379" refreshError="1"/>
      <sheetData sheetId="4380" refreshError="1"/>
      <sheetData sheetId="4381" refreshError="1"/>
      <sheetData sheetId="4382" refreshError="1"/>
      <sheetData sheetId="4383" refreshError="1"/>
      <sheetData sheetId="4384" refreshError="1"/>
      <sheetData sheetId="4385" refreshError="1"/>
      <sheetData sheetId="4386" refreshError="1"/>
      <sheetData sheetId="4387" refreshError="1"/>
      <sheetData sheetId="4388" refreshError="1"/>
      <sheetData sheetId="4389" refreshError="1"/>
      <sheetData sheetId="4390" refreshError="1"/>
      <sheetData sheetId="4391" refreshError="1"/>
      <sheetData sheetId="4392" refreshError="1"/>
      <sheetData sheetId="4393" refreshError="1"/>
      <sheetData sheetId="4394" refreshError="1"/>
      <sheetData sheetId="4395" refreshError="1"/>
      <sheetData sheetId="4396" refreshError="1"/>
      <sheetData sheetId="4397" refreshError="1"/>
      <sheetData sheetId="4398" refreshError="1"/>
      <sheetData sheetId="4399" refreshError="1"/>
      <sheetData sheetId="4400" refreshError="1"/>
      <sheetData sheetId="4401" refreshError="1"/>
      <sheetData sheetId="4402" refreshError="1"/>
      <sheetData sheetId="4403" refreshError="1"/>
      <sheetData sheetId="4404" refreshError="1"/>
      <sheetData sheetId="4405" refreshError="1"/>
      <sheetData sheetId="4406" refreshError="1"/>
      <sheetData sheetId="4407" refreshError="1"/>
      <sheetData sheetId="4408" refreshError="1"/>
      <sheetData sheetId="4409" refreshError="1"/>
      <sheetData sheetId="4410" refreshError="1"/>
      <sheetData sheetId="4411" refreshError="1"/>
      <sheetData sheetId="4412" refreshError="1"/>
      <sheetData sheetId="4413" refreshError="1"/>
      <sheetData sheetId="4414" refreshError="1"/>
      <sheetData sheetId="4415" refreshError="1"/>
      <sheetData sheetId="4416" refreshError="1"/>
      <sheetData sheetId="4417" refreshError="1"/>
      <sheetData sheetId="4418" refreshError="1"/>
      <sheetData sheetId="4419" refreshError="1"/>
      <sheetData sheetId="4420" refreshError="1"/>
      <sheetData sheetId="4421" refreshError="1"/>
      <sheetData sheetId="4422" refreshError="1"/>
      <sheetData sheetId="4423" refreshError="1"/>
      <sheetData sheetId="4424" refreshError="1"/>
      <sheetData sheetId="4425" refreshError="1"/>
      <sheetData sheetId="4426" refreshError="1"/>
      <sheetData sheetId="4427" refreshError="1"/>
      <sheetData sheetId="4428" refreshError="1"/>
      <sheetData sheetId="4429" refreshError="1"/>
      <sheetData sheetId="4430" refreshError="1"/>
      <sheetData sheetId="4431" refreshError="1"/>
      <sheetData sheetId="4432" refreshError="1"/>
      <sheetData sheetId="4433" refreshError="1"/>
      <sheetData sheetId="4434" refreshError="1"/>
      <sheetData sheetId="4435" refreshError="1"/>
      <sheetData sheetId="4436" refreshError="1"/>
      <sheetData sheetId="4437" refreshError="1"/>
      <sheetData sheetId="4438" refreshError="1"/>
      <sheetData sheetId="4439" refreshError="1"/>
      <sheetData sheetId="4440" refreshError="1"/>
      <sheetData sheetId="4441" refreshError="1"/>
      <sheetData sheetId="4442" refreshError="1"/>
      <sheetData sheetId="4443" refreshError="1"/>
      <sheetData sheetId="4444" refreshError="1"/>
      <sheetData sheetId="4445" refreshError="1"/>
      <sheetData sheetId="4446" refreshError="1"/>
      <sheetData sheetId="4447" refreshError="1"/>
      <sheetData sheetId="4448" refreshError="1"/>
      <sheetData sheetId="4449" refreshError="1"/>
      <sheetData sheetId="4450" refreshError="1"/>
      <sheetData sheetId="4451" refreshError="1"/>
      <sheetData sheetId="4452" refreshError="1"/>
      <sheetData sheetId="4453" refreshError="1"/>
      <sheetData sheetId="4454" refreshError="1"/>
      <sheetData sheetId="4455" refreshError="1"/>
      <sheetData sheetId="4456" refreshError="1"/>
      <sheetData sheetId="4457" refreshError="1"/>
      <sheetData sheetId="4458" refreshError="1"/>
      <sheetData sheetId="4459" refreshError="1"/>
      <sheetData sheetId="4460" refreshError="1"/>
      <sheetData sheetId="4461" refreshError="1"/>
      <sheetData sheetId="4462" refreshError="1"/>
      <sheetData sheetId="4463" refreshError="1"/>
      <sheetData sheetId="4464" refreshError="1"/>
      <sheetData sheetId="4465" refreshError="1"/>
      <sheetData sheetId="4466" refreshError="1"/>
      <sheetData sheetId="4467" refreshError="1"/>
      <sheetData sheetId="4468" refreshError="1"/>
      <sheetData sheetId="4469" refreshError="1"/>
      <sheetData sheetId="4470" refreshError="1"/>
      <sheetData sheetId="4471" refreshError="1"/>
      <sheetData sheetId="4472" refreshError="1"/>
      <sheetData sheetId="4473" refreshError="1"/>
      <sheetData sheetId="4474" refreshError="1"/>
      <sheetData sheetId="4475" refreshError="1"/>
      <sheetData sheetId="4476" refreshError="1"/>
      <sheetData sheetId="4477" refreshError="1"/>
      <sheetData sheetId="4478" refreshError="1"/>
      <sheetData sheetId="4479" refreshError="1"/>
      <sheetData sheetId="4480" refreshError="1"/>
      <sheetData sheetId="4481" refreshError="1"/>
      <sheetData sheetId="4482" refreshError="1"/>
      <sheetData sheetId="4483" refreshError="1"/>
      <sheetData sheetId="4484" refreshError="1"/>
      <sheetData sheetId="4485" refreshError="1"/>
      <sheetData sheetId="4486" refreshError="1"/>
      <sheetData sheetId="4487" refreshError="1"/>
      <sheetData sheetId="4488" refreshError="1"/>
      <sheetData sheetId="4489" refreshError="1"/>
      <sheetData sheetId="4490" refreshError="1"/>
      <sheetData sheetId="4491" refreshError="1"/>
      <sheetData sheetId="4492" refreshError="1"/>
      <sheetData sheetId="4493" refreshError="1"/>
      <sheetData sheetId="4494" refreshError="1"/>
      <sheetData sheetId="4495" refreshError="1"/>
      <sheetData sheetId="4496" refreshError="1"/>
      <sheetData sheetId="4497" refreshError="1"/>
      <sheetData sheetId="4498" refreshError="1"/>
      <sheetData sheetId="4499" refreshError="1"/>
      <sheetData sheetId="4500" refreshError="1"/>
      <sheetData sheetId="4501" refreshError="1"/>
      <sheetData sheetId="4502" refreshError="1"/>
      <sheetData sheetId="4503" refreshError="1"/>
      <sheetData sheetId="4504" refreshError="1"/>
      <sheetData sheetId="4505" refreshError="1"/>
      <sheetData sheetId="4506" refreshError="1"/>
      <sheetData sheetId="4507" refreshError="1"/>
      <sheetData sheetId="4508" refreshError="1"/>
      <sheetData sheetId="4509" refreshError="1"/>
      <sheetData sheetId="4510" refreshError="1"/>
      <sheetData sheetId="4511" refreshError="1"/>
      <sheetData sheetId="4512" refreshError="1"/>
      <sheetData sheetId="4513" refreshError="1"/>
      <sheetData sheetId="4514" refreshError="1"/>
      <sheetData sheetId="4515" refreshError="1"/>
      <sheetData sheetId="4516" refreshError="1"/>
      <sheetData sheetId="4517" refreshError="1"/>
      <sheetData sheetId="4518" refreshError="1"/>
      <sheetData sheetId="4519" refreshError="1"/>
      <sheetData sheetId="4520" refreshError="1"/>
      <sheetData sheetId="4521" refreshError="1"/>
      <sheetData sheetId="4522" refreshError="1"/>
      <sheetData sheetId="4523" refreshError="1"/>
      <sheetData sheetId="4524" refreshError="1"/>
      <sheetData sheetId="4525" refreshError="1"/>
      <sheetData sheetId="4526" refreshError="1"/>
      <sheetData sheetId="4527" refreshError="1"/>
      <sheetData sheetId="4528" refreshError="1"/>
      <sheetData sheetId="4529" refreshError="1"/>
      <sheetData sheetId="4530" refreshError="1"/>
      <sheetData sheetId="4531" refreshError="1"/>
      <sheetData sheetId="4532" refreshError="1"/>
      <sheetData sheetId="4533" refreshError="1"/>
      <sheetData sheetId="4534" refreshError="1"/>
      <sheetData sheetId="4535" refreshError="1"/>
      <sheetData sheetId="4536" refreshError="1"/>
      <sheetData sheetId="4537" refreshError="1"/>
      <sheetData sheetId="4538" refreshError="1"/>
      <sheetData sheetId="4539" refreshError="1"/>
      <sheetData sheetId="4540" refreshError="1"/>
      <sheetData sheetId="4541" refreshError="1"/>
      <sheetData sheetId="4542" refreshError="1"/>
      <sheetData sheetId="4543" refreshError="1"/>
      <sheetData sheetId="4544" refreshError="1"/>
      <sheetData sheetId="4545" refreshError="1"/>
      <sheetData sheetId="4546" refreshError="1"/>
      <sheetData sheetId="4547" refreshError="1"/>
      <sheetData sheetId="4548" refreshError="1"/>
      <sheetData sheetId="4549" refreshError="1"/>
      <sheetData sheetId="4550" refreshError="1"/>
      <sheetData sheetId="4551" refreshError="1"/>
      <sheetData sheetId="4552" refreshError="1"/>
      <sheetData sheetId="4553" refreshError="1"/>
      <sheetData sheetId="4554" refreshError="1"/>
      <sheetData sheetId="4555" refreshError="1"/>
      <sheetData sheetId="4556" refreshError="1"/>
      <sheetData sheetId="4557" refreshError="1"/>
      <sheetData sheetId="4558" refreshError="1"/>
      <sheetData sheetId="4559" refreshError="1"/>
      <sheetData sheetId="4560" refreshError="1"/>
      <sheetData sheetId="4561" refreshError="1"/>
      <sheetData sheetId="4562" refreshError="1"/>
      <sheetData sheetId="4563" refreshError="1"/>
      <sheetData sheetId="4564" refreshError="1"/>
      <sheetData sheetId="4565" refreshError="1"/>
      <sheetData sheetId="4566" refreshError="1"/>
      <sheetData sheetId="4567" refreshError="1"/>
      <sheetData sheetId="4568" refreshError="1"/>
      <sheetData sheetId="4569" refreshError="1"/>
      <sheetData sheetId="4570" refreshError="1"/>
      <sheetData sheetId="4571" refreshError="1"/>
      <sheetData sheetId="4572" refreshError="1"/>
      <sheetData sheetId="4573" refreshError="1"/>
      <sheetData sheetId="4574" refreshError="1"/>
      <sheetData sheetId="4575" refreshError="1"/>
      <sheetData sheetId="4576" refreshError="1"/>
      <sheetData sheetId="4577" refreshError="1"/>
      <sheetData sheetId="4578" refreshError="1"/>
      <sheetData sheetId="4579" refreshError="1"/>
      <sheetData sheetId="4580" refreshError="1"/>
      <sheetData sheetId="4581" refreshError="1"/>
      <sheetData sheetId="4582" refreshError="1"/>
      <sheetData sheetId="4583" refreshError="1"/>
      <sheetData sheetId="4584" refreshError="1"/>
      <sheetData sheetId="4585" refreshError="1"/>
      <sheetData sheetId="4586" refreshError="1"/>
      <sheetData sheetId="4587" refreshError="1"/>
      <sheetData sheetId="4588" refreshError="1"/>
      <sheetData sheetId="4589" refreshError="1"/>
      <sheetData sheetId="4590" refreshError="1"/>
      <sheetData sheetId="4591" refreshError="1"/>
      <sheetData sheetId="4592" refreshError="1"/>
      <sheetData sheetId="4593" refreshError="1"/>
      <sheetData sheetId="4594" refreshError="1"/>
      <sheetData sheetId="4595" refreshError="1"/>
      <sheetData sheetId="4596" refreshError="1"/>
      <sheetData sheetId="4597" refreshError="1"/>
      <sheetData sheetId="4598" refreshError="1"/>
      <sheetData sheetId="4599" refreshError="1"/>
      <sheetData sheetId="4600" refreshError="1"/>
      <sheetData sheetId="4601" refreshError="1"/>
      <sheetData sheetId="4602" refreshError="1"/>
      <sheetData sheetId="4603" refreshError="1"/>
      <sheetData sheetId="4604" refreshError="1"/>
      <sheetData sheetId="4605" refreshError="1"/>
      <sheetData sheetId="4606" refreshError="1"/>
      <sheetData sheetId="4607" refreshError="1"/>
      <sheetData sheetId="4608" refreshError="1"/>
      <sheetData sheetId="4609" refreshError="1"/>
      <sheetData sheetId="4610" refreshError="1"/>
      <sheetData sheetId="4611" refreshError="1"/>
      <sheetData sheetId="4612" refreshError="1"/>
      <sheetData sheetId="4613" refreshError="1"/>
      <sheetData sheetId="4614" refreshError="1"/>
      <sheetData sheetId="4615" refreshError="1"/>
      <sheetData sheetId="4616" refreshError="1"/>
      <sheetData sheetId="4617" refreshError="1"/>
      <sheetData sheetId="4618" refreshError="1"/>
      <sheetData sheetId="4619" refreshError="1"/>
      <sheetData sheetId="4620" refreshError="1"/>
      <sheetData sheetId="4621" refreshError="1"/>
      <sheetData sheetId="4622" refreshError="1"/>
      <sheetData sheetId="4623" refreshError="1"/>
      <sheetData sheetId="4624" refreshError="1"/>
      <sheetData sheetId="4625" refreshError="1"/>
      <sheetData sheetId="4626" refreshError="1"/>
      <sheetData sheetId="4627" refreshError="1"/>
      <sheetData sheetId="4628" refreshError="1"/>
      <sheetData sheetId="4629" refreshError="1"/>
      <sheetData sheetId="4630" refreshError="1"/>
      <sheetData sheetId="4631" refreshError="1"/>
      <sheetData sheetId="4632" refreshError="1"/>
      <sheetData sheetId="4633" refreshError="1"/>
      <sheetData sheetId="4634" refreshError="1"/>
      <sheetData sheetId="4635" refreshError="1"/>
      <sheetData sheetId="4636" refreshError="1"/>
      <sheetData sheetId="4637" refreshError="1"/>
      <sheetData sheetId="4638" refreshError="1"/>
      <sheetData sheetId="4639" refreshError="1"/>
      <sheetData sheetId="4640" refreshError="1"/>
      <sheetData sheetId="4641" refreshError="1"/>
      <sheetData sheetId="4642" refreshError="1"/>
      <sheetData sheetId="4643" refreshError="1"/>
      <sheetData sheetId="4644" refreshError="1"/>
      <sheetData sheetId="4645" refreshError="1"/>
      <sheetData sheetId="4646" refreshError="1"/>
      <sheetData sheetId="4647" refreshError="1"/>
      <sheetData sheetId="4648" refreshError="1"/>
      <sheetData sheetId="4649" refreshError="1"/>
      <sheetData sheetId="4650" refreshError="1"/>
      <sheetData sheetId="4651" refreshError="1"/>
      <sheetData sheetId="4652" refreshError="1"/>
      <sheetData sheetId="4653" refreshError="1"/>
      <sheetData sheetId="4654" refreshError="1"/>
      <sheetData sheetId="4655" refreshError="1"/>
      <sheetData sheetId="4656" refreshError="1"/>
      <sheetData sheetId="4657" refreshError="1"/>
      <sheetData sheetId="4658" refreshError="1"/>
      <sheetData sheetId="4659" refreshError="1"/>
      <sheetData sheetId="4660" refreshError="1"/>
      <sheetData sheetId="4661" refreshError="1"/>
      <sheetData sheetId="4662" refreshError="1"/>
      <sheetData sheetId="4663" refreshError="1"/>
      <sheetData sheetId="4664" refreshError="1"/>
      <sheetData sheetId="4665" refreshError="1"/>
      <sheetData sheetId="4666" refreshError="1"/>
      <sheetData sheetId="4667" refreshError="1"/>
      <sheetData sheetId="4668" refreshError="1"/>
      <sheetData sheetId="4669" refreshError="1"/>
      <sheetData sheetId="4670" refreshError="1"/>
      <sheetData sheetId="4671" refreshError="1"/>
      <sheetData sheetId="4672" refreshError="1"/>
      <sheetData sheetId="4673" refreshError="1"/>
      <sheetData sheetId="4674" refreshError="1"/>
      <sheetData sheetId="4675" refreshError="1"/>
      <sheetData sheetId="4676" refreshError="1"/>
      <sheetData sheetId="4677" refreshError="1"/>
      <sheetData sheetId="4678" refreshError="1"/>
      <sheetData sheetId="4679" refreshError="1"/>
      <sheetData sheetId="4680" refreshError="1"/>
      <sheetData sheetId="4681" refreshError="1"/>
      <sheetData sheetId="4682" refreshError="1"/>
      <sheetData sheetId="4683" refreshError="1"/>
      <sheetData sheetId="4684" refreshError="1"/>
      <sheetData sheetId="4685" refreshError="1"/>
      <sheetData sheetId="4686" refreshError="1"/>
      <sheetData sheetId="4687" refreshError="1"/>
      <sheetData sheetId="4688" refreshError="1"/>
      <sheetData sheetId="4689" refreshError="1"/>
      <sheetData sheetId="4690" refreshError="1"/>
      <sheetData sheetId="4691" refreshError="1"/>
      <sheetData sheetId="4692" refreshError="1"/>
      <sheetData sheetId="4693" refreshError="1"/>
      <sheetData sheetId="4694" refreshError="1"/>
      <sheetData sheetId="4695" refreshError="1"/>
      <sheetData sheetId="4696" refreshError="1"/>
      <sheetData sheetId="4697" refreshError="1"/>
      <sheetData sheetId="4698" refreshError="1"/>
      <sheetData sheetId="4699" refreshError="1"/>
      <sheetData sheetId="4700" refreshError="1"/>
      <sheetData sheetId="4701" refreshError="1"/>
      <sheetData sheetId="4702" refreshError="1"/>
      <sheetData sheetId="4703" refreshError="1"/>
      <sheetData sheetId="4704" refreshError="1"/>
      <sheetData sheetId="4705" refreshError="1"/>
      <sheetData sheetId="4706" refreshError="1"/>
      <sheetData sheetId="4707" refreshError="1"/>
      <sheetData sheetId="4708" refreshError="1"/>
      <sheetData sheetId="4709" refreshError="1"/>
      <sheetData sheetId="4710" refreshError="1"/>
      <sheetData sheetId="4711" refreshError="1"/>
      <sheetData sheetId="4712" refreshError="1"/>
      <sheetData sheetId="4713" refreshError="1"/>
      <sheetData sheetId="4714" refreshError="1"/>
      <sheetData sheetId="4715" refreshError="1"/>
      <sheetData sheetId="4716" refreshError="1"/>
      <sheetData sheetId="4717" refreshError="1"/>
      <sheetData sheetId="4718" refreshError="1"/>
      <sheetData sheetId="4719" refreshError="1"/>
      <sheetData sheetId="4720" refreshError="1"/>
      <sheetData sheetId="4721" refreshError="1"/>
      <sheetData sheetId="4722" refreshError="1"/>
      <sheetData sheetId="4723" refreshError="1"/>
      <sheetData sheetId="4724" refreshError="1"/>
      <sheetData sheetId="4725" refreshError="1"/>
      <sheetData sheetId="4726" refreshError="1"/>
      <sheetData sheetId="4727" refreshError="1"/>
      <sheetData sheetId="4728" refreshError="1"/>
      <sheetData sheetId="4729" refreshError="1"/>
      <sheetData sheetId="4730" refreshError="1"/>
      <sheetData sheetId="4731" refreshError="1"/>
      <sheetData sheetId="4732" refreshError="1"/>
      <sheetData sheetId="4733" refreshError="1"/>
      <sheetData sheetId="4734" refreshError="1"/>
      <sheetData sheetId="4735" refreshError="1"/>
      <sheetData sheetId="4736" refreshError="1"/>
      <sheetData sheetId="4737" refreshError="1"/>
      <sheetData sheetId="4738" refreshError="1"/>
      <sheetData sheetId="4739" refreshError="1"/>
      <sheetData sheetId="4740" refreshError="1"/>
      <sheetData sheetId="4741" refreshError="1"/>
      <sheetData sheetId="4742" refreshError="1"/>
      <sheetData sheetId="4743" refreshError="1"/>
      <sheetData sheetId="4744" refreshError="1"/>
      <sheetData sheetId="4745" refreshError="1"/>
      <sheetData sheetId="4746" refreshError="1"/>
      <sheetData sheetId="4747" refreshError="1"/>
      <sheetData sheetId="4748" refreshError="1"/>
      <sheetData sheetId="4749" refreshError="1"/>
      <sheetData sheetId="4750" refreshError="1"/>
      <sheetData sheetId="4751" refreshError="1"/>
      <sheetData sheetId="4752" refreshError="1"/>
      <sheetData sheetId="4753" refreshError="1"/>
      <sheetData sheetId="4754" refreshError="1"/>
      <sheetData sheetId="4755" refreshError="1"/>
      <sheetData sheetId="4756" refreshError="1"/>
      <sheetData sheetId="4757" refreshError="1"/>
      <sheetData sheetId="4758" refreshError="1"/>
      <sheetData sheetId="4759" refreshError="1"/>
      <sheetData sheetId="4760" refreshError="1"/>
      <sheetData sheetId="4761" refreshError="1"/>
      <sheetData sheetId="4762" refreshError="1"/>
      <sheetData sheetId="4763" refreshError="1"/>
      <sheetData sheetId="4764" refreshError="1"/>
      <sheetData sheetId="4765" refreshError="1"/>
      <sheetData sheetId="4766" refreshError="1"/>
      <sheetData sheetId="4767" refreshError="1"/>
      <sheetData sheetId="4768" refreshError="1"/>
      <sheetData sheetId="4769" refreshError="1"/>
      <sheetData sheetId="4770" refreshError="1"/>
      <sheetData sheetId="4771" refreshError="1"/>
      <sheetData sheetId="4772" refreshError="1"/>
      <sheetData sheetId="4773" refreshError="1"/>
      <sheetData sheetId="4774" refreshError="1"/>
      <sheetData sheetId="4775" refreshError="1"/>
      <sheetData sheetId="4776" refreshError="1"/>
      <sheetData sheetId="4777" refreshError="1"/>
      <sheetData sheetId="4778" refreshError="1"/>
      <sheetData sheetId="4779" refreshError="1"/>
      <sheetData sheetId="4780" refreshError="1"/>
      <sheetData sheetId="4781" refreshError="1"/>
      <sheetData sheetId="4782" refreshError="1"/>
      <sheetData sheetId="4783" refreshError="1"/>
      <sheetData sheetId="4784" refreshError="1"/>
      <sheetData sheetId="4785" refreshError="1"/>
      <sheetData sheetId="4786" refreshError="1"/>
      <sheetData sheetId="4787" refreshError="1"/>
      <sheetData sheetId="4788" refreshError="1"/>
      <sheetData sheetId="4789" refreshError="1"/>
      <sheetData sheetId="4790" refreshError="1"/>
      <sheetData sheetId="4791" refreshError="1"/>
      <sheetData sheetId="4792" refreshError="1"/>
      <sheetData sheetId="4793" refreshError="1"/>
      <sheetData sheetId="4794" refreshError="1"/>
      <sheetData sheetId="4795" refreshError="1"/>
      <sheetData sheetId="4796" refreshError="1"/>
      <sheetData sheetId="4797" refreshError="1"/>
      <sheetData sheetId="4798" refreshError="1"/>
      <sheetData sheetId="4799" refreshError="1"/>
      <sheetData sheetId="4800" refreshError="1"/>
      <sheetData sheetId="4801" refreshError="1"/>
      <sheetData sheetId="4802" refreshError="1"/>
      <sheetData sheetId="4803" refreshError="1"/>
      <sheetData sheetId="4804" refreshError="1"/>
      <sheetData sheetId="4805" refreshError="1"/>
      <sheetData sheetId="4806" refreshError="1"/>
      <sheetData sheetId="4807" refreshError="1"/>
      <sheetData sheetId="4808" refreshError="1"/>
      <sheetData sheetId="4809" refreshError="1"/>
      <sheetData sheetId="4810" refreshError="1"/>
      <sheetData sheetId="4811" refreshError="1"/>
      <sheetData sheetId="4812" refreshError="1"/>
      <sheetData sheetId="4813" refreshError="1"/>
      <sheetData sheetId="4814" refreshError="1"/>
      <sheetData sheetId="4815" refreshError="1"/>
      <sheetData sheetId="4816" refreshError="1"/>
      <sheetData sheetId="4817" refreshError="1"/>
      <sheetData sheetId="4818" refreshError="1"/>
      <sheetData sheetId="4819" refreshError="1"/>
      <sheetData sheetId="4820" refreshError="1"/>
      <sheetData sheetId="4821" refreshError="1"/>
      <sheetData sheetId="4822" refreshError="1"/>
      <sheetData sheetId="4823" refreshError="1"/>
      <sheetData sheetId="4824" refreshError="1"/>
      <sheetData sheetId="4825" refreshError="1"/>
      <sheetData sheetId="4826" refreshError="1"/>
      <sheetData sheetId="4827" refreshError="1"/>
      <sheetData sheetId="4828" refreshError="1"/>
      <sheetData sheetId="4829" refreshError="1"/>
      <sheetData sheetId="4830" refreshError="1"/>
      <sheetData sheetId="4831" refreshError="1"/>
      <sheetData sheetId="4832" refreshError="1"/>
      <sheetData sheetId="4833" refreshError="1"/>
      <sheetData sheetId="4834" refreshError="1"/>
      <sheetData sheetId="4835" refreshError="1"/>
      <sheetData sheetId="4836" refreshError="1"/>
      <sheetData sheetId="4837" refreshError="1"/>
      <sheetData sheetId="4838" refreshError="1"/>
      <sheetData sheetId="4839" refreshError="1"/>
      <sheetData sheetId="4840" refreshError="1"/>
      <sheetData sheetId="4841" refreshError="1"/>
      <sheetData sheetId="4842" refreshError="1"/>
      <sheetData sheetId="4843" refreshError="1"/>
      <sheetData sheetId="4844" refreshError="1"/>
      <sheetData sheetId="4845" refreshError="1"/>
      <sheetData sheetId="4846" refreshError="1"/>
      <sheetData sheetId="4847" refreshError="1"/>
      <sheetData sheetId="4848" refreshError="1"/>
      <sheetData sheetId="4849" refreshError="1"/>
      <sheetData sheetId="4850" refreshError="1"/>
      <sheetData sheetId="4851" refreshError="1"/>
      <sheetData sheetId="4852" refreshError="1"/>
      <sheetData sheetId="4853" refreshError="1"/>
      <sheetData sheetId="4854" refreshError="1"/>
      <sheetData sheetId="4855" refreshError="1"/>
      <sheetData sheetId="4856" refreshError="1"/>
      <sheetData sheetId="4857" refreshError="1"/>
      <sheetData sheetId="4858" refreshError="1"/>
      <sheetData sheetId="4859" refreshError="1"/>
      <sheetData sheetId="4860" refreshError="1"/>
      <sheetData sheetId="4861" refreshError="1"/>
      <sheetData sheetId="4862" refreshError="1"/>
      <sheetData sheetId="4863" refreshError="1"/>
      <sheetData sheetId="4864" refreshError="1"/>
      <sheetData sheetId="4865" refreshError="1"/>
      <sheetData sheetId="4866" refreshError="1"/>
      <sheetData sheetId="4867" refreshError="1"/>
      <sheetData sheetId="4868" refreshError="1"/>
      <sheetData sheetId="4869" refreshError="1"/>
      <sheetData sheetId="4870" refreshError="1"/>
      <sheetData sheetId="4871" refreshError="1"/>
      <sheetData sheetId="4872" refreshError="1"/>
      <sheetData sheetId="4873" refreshError="1"/>
      <sheetData sheetId="4874" refreshError="1"/>
      <sheetData sheetId="4875" refreshError="1"/>
      <sheetData sheetId="4876" refreshError="1"/>
      <sheetData sheetId="4877" refreshError="1"/>
      <sheetData sheetId="4878" refreshError="1"/>
      <sheetData sheetId="4879" refreshError="1"/>
      <sheetData sheetId="4880" refreshError="1"/>
      <sheetData sheetId="4881" refreshError="1"/>
      <sheetData sheetId="4882" refreshError="1"/>
      <sheetData sheetId="4883" refreshError="1"/>
      <sheetData sheetId="4884" refreshError="1"/>
      <sheetData sheetId="4885" refreshError="1"/>
      <sheetData sheetId="4886" refreshError="1"/>
      <sheetData sheetId="4887" refreshError="1"/>
      <sheetData sheetId="4888" refreshError="1"/>
      <sheetData sheetId="4889" refreshError="1"/>
      <sheetData sheetId="4890" refreshError="1"/>
      <sheetData sheetId="4891" refreshError="1"/>
      <sheetData sheetId="4892" refreshError="1"/>
      <sheetData sheetId="4893" refreshError="1"/>
      <sheetData sheetId="4894" refreshError="1"/>
      <sheetData sheetId="4895" refreshError="1"/>
      <sheetData sheetId="4896" refreshError="1"/>
      <sheetData sheetId="4897" refreshError="1"/>
      <sheetData sheetId="4898" refreshError="1"/>
      <sheetData sheetId="4899" refreshError="1"/>
      <sheetData sheetId="4900" refreshError="1"/>
      <sheetData sheetId="4901" refreshError="1"/>
      <sheetData sheetId="4902" refreshError="1"/>
      <sheetData sheetId="4903" refreshError="1"/>
      <sheetData sheetId="4904" refreshError="1"/>
      <sheetData sheetId="4905" refreshError="1"/>
      <sheetData sheetId="4906" refreshError="1"/>
      <sheetData sheetId="4907" refreshError="1"/>
      <sheetData sheetId="4908" refreshError="1"/>
      <sheetData sheetId="4909" refreshError="1"/>
      <sheetData sheetId="4910" refreshError="1"/>
      <sheetData sheetId="4911" refreshError="1"/>
      <sheetData sheetId="4912" refreshError="1"/>
      <sheetData sheetId="4913" refreshError="1"/>
      <sheetData sheetId="4914" refreshError="1"/>
      <sheetData sheetId="4915" refreshError="1"/>
      <sheetData sheetId="4916" refreshError="1"/>
      <sheetData sheetId="4917" refreshError="1"/>
      <sheetData sheetId="4918" refreshError="1"/>
      <sheetData sheetId="4919" refreshError="1"/>
      <sheetData sheetId="4920" refreshError="1"/>
      <sheetData sheetId="4921" refreshError="1"/>
      <sheetData sheetId="4922" refreshError="1"/>
      <sheetData sheetId="4923" refreshError="1"/>
      <sheetData sheetId="4924" refreshError="1"/>
      <sheetData sheetId="4925" refreshError="1"/>
      <sheetData sheetId="4926" refreshError="1"/>
      <sheetData sheetId="4927" refreshError="1"/>
      <sheetData sheetId="4928" refreshError="1"/>
      <sheetData sheetId="4929" refreshError="1"/>
      <sheetData sheetId="4930" refreshError="1"/>
      <sheetData sheetId="4931" refreshError="1"/>
      <sheetData sheetId="4932" refreshError="1"/>
      <sheetData sheetId="4933" refreshError="1"/>
      <sheetData sheetId="4934" refreshError="1"/>
      <sheetData sheetId="4935" refreshError="1"/>
      <sheetData sheetId="4936" refreshError="1"/>
      <sheetData sheetId="4937" refreshError="1"/>
      <sheetData sheetId="4938" refreshError="1"/>
      <sheetData sheetId="4939" refreshError="1"/>
      <sheetData sheetId="4940" refreshError="1"/>
      <sheetData sheetId="4941" refreshError="1"/>
      <sheetData sheetId="4942" refreshError="1"/>
      <sheetData sheetId="4943" refreshError="1"/>
      <sheetData sheetId="4944" refreshError="1"/>
      <sheetData sheetId="4945" refreshError="1"/>
      <sheetData sheetId="4946" refreshError="1"/>
      <sheetData sheetId="4947" refreshError="1"/>
      <sheetData sheetId="4948" refreshError="1"/>
      <sheetData sheetId="4949" refreshError="1"/>
      <sheetData sheetId="4950" refreshError="1"/>
      <sheetData sheetId="4951" refreshError="1"/>
      <sheetData sheetId="4952" refreshError="1"/>
      <sheetData sheetId="4953" refreshError="1"/>
      <sheetData sheetId="4954" refreshError="1"/>
      <sheetData sheetId="4955" refreshError="1"/>
      <sheetData sheetId="4956" refreshError="1"/>
      <sheetData sheetId="4957" refreshError="1"/>
      <sheetData sheetId="4958" refreshError="1"/>
      <sheetData sheetId="4959" refreshError="1"/>
      <sheetData sheetId="4960" refreshError="1"/>
      <sheetData sheetId="4961" refreshError="1"/>
      <sheetData sheetId="4962" refreshError="1"/>
      <sheetData sheetId="4963" refreshError="1"/>
      <sheetData sheetId="4964" refreshError="1"/>
      <sheetData sheetId="4965" refreshError="1"/>
      <sheetData sheetId="4966" refreshError="1"/>
      <sheetData sheetId="4967" refreshError="1"/>
      <sheetData sheetId="4968" refreshError="1"/>
      <sheetData sheetId="4969" refreshError="1"/>
      <sheetData sheetId="4970" refreshError="1"/>
      <sheetData sheetId="4971" refreshError="1"/>
      <sheetData sheetId="4972" refreshError="1"/>
      <sheetData sheetId="4973" refreshError="1"/>
      <sheetData sheetId="4974" refreshError="1"/>
      <sheetData sheetId="4975" refreshError="1"/>
      <sheetData sheetId="4976" refreshError="1"/>
      <sheetData sheetId="4977" refreshError="1"/>
      <sheetData sheetId="4978" refreshError="1"/>
      <sheetData sheetId="4979" refreshError="1"/>
      <sheetData sheetId="4980" refreshError="1"/>
      <sheetData sheetId="4981" refreshError="1"/>
      <sheetData sheetId="4982" refreshError="1"/>
      <sheetData sheetId="4983" refreshError="1"/>
      <sheetData sheetId="4984" refreshError="1"/>
      <sheetData sheetId="4985" refreshError="1"/>
      <sheetData sheetId="4986" refreshError="1"/>
      <sheetData sheetId="4987" refreshError="1"/>
      <sheetData sheetId="4988" refreshError="1"/>
      <sheetData sheetId="4989" refreshError="1"/>
      <sheetData sheetId="4990" refreshError="1"/>
      <sheetData sheetId="4991" refreshError="1"/>
      <sheetData sheetId="4992" refreshError="1"/>
      <sheetData sheetId="4993" refreshError="1"/>
      <sheetData sheetId="4994" refreshError="1"/>
      <sheetData sheetId="4995" refreshError="1"/>
      <sheetData sheetId="4996" refreshError="1"/>
      <sheetData sheetId="4997" refreshError="1"/>
      <sheetData sheetId="4998" refreshError="1"/>
      <sheetData sheetId="4999" refreshError="1"/>
      <sheetData sheetId="5000" refreshError="1"/>
      <sheetData sheetId="5001" refreshError="1"/>
      <sheetData sheetId="5002" refreshError="1"/>
      <sheetData sheetId="5003" refreshError="1"/>
      <sheetData sheetId="5004" refreshError="1"/>
      <sheetData sheetId="5005" refreshError="1"/>
      <sheetData sheetId="5006" refreshError="1"/>
      <sheetData sheetId="5007" refreshError="1"/>
      <sheetData sheetId="5008" refreshError="1"/>
      <sheetData sheetId="5009" refreshError="1"/>
      <sheetData sheetId="5010" refreshError="1"/>
      <sheetData sheetId="5011" refreshError="1"/>
      <sheetData sheetId="5012" refreshError="1"/>
      <sheetData sheetId="5013" refreshError="1"/>
      <sheetData sheetId="5014" refreshError="1"/>
      <sheetData sheetId="5015" refreshError="1"/>
      <sheetData sheetId="5016" refreshError="1"/>
      <sheetData sheetId="5017" refreshError="1"/>
      <sheetData sheetId="5018" refreshError="1"/>
      <sheetData sheetId="5019" refreshError="1"/>
      <sheetData sheetId="5020" refreshError="1"/>
      <sheetData sheetId="5021" refreshError="1"/>
      <sheetData sheetId="5022" refreshError="1"/>
      <sheetData sheetId="5023" refreshError="1"/>
      <sheetData sheetId="5024" refreshError="1"/>
      <sheetData sheetId="5025" refreshError="1"/>
      <sheetData sheetId="5026" refreshError="1"/>
      <sheetData sheetId="5027" refreshError="1"/>
      <sheetData sheetId="5028" refreshError="1"/>
      <sheetData sheetId="5029" refreshError="1"/>
      <sheetData sheetId="5030" refreshError="1"/>
      <sheetData sheetId="5031" refreshError="1"/>
      <sheetData sheetId="5032" refreshError="1"/>
      <sheetData sheetId="5033" refreshError="1"/>
      <sheetData sheetId="5034" refreshError="1"/>
      <sheetData sheetId="5035" refreshError="1"/>
      <sheetData sheetId="5036" refreshError="1"/>
      <sheetData sheetId="5037" refreshError="1"/>
      <sheetData sheetId="5038" refreshError="1"/>
      <sheetData sheetId="5039" refreshError="1"/>
      <sheetData sheetId="5040" refreshError="1"/>
      <sheetData sheetId="5041" refreshError="1"/>
      <sheetData sheetId="5042" refreshError="1"/>
      <sheetData sheetId="5043" refreshError="1"/>
      <sheetData sheetId="5044" refreshError="1"/>
      <sheetData sheetId="5045" refreshError="1"/>
      <sheetData sheetId="5046" refreshError="1"/>
      <sheetData sheetId="5047" refreshError="1"/>
      <sheetData sheetId="5048" refreshError="1"/>
      <sheetData sheetId="5049" refreshError="1"/>
      <sheetData sheetId="5050" refreshError="1"/>
      <sheetData sheetId="5051" refreshError="1"/>
      <sheetData sheetId="5052" refreshError="1"/>
      <sheetData sheetId="5053" refreshError="1"/>
      <sheetData sheetId="5054" refreshError="1"/>
      <sheetData sheetId="5055" refreshError="1"/>
      <sheetData sheetId="5056" refreshError="1"/>
      <sheetData sheetId="5057" refreshError="1"/>
      <sheetData sheetId="5058" refreshError="1"/>
      <sheetData sheetId="5059" refreshError="1"/>
      <sheetData sheetId="5060" refreshError="1"/>
      <sheetData sheetId="5061" refreshError="1"/>
      <sheetData sheetId="5062" refreshError="1"/>
      <sheetData sheetId="5063" refreshError="1"/>
      <sheetData sheetId="5064" refreshError="1"/>
      <sheetData sheetId="5065" refreshError="1"/>
      <sheetData sheetId="5066" refreshError="1"/>
      <sheetData sheetId="5067" refreshError="1"/>
      <sheetData sheetId="5068" refreshError="1"/>
      <sheetData sheetId="5069" refreshError="1"/>
      <sheetData sheetId="5070" refreshError="1"/>
      <sheetData sheetId="5071" refreshError="1"/>
      <sheetData sheetId="5072" refreshError="1"/>
      <sheetData sheetId="5073" refreshError="1"/>
      <sheetData sheetId="5074" refreshError="1"/>
      <sheetData sheetId="5075" refreshError="1"/>
      <sheetData sheetId="5076" refreshError="1"/>
      <sheetData sheetId="5077" refreshError="1"/>
      <sheetData sheetId="5078" refreshError="1"/>
      <sheetData sheetId="5079" refreshError="1"/>
      <sheetData sheetId="5080" refreshError="1"/>
      <sheetData sheetId="5081" refreshError="1"/>
      <sheetData sheetId="5082" refreshError="1"/>
      <sheetData sheetId="5083" refreshError="1"/>
      <sheetData sheetId="5084" refreshError="1"/>
      <sheetData sheetId="5085" refreshError="1"/>
      <sheetData sheetId="5086" refreshError="1"/>
      <sheetData sheetId="5087" refreshError="1"/>
      <sheetData sheetId="5088" refreshError="1"/>
      <sheetData sheetId="5089" refreshError="1"/>
      <sheetData sheetId="5090" refreshError="1"/>
      <sheetData sheetId="5091" refreshError="1"/>
      <sheetData sheetId="5092" refreshError="1"/>
      <sheetData sheetId="5093" refreshError="1"/>
      <sheetData sheetId="5094" refreshError="1"/>
      <sheetData sheetId="5095" refreshError="1"/>
      <sheetData sheetId="5096" refreshError="1"/>
      <sheetData sheetId="5097" refreshError="1"/>
      <sheetData sheetId="5098" refreshError="1"/>
      <sheetData sheetId="5099" refreshError="1"/>
      <sheetData sheetId="5100" refreshError="1"/>
      <sheetData sheetId="5101" refreshError="1"/>
      <sheetData sheetId="5102" refreshError="1"/>
      <sheetData sheetId="5103" refreshError="1"/>
      <sheetData sheetId="5104" refreshError="1"/>
      <sheetData sheetId="5105" refreshError="1"/>
      <sheetData sheetId="5106" refreshError="1"/>
      <sheetData sheetId="5107" refreshError="1"/>
      <sheetData sheetId="5108" refreshError="1"/>
      <sheetData sheetId="5109" refreshError="1"/>
      <sheetData sheetId="5110" refreshError="1"/>
      <sheetData sheetId="5111" refreshError="1"/>
      <sheetData sheetId="5112" refreshError="1"/>
      <sheetData sheetId="5113" refreshError="1"/>
      <sheetData sheetId="5114" refreshError="1"/>
      <sheetData sheetId="5115" refreshError="1"/>
      <sheetData sheetId="5116" refreshError="1"/>
      <sheetData sheetId="5117" refreshError="1"/>
      <sheetData sheetId="5118" refreshError="1"/>
      <sheetData sheetId="5119" refreshError="1"/>
      <sheetData sheetId="5120" refreshError="1"/>
      <sheetData sheetId="5121" refreshError="1"/>
      <sheetData sheetId="5122" refreshError="1"/>
      <sheetData sheetId="5123" refreshError="1"/>
      <sheetData sheetId="5124" refreshError="1"/>
      <sheetData sheetId="5125" refreshError="1"/>
      <sheetData sheetId="5126" refreshError="1"/>
      <sheetData sheetId="5127" refreshError="1"/>
      <sheetData sheetId="5128" refreshError="1"/>
      <sheetData sheetId="5129" refreshError="1"/>
      <sheetData sheetId="5130" refreshError="1"/>
      <sheetData sheetId="5131" refreshError="1"/>
      <sheetData sheetId="5132" refreshError="1"/>
      <sheetData sheetId="5133" refreshError="1"/>
      <sheetData sheetId="5134" refreshError="1"/>
      <sheetData sheetId="5135" refreshError="1"/>
      <sheetData sheetId="5136" refreshError="1"/>
      <sheetData sheetId="5137" refreshError="1"/>
      <sheetData sheetId="5138" refreshError="1"/>
      <sheetData sheetId="5139" refreshError="1"/>
      <sheetData sheetId="5140" refreshError="1"/>
      <sheetData sheetId="5141" refreshError="1"/>
      <sheetData sheetId="5142" refreshError="1"/>
      <sheetData sheetId="5143" refreshError="1"/>
      <sheetData sheetId="5144" refreshError="1"/>
      <sheetData sheetId="5145" refreshError="1"/>
      <sheetData sheetId="5146" refreshError="1"/>
      <sheetData sheetId="5147" refreshError="1"/>
      <sheetData sheetId="5148" refreshError="1"/>
      <sheetData sheetId="5149" refreshError="1"/>
      <sheetData sheetId="5150" refreshError="1"/>
      <sheetData sheetId="5151" refreshError="1"/>
      <sheetData sheetId="5152" refreshError="1"/>
      <sheetData sheetId="5153" refreshError="1"/>
      <sheetData sheetId="5154" refreshError="1"/>
      <sheetData sheetId="5155" refreshError="1"/>
      <sheetData sheetId="5156" refreshError="1"/>
      <sheetData sheetId="5157" refreshError="1"/>
      <sheetData sheetId="5158" refreshError="1"/>
      <sheetData sheetId="5159" refreshError="1"/>
      <sheetData sheetId="5160" refreshError="1"/>
      <sheetData sheetId="5161" refreshError="1"/>
      <sheetData sheetId="5162" refreshError="1"/>
      <sheetData sheetId="5163" refreshError="1"/>
      <sheetData sheetId="5164" refreshError="1"/>
      <sheetData sheetId="5165" refreshError="1"/>
      <sheetData sheetId="5166" refreshError="1"/>
      <sheetData sheetId="5167" refreshError="1"/>
      <sheetData sheetId="5168" refreshError="1"/>
      <sheetData sheetId="5169" refreshError="1"/>
      <sheetData sheetId="5170" refreshError="1"/>
      <sheetData sheetId="5171" refreshError="1"/>
      <sheetData sheetId="5172" refreshError="1"/>
      <sheetData sheetId="5173" refreshError="1"/>
      <sheetData sheetId="5174" refreshError="1"/>
      <sheetData sheetId="5175" refreshError="1"/>
      <sheetData sheetId="5176" refreshError="1"/>
      <sheetData sheetId="5177" refreshError="1"/>
      <sheetData sheetId="5178" refreshError="1"/>
      <sheetData sheetId="5179" refreshError="1"/>
      <sheetData sheetId="5180" refreshError="1"/>
      <sheetData sheetId="5181" refreshError="1"/>
      <sheetData sheetId="5182" refreshError="1"/>
      <sheetData sheetId="5183" refreshError="1"/>
      <sheetData sheetId="5184" refreshError="1"/>
      <sheetData sheetId="5185" refreshError="1"/>
      <sheetData sheetId="5186" refreshError="1"/>
      <sheetData sheetId="5187" refreshError="1"/>
      <sheetData sheetId="5188" refreshError="1"/>
      <sheetData sheetId="5189" refreshError="1"/>
      <sheetData sheetId="5190" refreshError="1"/>
      <sheetData sheetId="5191" refreshError="1"/>
      <sheetData sheetId="5192" refreshError="1"/>
      <sheetData sheetId="5193" refreshError="1"/>
      <sheetData sheetId="5194" refreshError="1"/>
      <sheetData sheetId="5195" refreshError="1"/>
      <sheetData sheetId="5196" refreshError="1"/>
      <sheetData sheetId="5197" refreshError="1"/>
      <sheetData sheetId="5198" refreshError="1"/>
      <sheetData sheetId="5199" refreshError="1"/>
      <sheetData sheetId="5200" refreshError="1"/>
      <sheetData sheetId="5201" refreshError="1"/>
      <sheetData sheetId="5202" refreshError="1"/>
      <sheetData sheetId="5203" refreshError="1"/>
      <sheetData sheetId="5204" refreshError="1"/>
      <sheetData sheetId="5205" refreshError="1"/>
      <sheetData sheetId="5206" refreshError="1"/>
      <sheetData sheetId="5207" refreshError="1"/>
      <sheetData sheetId="5208" refreshError="1"/>
      <sheetData sheetId="5209" refreshError="1"/>
      <sheetData sheetId="5210" refreshError="1"/>
      <sheetData sheetId="5211" refreshError="1"/>
      <sheetData sheetId="5212" refreshError="1"/>
      <sheetData sheetId="5213" refreshError="1"/>
      <sheetData sheetId="5214" refreshError="1"/>
      <sheetData sheetId="5215" refreshError="1"/>
      <sheetData sheetId="5216" refreshError="1"/>
      <sheetData sheetId="5217" refreshError="1"/>
      <sheetData sheetId="5218" refreshError="1"/>
      <sheetData sheetId="5219" refreshError="1"/>
      <sheetData sheetId="5220" refreshError="1"/>
      <sheetData sheetId="5221" refreshError="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 refreshError="1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 refreshError="1"/>
      <sheetData sheetId="5275" refreshError="1"/>
      <sheetData sheetId="5276" refreshError="1"/>
      <sheetData sheetId="5277" refreshError="1"/>
      <sheetData sheetId="5278" refreshError="1"/>
      <sheetData sheetId="5279" refreshError="1"/>
      <sheetData sheetId="5280" refreshError="1"/>
      <sheetData sheetId="5281" refreshError="1"/>
      <sheetData sheetId="5282" refreshError="1"/>
      <sheetData sheetId="5283" refreshError="1"/>
      <sheetData sheetId="5284" refreshError="1"/>
      <sheetData sheetId="5285" refreshError="1"/>
      <sheetData sheetId="5286" refreshError="1"/>
      <sheetData sheetId="5287" refreshError="1"/>
      <sheetData sheetId="5288" refreshError="1"/>
      <sheetData sheetId="5289" refreshError="1"/>
      <sheetData sheetId="5290" refreshError="1"/>
      <sheetData sheetId="5291" refreshError="1"/>
      <sheetData sheetId="5292" refreshError="1"/>
      <sheetData sheetId="5293" refreshError="1"/>
      <sheetData sheetId="5294" refreshError="1"/>
      <sheetData sheetId="5295" refreshError="1"/>
      <sheetData sheetId="5296" refreshError="1"/>
      <sheetData sheetId="5297" refreshError="1"/>
      <sheetData sheetId="5298" refreshError="1"/>
      <sheetData sheetId="5299" refreshError="1"/>
      <sheetData sheetId="5300" refreshError="1"/>
      <sheetData sheetId="5301" refreshError="1"/>
      <sheetData sheetId="5302" refreshError="1"/>
      <sheetData sheetId="5303" refreshError="1"/>
      <sheetData sheetId="5304" refreshError="1"/>
      <sheetData sheetId="5305" refreshError="1"/>
      <sheetData sheetId="5306" refreshError="1"/>
      <sheetData sheetId="5307" refreshError="1"/>
      <sheetData sheetId="5308" refreshError="1"/>
      <sheetData sheetId="5309" refreshError="1"/>
      <sheetData sheetId="5310" refreshError="1"/>
      <sheetData sheetId="5311" refreshError="1"/>
      <sheetData sheetId="5312" refreshError="1"/>
      <sheetData sheetId="5313" refreshError="1"/>
      <sheetData sheetId="5314" refreshError="1"/>
      <sheetData sheetId="5315" refreshError="1"/>
      <sheetData sheetId="5316" refreshError="1"/>
      <sheetData sheetId="5317" refreshError="1"/>
      <sheetData sheetId="5318" refreshError="1"/>
      <sheetData sheetId="5319" refreshError="1"/>
      <sheetData sheetId="5320" refreshError="1"/>
      <sheetData sheetId="5321" refreshError="1"/>
      <sheetData sheetId="5322" refreshError="1"/>
      <sheetData sheetId="5323" refreshError="1"/>
      <sheetData sheetId="5324" refreshError="1"/>
      <sheetData sheetId="5325" refreshError="1"/>
      <sheetData sheetId="5326" refreshError="1"/>
      <sheetData sheetId="5327" refreshError="1"/>
      <sheetData sheetId="5328" refreshError="1"/>
      <sheetData sheetId="5329" refreshError="1"/>
      <sheetData sheetId="5330" refreshError="1"/>
      <sheetData sheetId="5331" refreshError="1"/>
      <sheetData sheetId="5332" refreshError="1"/>
      <sheetData sheetId="5333" refreshError="1"/>
      <sheetData sheetId="5334" refreshError="1"/>
      <sheetData sheetId="5335" refreshError="1"/>
      <sheetData sheetId="5336" refreshError="1"/>
      <sheetData sheetId="5337" refreshError="1"/>
      <sheetData sheetId="5338" refreshError="1"/>
      <sheetData sheetId="5339" refreshError="1"/>
      <sheetData sheetId="5340" refreshError="1"/>
      <sheetData sheetId="5341" refreshError="1"/>
      <sheetData sheetId="5342" refreshError="1"/>
      <sheetData sheetId="5343" refreshError="1"/>
      <sheetData sheetId="5344" refreshError="1"/>
      <sheetData sheetId="5345" refreshError="1"/>
      <sheetData sheetId="5346" refreshError="1"/>
      <sheetData sheetId="5347" refreshError="1"/>
      <sheetData sheetId="5348" refreshError="1"/>
      <sheetData sheetId="5349" refreshError="1"/>
      <sheetData sheetId="5350" refreshError="1"/>
      <sheetData sheetId="5351" refreshError="1"/>
      <sheetData sheetId="5352" refreshError="1"/>
      <sheetData sheetId="5353" refreshError="1"/>
      <sheetData sheetId="5354" refreshError="1"/>
      <sheetData sheetId="5355" refreshError="1"/>
      <sheetData sheetId="5356" refreshError="1"/>
      <sheetData sheetId="5357" refreshError="1"/>
      <sheetData sheetId="5358" refreshError="1"/>
      <sheetData sheetId="5359" refreshError="1"/>
      <sheetData sheetId="5360" refreshError="1"/>
      <sheetData sheetId="5361" refreshError="1"/>
      <sheetData sheetId="5362" refreshError="1"/>
      <sheetData sheetId="5363" refreshError="1"/>
      <sheetData sheetId="5364" refreshError="1"/>
      <sheetData sheetId="5365" refreshError="1"/>
      <sheetData sheetId="5366" refreshError="1"/>
      <sheetData sheetId="5367" refreshError="1"/>
      <sheetData sheetId="5368" refreshError="1"/>
      <sheetData sheetId="5369" refreshError="1"/>
      <sheetData sheetId="5370" refreshError="1"/>
      <sheetData sheetId="5371" refreshError="1"/>
      <sheetData sheetId="5372" refreshError="1"/>
      <sheetData sheetId="5373" refreshError="1"/>
      <sheetData sheetId="5374" refreshError="1"/>
      <sheetData sheetId="5375" refreshError="1"/>
      <sheetData sheetId="5376" refreshError="1"/>
      <sheetData sheetId="5377" refreshError="1"/>
      <sheetData sheetId="5378" refreshError="1"/>
      <sheetData sheetId="5379" refreshError="1"/>
      <sheetData sheetId="5380" refreshError="1"/>
      <sheetData sheetId="5381" refreshError="1"/>
      <sheetData sheetId="5382" refreshError="1"/>
      <sheetData sheetId="5383" refreshError="1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 refreshError="1"/>
      <sheetData sheetId="5391" refreshError="1"/>
      <sheetData sheetId="5392" refreshError="1"/>
      <sheetData sheetId="5393" refreshError="1"/>
      <sheetData sheetId="5394" refreshError="1"/>
      <sheetData sheetId="5395" refreshError="1"/>
      <sheetData sheetId="5396" refreshError="1"/>
      <sheetData sheetId="5397" refreshError="1"/>
      <sheetData sheetId="5398" refreshError="1"/>
      <sheetData sheetId="5399" refreshError="1"/>
      <sheetData sheetId="5400" refreshError="1"/>
      <sheetData sheetId="5401" refreshError="1"/>
      <sheetData sheetId="5402" refreshError="1"/>
      <sheetData sheetId="5403" refreshError="1"/>
      <sheetData sheetId="5404" refreshError="1"/>
      <sheetData sheetId="5405" refreshError="1"/>
      <sheetData sheetId="5406" refreshError="1"/>
      <sheetData sheetId="5407" refreshError="1"/>
      <sheetData sheetId="5408" refreshError="1"/>
      <sheetData sheetId="5409" refreshError="1"/>
      <sheetData sheetId="5410" refreshError="1"/>
      <sheetData sheetId="5411" refreshError="1"/>
      <sheetData sheetId="5412" refreshError="1"/>
      <sheetData sheetId="5413" refreshError="1"/>
      <sheetData sheetId="5414" refreshError="1"/>
      <sheetData sheetId="5415" refreshError="1"/>
      <sheetData sheetId="5416" refreshError="1"/>
      <sheetData sheetId="5417" refreshError="1"/>
      <sheetData sheetId="5418" refreshError="1"/>
      <sheetData sheetId="5419" refreshError="1"/>
      <sheetData sheetId="5420" refreshError="1"/>
      <sheetData sheetId="5421" refreshError="1"/>
      <sheetData sheetId="5422" refreshError="1"/>
      <sheetData sheetId="5423" refreshError="1"/>
      <sheetData sheetId="5424" refreshError="1"/>
      <sheetData sheetId="5425" refreshError="1"/>
      <sheetData sheetId="5426" refreshError="1"/>
      <sheetData sheetId="5427" refreshError="1"/>
      <sheetData sheetId="5428" refreshError="1"/>
      <sheetData sheetId="5429" refreshError="1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  <sheetData sheetId="5442" refreshError="1"/>
      <sheetData sheetId="5443" refreshError="1"/>
      <sheetData sheetId="5444" refreshError="1"/>
      <sheetData sheetId="5445" refreshError="1"/>
      <sheetData sheetId="5446" refreshError="1"/>
      <sheetData sheetId="5447" refreshError="1"/>
      <sheetData sheetId="5448" refreshError="1"/>
      <sheetData sheetId="5449" refreshError="1"/>
      <sheetData sheetId="5450" refreshError="1"/>
      <sheetData sheetId="5451" refreshError="1"/>
      <sheetData sheetId="5452" refreshError="1"/>
      <sheetData sheetId="5453" refreshError="1"/>
      <sheetData sheetId="5454" refreshError="1"/>
      <sheetData sheetId="5455" refreshError="1"/>
      <sheetData sheetId="5456" refreshError="1"/>
      <sheetData sheetId="5457" refreshError="1"/>
      <sheetData sheetId="5458" refreshError="1"/>
      <sheetData sheetId="5459" refreshError="1"/>
      <sheetData sheetId="5460" refreshError="1"/>
      <sheetData sheetId="5461" refreshError="1"/>
      <sheetData sheetId="5462" refreshError="1"/>
      <sheetData sheetId="5463" refreshError="1"/>
      <sheetData sheetId="5464" refreshError="1"/>
      <sheetData sheetId="5465" refreshError="1"/>
      <sheetData sheetId="5466" refreshError="1"/>
      <sheetData sheetId="5467" refreshError="1"/>
      <sheetData sheetId="5468" refreshError="1"/>
      <sheetData sheetId="5469" refreshError="1"/>
      <sheetData sheetId="5470" refreshError="1"/>
      <sheetData sheetId="5471" refreshError="1"/>
      <sheetData sheetId="5472" refreshError="1"/>
      <sheetData sheetId="5473" refreshError="1"/>
      <sheetData sheetId="5474" refreshError="1"/>
      <sheetData sheetId="5475" refreshError="1"/>
      <sheetData sheetId="5476" refreshError="1"/>
      <sheetData sheetId="5477" refreshError="1"/>
      <sheetData sheetId="5478" refreshError="1"/>
      <sheetData sheetId="5479" refreshError="1"/>
      <sheetData sheetId="5480" refreshError="1"/>
      <sheetData sheetId="5481" refreshError="1"/>
      <sheetData sheetId="5482" refreshError="1"/>
      <sheetData sheetId="5483" refreshError="1"/>
      <sheetData sheetId="5484" refreshError="1"/>
      <sheetData sheetId="5485" refreshError="1"/>
      <sheetData sheetId="5486" refreshError="1"/>
      <sheetData sheetId="5487" refreshError="1"/>
      <sheetData sheetId="5488" refreshError="1"/>
      <sheetData sheetId="5489" refreshError="1"/>
      <sheetData sheetId="5490" refreshError="1"/>
      <sheetData sheetId="5491" refreshError="1"/>
      <sheetData sheetId="5492" refreshError="1"/>
      <sheetData sheetId="5493" refreshError="1"/>
      <sheetData sheetId="5494" refreshError="1"/>
      <sheetData sheetId="5495" refreshError="1"/>
      <sheetData sheetId="5496" refreshError="1"/>
      <sheetData sheetId="5497" refreshError="1"/>
      <sheetData sheetId="5498" refreshError="1"/>
      <sheetData sheetId="5499" refreshError="1"/>
      <sheetData sheetId="5500" refreshError="1"/>
      <sheetData sheetId="5501" refreshError="1"/>
      <sheetData sheetId="5502" refreshError="1"/>
      <sheetData sheetId="5503" refreshError="1"/>
      <sheetData sheetId="5504" refreshError="1"/>
      <sheetData sheetId="5505" refreshError="1"/>
      <sheetData sheetId="5506" refreshError="1"/>
      <sheetData sheetId="5507" refreshError="1"/>
      <sheetData sheetId="5508" refreshError="1"/>
      <sheetData sheetId="5509" refreshError="1"/>
      <sheetData sheetId="5510" refreshError="1"/>
      <sheetData sheetId="5511" refreshError="1"/>
      <sheetData sheetId="5512" refreshError="1"/>
      <sheetData sheetId="5513" refreshError="1"/>
      <sheetData sheetId="5514" refreshError="1"/>
      <sheetData sheetId="5515" refreshError="1"/>
      <sheetData sheetId="5516" refreshError="1"/>
      <sheetData sheetId="5517" refreshError="1"/>
      <sheetData sheetId="5518" refreshError="1"/>
      <sheetData sheetId="5519" refreshError="1"/>
      <sheetData sheetId="5520" refreshError="1"/>
      <sheetData sheetId="5521" refreshError="1"/>
      <sheetData sheetId="5522" refreshError="1"/>
      <sheetData sheetId="5523" refreshError="1"/>
      <sheetData sheetId="5524" refreshError="1"/>
      <sheetData sheetId="5525" refreshError="1"/>
      <sheetData sheetId="5526" refreshError="1"/>
      <sheetData sheetId="5527" refreshError="1"/>
      <sheetData sheetId="5528" refreshError="1"/>
      <sheetData sheetId="5529" refreshError="1"/>
      <sheetData sheetId="5530" refreshError="1"/>
      <sheetData sheetId="5531" refreshError="1"/>
      <sheetData sheetId="5532" refreshError="1"/>
      <sheetData sheetId="5533" refreshError="1"/>
      <sheetData sheetId="5534" refreshError="1"/>
      <sheetData sheetId="5535" refreshError="1"/>
      <sheetData sheetId="5536" refreshError="1"/>
      <sheetData sheetId="5537" refreshError="1"/>
      <sheetData sheetId="5538" refreshError="1"/>
      <sheetData sheetId="5539" refreshError="1"/>
      <sheetData sheetId="5540" refreshError="1"/>
      <sheetData sheetId="5541" refreshError="1"/>
      <sheetData sheetId="5542" refreshError="1"/>
      <sheetData sheetId="5543" refreshError="1"/>
      <sheetData sheetId="5544" refreshError="1"/>
      <sheetData sheetId="5545" refreshError="1"/>
      <sheetData sheetId="5546" refreshError="1"/>
      <sheetData sheetId="5547" refreshError="1"/>
      <sheetData sheetId="5548" refreshError="1"/>
      <sheetData sheetId="5549" refreshError="1"/>
      <sheetData sheetId="5550" refreshError="1"/>
      <sheetData sheetId="5551" refreshError="1"/>
      <sheetData sheetId="5552" refreshError="1"/>
      <sheetData sheetId="5553" refreshError="1"/>
      <sheetData sheetId="5554" refreshError="1"/>
      <sheetData sheetId="5555" refreshError="1"/>
      <sheetData sheetId="5556" refreshError="1"/>
      <sheetData sheetId="5557" refreshError="1"/>
      <sheetData sheetId="5558" refreshError="1"/>
      <sheetData sheetId="5559" refreshError="1"/>
      <sheetData sheetId="5560" refreshError="1"/>
      <sheetData sheetId="5561" refreshError="1"/>
      <sheetData sheetId="5562" refreshError="1"/>
      <sheetData sheetId="5563" refreshError="1"/>
      <sheetData sheetId="5564" refreshError="1"/>
      <sheetData sheetId="5565" refreshError="1"/>
      <sheetData sheetId="5566" refreshError="1"/>
      <sheetData sheetId="5567" refreshError="1"/>
      <sheetData sheetId="5568" refreshError="1"/>
      <sheetData sheetId="5569" refreshError="1"/>
      <sheetData sheetId="5570" refreshError="1"/>
      <sheetData sheetId="5571" refreshError="1"/>
      <sheetData sheetId="5572" refreshError="1"/>
      <sheetData sheetId="5573" refreshError="1"/>
      <sheetData sheetId="5574" refreshError="1"/>
      <sheetData sheetId="5575" refreshError="1"/>
      <sheetData sheetId="5576" refreshError="1"/>
      <sheetData sheetId="5577" refreshError="1"/>
      <sheetData sheetId="5578" refreshError="1"/>
      <sheetData sheetId="5579" refreshError="1"/>
      <sheetData sheetId="5580" refreshError="1"/>
      <sheetData sheetId="5581" refreshError="1"/>
      <sheetData sheetId="5582" refreshError="1"/>
      <sheetData sheetId="5583" refreshError="1"/>
      <sheetData sheetId="5584" refreshError="1"/>
      <sheetData sheetId="5585" refreshError="1"/>
      <sheetData sheetId="5586" refreshError="1"/>
      <sheetData sheetId="5587" refreshError="1"/>
      <sheetData sheetId="5588" refreshError="1"/>
      <sheetData sheetId="5589" refreshError="1"/>
      <sheetData sheetId="5590" refreshError="1"/>
      <sheetData sheetId="5591" refreshError="1"/>
      <sheetData sheetId="5592" refreshError="1"/>
      <sheetData sheetId="5593" refreshError="1"/>
      <sheetData sheetId="5594" refreshError="1"/>
      <sheetData sheetId="5595" refreshError="1"/>
      <sheetData sheetId="5596" refreshError="1"/>
      <sheetData sheetId="5597" refreshError="1"/>
      <sheetData sheetId="5598" refreshError="1"/>
      <sheetData sheetId="5599" refreshError="1"/>
      <sheetData sheetId="5600" refreshError="1"/>
      <sheetData sheetId="5601" refreshError="1"/>
      <sheetData sheetId="5602" refreshError="1"/>
      <sheetData sheetId="5603" refreshError="1"/>
      <sheetData sheetId="5604" refreshError="1"/>
      <sheetData sheetId="5605" refreshError="1"/>
      <sheetData sheetId="5606" refreshError="1"/>
      <sheetData sheetId="5607" refreshError="1"/>
      <sheetData sheetId="5608" refreshError="1"/>
      <sheetData sheetId="5609" refreshError="1"/>
      <sheetData sheetId="5610" refreshError="1"/>
      <sheetData sheetId="5611" refreshError="1"/>
      <sheetData sheetId="5612" refreshError="1"/>
      <sheetData sheetId="5613" refreshError="1"/>
      <sheetData sheetId="5614" refreshError="1"/>
      <sheetData sheetId="5615" refreshError="1"/>
      <sheetData sheetId="5616" refreshError="1"/>
      <sheetData sheetId="5617" refreshError="1"/>
      <sheetData sheetId="5618" refreshError="1"/>
      <sheetData sheetId="5619" refreshError="1"/>
      <sheetData sheetId="5620" refreshError="1"/>
      <sheetData sheetId="5621" refreshError="1"/>
      <sheetData sheetId="5622" refreshError="1"/>
      <sheetData sheetId="5623" refreshError="1"/>
      <sheetData sheetId="5624" refreshError="1"/>
      <sheetData sheetId="5625" refreshError="1"/>
      <sheetData sheetId="5626" refreshError="1"/>
      <sheetData sheetId="5627" refreshError="1"/>
      <sheetData sheetId="5628" refreshError="1"/>
      <sheetData sheetId="5629" refreshError="1"/>
      <sheetData sheetId="5630" refreshError="1"/>
      <sheetData sheetId="5631" refreshError="1"/>
      <sheetData sheetId="5632" refreshError="1"/>
      <sheetData sheetId="5633" refreshError="1"/>
      <sheetData sheetId="5634" refreshError="1"/>
      <sheetData sheetId="5635" refreshError="1"/>
      <sheetData sheetId="5636" refreshError="1"/>
      <sheetData sheetId="5637" refreshError="1"/>
      <sheetData sheetId="5638" refreshError="1"/>
      <sheetData sheetId="5639" refreshError="1"/>
      <sheetData sheetId="5640" refreshError="1"/>
      <sheetData sheetId="5641" refreshError="1"/>
      <sheetData sheetId="5642" refreshError="1"/>
      <sheetData sheetId="5643" refreshError="1"/>
      <sheetData sheetId="5644" refreshError="1"/>
      <sheetData sheetId="5645" refreshError="1"/>
      <sheetData sheetId="5646" refreshError="1"/>
      <sheetData sheetId="5647" refreshError="1"/>
      <sheetData sheetId="5648" refreshError="1"/>
      <sheetData sheetId="5649" refreshError="1"/>
      <sheetData sheetId="5650" refreshError="1"/>
      <sheetData sheetId="5651" refreshError="1"/>
      <sheetData sheetId="5652" refreshError="1"/>
      <sheetData sheetId="5653" refreshError="1"/>
      <sheetData sheetId="5654" refreshError="1"/>
      <sheetData sheetId="5655" refreshError="1"/>
      <sheetData sheetId="5656" refreshError="1"/>
      <sheetData sheetId="5657" refreshError="1"/>
      <sheetData sheetId="5658" refreshError="1"/>
      <sheetData sheetId="5659" refreshError="1"/>
      <sheetData sheetId="5660" refreshError="1"/>
      <sheetData sheetId="5661" refreshError="1"/>
      <sheetData sheetId="5662" refreshError="1"/>
      <sheetData sheetId="5663" refreshError="1"/>
      <sheetData sheetId="5664" refreshError="1"/>
      <sheetData sheetId="5665" refreshError="1"/>
      <sheetData sheetId="5666" refreshError="1"/>
      <sheetData sheetId="5667" refreshError="1"/>
      <sheetData sheetId="5668" refreshError="1"/>
      <sheetData sheetId="5669" refreshError="1"/>
      <sheetData sheetId="5670" refreshError="1"/>
      <sheetData sheetId="5671" refreshError="1"/>
      <sheetData sheetId="5672" refreshError="1"/>
      <sheetData sheetId="5673" refreshError="1"/>
      <sheetData sheetId="5674" refreshError="1"/>
      <sheetData sheetId="5675" refreshError="1"/>
      <sheetData sheetId="5676" refreshError="1"/>
      <sheetData sheetId="5677" refreshError="1"/>
      <sheetData sheetId="5678" refreshError="1"/>
      <sheetData sheetId="5679" refreshError="1"/>
      <sheetData sheetId="5680" refreshError="1"/>
      <sheetData sheetId="5681" refreshError="1"/>
      <sheetData sheetId="5682" refreshError="1"/>
      <sheetData sheetId="5683" refreshError="1"/>
      <sheetData sheetId="5684" refreshError="1"/>
      <sheetData sheetId="5685" refreshError="1"/>
      <sheetData sheetId="5686" refreshError="1"/>
      <sheetData sheetId="5687" refreshError="1"/>
      <sheetData sheetId="5688" refreshError="1"/>
      <sheetData sheetId="5689" refreshError="1"/>
      <sheetData sheetId="5690" refreshError="1"/>
      <sheetData sheetId="5691" refreshError="1"/>
      <sheetData sheetId="5692" refreshError="1"/>
      <sheetData sheetId="5693" refreshError="1"/>
      <sheetData sheetId="5694" refreshError="1"/>
      <sheetData sheetId="5695" refreshError="1"/>
      <sheetData sheetId="5696" refreshError="1"/>
      <sheetData sheetId="5697" refreshError="1"/>
      <sheetData sheetId="5698" refreshError="1"/>
      <sheetData sheetId="5699" refreshError="1"/>
      <sheetData sheetId="5700" refreshError="1"/>
      <sheetData sheetId="5701" refreshError="1"/>
      <sheetData sheetId="5702" refreshError="1"/>
      <sheetData sheetId="5703" refreshError="1"/>
      <sheetData sheetId="5704" refreshError="1"/>
      <sheetData sheetId="5705" refreshError="1"/>
      <sheetData sheetId="5706" refreshError="1"/>
      <sheetData sheetId="5707" refreshError="1"/>
      <sheetData sheetId="5708" refreshError="1"/>
      <sheetData sheetId="5709" refreshError="1"/>
      <sheetData sheetId="5710" refreshError="1"/>
      <sheetData sheetId="5711" refreshError="1"/>
      <sheetData sheetId="5712" refreshError="1"/>
      <sheetData sheetId="5713" refreshError="1"/>
      <sheetData sheetId="5714" refreshError="1"/>
      <sheetData sheetId="5715" refreshError="1"/>
      <sheetData sheetId="5716" refreshError="1"/>
      <sheetData sheetId="5717" refreshError="1"/>
      <sheetData sheetId="5718" refreshError="1"/>
      <sheetData sheetId="5719" refreshError="1"/>
      <sheetData sheetId="5720" refreshError="1"/>
      <sheetData sheetId="5721" refreshError="1"/>
      <sheetData sheetId="5722" refreshError="1"/>
      <sheetData sheetId="5723" refreshError="1"/>
      <sheetData sheetId="5724" refreshError="1"/>
      <sheetData sheetId="5725" refreshError="1"/>
      <sheetData sheetId="5726" refreshError="1"/>
      <sheetData sheetId="5727" refreshError="1"/>
      <sheetData sheetId="5728" refreshError="1"/>
      <sheetData sheetId="5729" refreshError="1"/>
      <sheetData sheetId="5730" refreshError="1"/>
      <sheetData sheetId="5731" refreshError="1"/>
      <sheetData sheetId="5732" refreshError="1"/>
      <sheetData sheetId="5733" refreshError="1"/>
      <sheetData sheetId="5734" refreshError="1"/>
      <sheetData sheetId="5735" refreshError="1"/>
      <sheetData sheetId="5736" refreshError="1"/>
      <sheetData sheetId="5737" refreshError="1"/>
      <sheetData sheetId="5738" refreshError="1"/>
      <sheetData sheetId="5739" refreshError="1"/>
      <sheetData sheetId="5740" refreshError="1"/>
      <sheetData sheetId="5741" refreshError="1"/>
      <sheetData sheetId="5742" refreshError="1"/>
      <sheetData sheetId="5743" refreshError="1"/>
      <sheetData sheetId="5744" refreshError="1"/>
      <sheetData sheetId="5745" refreshError="1"/>
      <sheetData sheetId="5746" refreshError="1"/>
      <sheetData sheetId="5747" refreshError="1"/>
      <sheetData sheetId="5748" refreshError="1"/>
      <sheetData sheetId="5749" refreshError="1"/>
      <sheetData sheetId="5750" refreshError="1"/>
      <sheetData sheetId="5751" refreshError="1"/>
      <sheetData sheetId="5752" refreshError="1"/>
      <sheetData sheetId="5753" refreshError="1"/>
      <sheetData sheetId="5754" refreshError="1"/>
      <sheetData sheetId="5755" refreshError="1"/>
      <sheetData sheetId="5756" refreshError="1"/>
      <sheetData sheetId="5757" refreshError="1"/>
      <sheetData sheetId="5758" refreshError="1"/>
      <sheetData sheetId="5759" refreshError="1"/>
      <sheetData sheetId="5760" refreshError="1"/>
      <sheetData sheetId="5761" refreshError="1"/>
      <sheetData sheetId="5762" refreshError="1"/>
      <sheetData sheetId="5763" refreshError="1"/>
      <sheetData sheetId="5764" refreshError="1"/>
      <sheetData sheetId="5765" refreshError="1"/>
      <sheetData sheetId="5766" refreshError="1"/>
      <sheetData sheetId="5767" refreshError="1"/>
      <sheetData sheetId="5768" refreshError="1"/>
      <sheetData sheetId="5769" refreshError="1"/>
      <sheetData sheetId="5770" refreshError="1"/>
      <sheetData sheetId="5771" refreshError="1"/>
      <sheetData sheetId="5772" refreshError="1"/>
      <sheetData sheetId="5773" refreshError="1"/>
      <sheetData sheetId="5774" refreshError="1"/>
      <sheetData sheetId="5775" refreshError="1"/>
      <sheetData sheetId="5776" refreshError="1"/>
      <sheetData sheetId="5777" refreshError="1"/>
      <sheetData sheetId="5778" refreshError="1"/>
      <sheetData sheetId="5779" refreshError="1"/>
      <sheetData sheetId="5780" refreshError="1"/>
      <sheetData sheetId="5781" refreshError="1"/>
      <sheetData sheetId="5782" refreshError="1"/>
      <sheetData sheetId="5783" refreshError="1"/>
      <sheetData sheetId="5784" refreshError="1"/>
      <sheetData sheetId="5785" refreshError="1"/>
      <sheetData sheetId="5786" refreshError="1"/>
      <sheetData sheetId="5787" refreshError="1"/>
      <sheetData sheetId="5788" refreshError="1"/>
      <sheetData sheetId="5789" refreshError="1"/>
      <sheetData sheetId="5790" refreshError="1"/>
      <sheetData sheetId="5791" refreshError="1"/>
      <sheetData sheetId="5792" refreshError="1"/>
      <sheetData sheetId="5793" refreshError="1"/>
      <sheetData sheetId="5794" refreshError="1"/>
      <sheetData sheetId="5795" refreshError="1"/>
      <sheetData sheetId="5796" refreshError="1"/>
      <sheetData sheetId="5797" refreshError="1"/>
      <sheetData sheetId="5798" refreshError="1"/>
      <sheetData sheetId="5799" refreshError="1"/>
      <sheetData sheetId="5800" refreshError="1"/>
      <sheetData sheetId="5801" refreshError="1"/>
      <sheetData sheetId="5802" refreshError="1"/>
      <sheetData sheetId="5803" refreshError="1"/>
      <sheetData sheetId="5804" refreshError="1"/>
      <sheetData sheetId="5805" refreshError="1"/>
      <sheetData sheetId="5806" refreshError="1"/>
      <sheetData sheetId="5807" refreshError="1"/>
      <sheetData sheetId="5808" refreshError="1"/>
      <sheetData sheetId="5809" refreshError="1"/>
      <sheetData sheetId="5810" refreshError="1"/>
      <sheetData sheetId="5811" refreshError="1"/>
      <sheetData sheetId="5812" refreshError="1"/>
      <sheetData sheetId="5813" refreshError="1"/>
      <sheetData sheetId="5814" refreshError="1"/>
      <sheetData sheetId="5815" refreshError="1"/>
      <sheetData sheetId="5816" refreshError="1"/>
      <sheetData sheetId="5817" refreshError="1"/>
      <sheetData sheetId="5818" refreshError="1"/>
      <sheetData sheetId="5819" refreshError="1"/>
      <sheetData sheetId="5820" refreshError="1"/>
      <sheetData sheetId="5821" refreshError="1"/>
      <sheetData sheetId="5822" refreshError="1"/>
      <sheetData sheetId="5823" refreshError="1"/>
      <sheetData sheetId="5824" refreshError="1"/>
      <sheetData sheetId="5825" refreshError="1"/>
      <sheetData sheetId="5826" refreshError="1"/>
      <sheetData sheetId="5827" refreshError="1"/>
      <sheetData sheetId="5828" refreshError="1"/>
      <sheetData sheetId="5829" refreshError="1"/>
      <sheetData sheetId="5830" refreshError="1"/>
      <sheetData sheetId="5831" refreshError="1"/>
      <sheetData sheetId="5832" refreshError="1"/>
      <sheetData sheetId="5833" refreshError="1"/>
      <sheetData sheetId="5834" refreshError="1"/>
      <sheetData sheetId="5835" refreshError="1"/>
      <sheetData sheetId="5836" refreshError="1"/>
      <sheetData sheetId="5837" refreshError="1"/>
      <sheetData sheetId="5838" refreshError="1"/>
      <sheetData sheetId="5839" refreshError="1"/>
      <sheetData sheetId="5840" refreshError="1"/>
      <sheetData sheetId="5841" refreshError="1"/>
      <sheetData sheetId="5842" refreshError="1"/>
      <sheetData sheetId="5843" refreshError="1"/>
      <sheetData sheetId="5844" refreshError="1"/>
      <sheetData sheetId="5845" refreshError="1"/>
      <sheetData sheetId="5846" refreshError="1"/>
      <sheetData sheetId="5847" refreshError="1"/>
      <sheetData sheetId="5848" refreshError="1"/>
      <sheetData sheetId="5849" refreshError="1"/>
      <sheetData sheetId="5850" refreshError="1"/>
      <sheetData sheetId="5851" refreshError="1"/>
      <sheetData sheetId="5852" refreshError="1"/>
      <sheetData sheetId="5853" refreshError="1"/>
      <sheetData sheetId="5854" refreshError="1"/>
      <sheetData sheetId="5855" refreshError="1"/>
      <sheetData sheetId="5856" refreshError="1"/>
      <sheetData sheetId="5857" refreshError="1"/>
      <sheetData sheetId="5858" refreshError="1"/>
      <sheetData sheetId="5859" refreshError="1"/>
      <sheetData sheetId="5860" refreshError="1"/>
      <sheetData sheetId="5861" refreshError="1"/>
      <sheetData sheetId="5862" refreshError="1"/>
      <sheetData sheetId="5863" refreshError="1"/>
      <sheetData sheetId="5864" refreshError="1"/>
      <sheetData sheetId="5865" refreshError="1"/>
      <sheetData sheetId="5866" refreshError="1"/>
      <sheetData sheetId="5867" refreshError="1"/>
      <sheetData sheetId="5868" refreshError="1"/>
      <sheetData sheetId="5869" refreshError="1"/>
      <sheetData sheetId="5870" refreshError="1"/>
      <sheetData sheetId="5871" refreshError="1"/>
      <sheetData sheetId="5872" refreshError="1"/>
      <sheetData sheetId="5873" refreshError="1"/>
      <sheetData sheetId="5874" refreshError="1"/>
      <sheetData sheetId="5875" refreshError="1"/>
      <sheetData sheetId="5876" refreshError="1"/>
      <sheetData sheetId="5877" refreshError="1"/>
      <sheetData sheetId="5878" refreshError="1"/>
      <sheetData sheetId="5879" refreshError="1"/>
      <sheetData sheetId="5880" refreshError="1"/>
      <sheetData sheetId="5881" refreshError="1"/>
      <sheetData sheetId="5882" refreshError="1"/>
      <sheetData sheetId="5883" refreshError="1"/>
      <sheetData sheetId="5884" refreshError="1"/>
      <sheetData sheetId="5885" refreshError="1"/>
      <sheetData sheetId="5886" refreshError="1"/>
      <sheetData sheetId="5887" refreshError="1"/>
      <sheetData sheetId="5888" refreshError="1"/>
      <sheetData sheetId="5889" refreshError="1"/>
      <sheetData sheetId="5890" refreshError="1"/>
      <sheetData sheetId="5891" refreshError="1"/>
      <sheetData sheetId="5892" refreshError="1"/>
      <sheetData sheetId="5893" refreshError="1"/>
      <sheetData sheetId="5894" refreshError="1"/>
      <sheetData sheetId="5895" refreshError="1"/>
      <sheetData sheetId="5896" refreshError="1"/>
      <sheetData sheetId="5897" refreshError="1"/>
      <sheetData sheetId="5898" refreshError="1"/>
      <sheetData sheetId="5899" refreshError="1"/>
      <sheetData sheetId="5900" refreshError="1"/>
      <sheetData sheetId="5901" refreshError="1"/>
      <sheetData sheetId="5902" refreshError="1"/>
      <sheetData sheetId="5903" refreshError="1"/>
      <sheetData sheetId="5904" refreshError="1"/>
      <sheetData sheetId="5905" refreshError="1"/>
      <sheetData sheetId="5906" refreshError="1"/>
      <sheetData sheetId="5907" refreshError="1"/>
      <sheetData sheetId="5908" refreshError="1"/>
      <sheetData sheetId="5909" refreshError="1"/>
      <sheetData sheetId="5910" refreshError="1"/>
      <sheetData sheetId="5911" refreshError="1"/>
      <sheetData sheetId="5912" refreshError="1"/>
      <sheetData sheetId="5913" refreshError="1"/>
      <sheetData sheetId="5914" refreshError="1"/>
      <sheetData sheetId="5915" refreshError="1"/>
      <sheetData sheetId="5916" refreshError="1"/>
      <sheetData sheetId="5917" refreshError="1"/>
      <sheetData sheetId="5918" refreshError="1"/>
      <sheetData sheetId="5919" refreshError="1"/>
      <sheetData sheetId="5920" refreshError="1"/>
      <sheetData sheetId="5921" refreshError="1"/>
      <sheetData sheetId="5922" refreshError="1"/>
      <sheetData sheetId="5923" refreshError="1"/>
      <sheetData sheetId="5924" refreshError="1"/>
      <sheetData sheetId="5925" refreshError="1"/>
      <sheetData sheetId="5926" refreshError="1"/>
      <sheetData sheetId="5927" refreshError="1"/>
      <sheetData sheetId="5928" refreshError="1"/>
      <sheetData sheetId="5929" refreshError="1"/>
      <sheetData sheetId="5930" refreshError="1"/>
      <sheetData sheetId="5931" refreshError="1"/>
      <sheetData sheetId="5932" refreshError="1"/>
      <sheetData sheetId="5933" refreshError="1"/>
      <sheetData sheetId="5934" refreshError="1"/>
      <sheetData sheetId="5935" refreshError="1"/>
      <sheetData sheetId="5936" refreshError="1"/>
      <sheetData sheetId="5937" refreshError="1"/>
      <sheetData sheetId="5938" refreshError="1"/>
      <sheetData sheetId="5939" refreshError="1"/>
      <sheetData sheetId="5940" refreshError="1"/>
      <sheetData sheetId="5941" refreshError="1"/>
      <sheetData sheetId="5942" refreshError="1"/>
      <sheetData sheetId="5943" refreshError="1"/>
      <sheetData sheetId="5944" refreshError="1"/>
      <sheetData sheetId="5945" refreshError="1"/>
      <sheetData sheetId="5946" refreshError="1"/>
      <sheetData sheetId="5947" refreshError="1"/>
      <sheetData sheetId="5948" refreshError="1"/>
      <sheetData sheetId="5949" refreshError="1"/>
      <sheetData sheetId="5950" refreshError="1"/>
      <sheetData sheetId="5951" refreshError="1"/>
      <sheetData sheetId="5952" refreshError="1"/>
      <sheetData sheetId="5953" refreshError="1"/>
      <sheetData sheetId="5954" refreshError="1"/>
      <sheetData sheetId="5955" refreshError="1"/>
      <sheetData sheetId="5956" refreshError="1"/>
      <sheetData sheetId="5957" refreshError="1"/>
      <sheetData sheetId="5958" refreshError="1"/>
      <sheetData sheetId="5959" refreshError="1"/>
      <sheetData sheetId="5960" refreshError="1"/>
      <sheetData sheetId="5961" refreshError="1"/>
      <sheetData sheetId="5962" refreshError="1"/>
      <sheetData sheetId="5963" refreshError="1"/>
      <sheetData sheetId="5964" refreshError="1"/>
      <sheetData sheetId="5965" refreshError="1"/>
      <sheetData sheetId="5966" refreshError="1"/>
      <sheetData sheetId="5967" refreshError="1"/>
      <sheetData sheetId="5968" refreshError="1"/>
      <sheetData sheetId="5969" refreshError="1"/>
      <sheetData sheetId="5970" refreshError="1"/>
      <sheetData sheetId="5971" refreshError="1"/>
      <sheetData sheetId="5972" refreshError="1"/>
      <sheetData sheetId="5973" refreshError="1"/>
      <sheetData sheetId="5974" refreshError="1"/>
      <sheetData sheetId="5975" refreshError="1"/>
      <sheetData sheetId="5976" refreshError="1"/>
      <sheetData sheetId="5977" refreshError="1"/>
      <sheetData sheetId="5978" refreshError="1"/>
      <sheetData sheetId="5979" refreshError="1"/>
      <sheetData sheetId="5980" refreshError="1"/>
      <sheetData sheetId="5981" refreshError="1"/>
      <sheetData sheetId="5982" refreshError="1"/>
      <sheetData sheetId="5983" refreshError="1"/>
      <sheetData sheetId="5984" refreshError="1"/>
      <sheetData sheetId="5985" refreshError="1"/>
      <sheetData sheetId="5986" refreshError="1"/>
      <sheetData sheetId="5987" refreshError="1"/>
      <sheetData sheetId="5988" refreshError="1"/>
      <sheetData sheetId="5989" refreshError="1"/>
      <sheetData sheetId="5990" refreshError="1"/>
      <sheetData sheetId="5991" refreshError="1"/>
      <sheetData sheetId="5992" refreshError="1"/>
      <sheetData sheetId="5993" refreshError="1"/>
      <sheetData sheetId="5994" refreshError="1"/>
      <sheetData sheetId="5995" refreshError="1"/>
      <sheetData sheetId="5996" refreshError="1"/>
      <sheetData sheetId="5997" refreshError="1"/>
      <sheetData sheetId="5998" refreshError="1"/>
      <sheetData sheetId="5999" refreshError="1"/>
      <sheetData sheetId="6000" refreshError="1"/>
      <sheetData sheetId="6001" refreshError="1"/>
      <sheetData sheetId="6002" refreshError="1"/>
      <sheetData sheetId="6003" refreshError="1"/>
      <sheetData sheetId="6004" refreshError="1"/>
      <sheetData sheetId="6005" refreshError="1"/>
      <sheetData sheetId="6006" refreshError="1"/>
      <sheetData sheetId="6007" refreshError="1"/>
      <sheetData sheetId="6008" refreshError="1"/>
      <sheetData sheetId="6009" refreshError="1"/>
      <sheetData sheetId="6010" refreshError="1"/>
      <sheetData sheetId="6011" refreshError="1"/>
      <sheetData sheetId="6012" refreshError="1"/>
      <sheetData sheetId="6013" refreshError="1"/>
      <sheetData sheetId="6014" refreshError="1"/>
      <sheetData sheetId="6015" refreshError="1"/>
      <sheetData sheetId="6016" refreshError="1"/>
      <sheetData sheetId="6017" refreshError="1"/>
      <sheetData sheetId="6018" refreshError="1"/>
      <sheetData sheetId="6019" refreshError="1"/>
      <sheetData sheetId="6020" refreshError="1"/>
      <sheetData sheetId="6021" refreshError="1"/>
      <sheetData sheetId="6022" refreshError="1"/>
      <sheetData sheetId="6023" refreshError="1"/>
      <sheetData sheetId="6024" refreshError="1"/>
      <sheetData sheetId="6025" refreshError="1"/>
      <sheetData sheetId="6026" refreshError="1"/>
      <sheetData sheetId="6027" refreshError="1"/>
      <sheetData sheetId="6028" refreshError="1"/>
      <sheetData sheetId="6029" refreshError="1"/>
      <sheetData sheetId="6030" refreshError="1"/>
      <sheetData sheetId="6031" refreshError="1"/>
      <sheetData sheetId="6032" refreshError="1"/>
      <sheetData sheetId="6033" refreshError="1"/>
      <sheetData sheetId="6034" refreshError="1"/>
      <sheetData sheetId="6035" refreshError="1"/>
      <sheetData sheetId="6036" refreshError="1"/>
      <sheetData sheetId="6037" refreshError="1"/>
      <sheetData sheetId="6038" refreshError="1"/>
      <sheetData sheetId="6039" refreshError="1"/>
      <sheetData sheetId="6040" refreshError="1"/>
      <sheetData sheetId="6041" refreshError="1"/>
      <sheetData sheetId="6042" refreshError="1"/>
      <sheetData sheetId="6043" refreshError="1"/>
      <sheetData sheetId="6044" refreshError="1"/>
      <sheetData sheetId="6045" refreshError="1"/>
      <sheetData sheetId="6046" refreshError="1"/>
      <sheetData sheetId="6047" refreshError="1"/>
      <sheetData sheetId="6048" refreshError="1"/>
      <sheetData sheetId="6049" refreshError="1"/>
      <sheetData sheetId="6050" refreshError="1"/>
      <sheetData sheetId="6051" refreshError="1"/>
      <sheetData sheetId="6052" refreshError="1"/>
      <sheetData sheetId="6053" refreshError="1"/>
      <sheetData sheetId="6054" refreshError="1"/>
      <sheetData sheetId="6055" refreshError="1"/>
      <sheetData sheetId="6056" refreshError="1"/>
      <sheetData sheetId="6057" refreshError="1"/>
      <sheetData sheetId="6058" refreshError="1"/>
      <sheetData sheetId="6059" refreshError="1"/>
      <sheetData sheetId="6060" refreshError="1"/>
      <sheetData sheetId="6061" refreshError="1"/>
      <sheetData sheetId="6062" refreshError="1"/>
      <sheetData sheetId="6063" refreshError="1"/>
      <sheetData sheetId="6064" refreshError="1"/>
      <sheetData sheetId="6065" refreshError="1"/>
      <sheetData sheetId="6066" refreshError="1"/>
      <sheetData sheetId="6067" refreshError="1"/>
      <sheetData sheetId="6068" refreshError="1"/>
      <sheetData sheetId="6069" refreshError="1"/>
      <sheetData sheetId="6070" refreshError="1"/>
      <sheetData sheetId="6071" refreshError="1"/>
      <sheetData sheetId="6072" refreshError="1"/>
      <sheetData sheetId="6073" refreshError="1"/>
      <sheetData sheetId="6074" refreshError="1"/>
      <sheetData sheetId="6075" refreshError="1"/>
      <sheetData sheetId="6076" refreshError="1"/>
      <sheetData sheetId="6077" refreshError="1"/>
      <sheetData sheetId="6078" refreshError="1"/>
      <sheetData sheetId="6079" refreshError="1"/>
      <sheetData sheetId="6080" refreshError="1"/>
      <sheetData sheetId="6081" refreshError="1"/>
      <sheetData sheetId="6082" refreshError="1"/>
      <sheetData sheetId="6083" refreshError="1"/>
      <sheetData sheetId="6084" refreshError="1"/>
      <sheetData sheetId="6085" refreshError="1"/>
      <sheetData sheetId="6086" refreshError="1"/>
      <sheetData sheetId="6087" refreshError="1"/>
      <sheetData sheetId="6088" refreshError="1"/>
      <sheetData sheetId="6089" refreshError="1"/>
      <sheetData sheetId="6090" refreshError="1"/>
      <sheetData sheetId="6091" refreshError="1"/>
      <sheetData sheetId="6092" refreshError="1"/>
      <sheetData sheetId="6093" refreshError="1"/>
      <sheetData sheetId="6094" refreshError="1"/>
      <sheetData sheetId="6095" refreshError="1"/>
      <sheetData sheetId="6096" refreshError="1"/>
      <sheetData sheetId="6097" refreshError="1"/>
      <sheetData sheetId="6098" refreshError="1"/>
      <sheetData sheetId="6099" refreshError="1"/>
      <sheetData sheetId="6100" refreshError="1"/>
      <sheetData sheetId="6101" refreshError="1"/>
      <sheetData sheetId="6102" refreshError="1"/>
      <sheetData sheetId="6103" refreshError="1"/>
      <sheetData sheetId="6104" refreshError="1"/>
      <sheetData sheetId="6105" refreshError="1"/>
      <sheetData sheetId="6106" refreshError="1"/>
      <sheetData sheetId="6107" refreshError="1"/>
      <sheetData sheetId="6108" refreshError="1"/>
      <sheetData sheetId="6109" refreshError="1"/>
      <sheetData sheetId="6110" refreshError="1"/>
      <sheetData sheetId="6111" refreshError="1"/>
      <sheetData sheetId="6112" refreshError="1"/>
      <sheetData sheetId="6113" refreshError="1"/>
      <sheetData sheetId="6114" refreshError="1"/>
      <sheetData sheetId="6115" refreshError="1"/>
      <sheetData sheetId="6116" refreshError="1"/>
      <sheetData sheetId="6117" refreshError="1"/>
      <sheetData sheetId="6118" refreshError="1"/>
      <sheetData sheetId="6119" refreshError="1"/>
      <sheetData sheetId="6120" refreshError="1"/>
      <sheetData sheetId="6121" refreshError="1"/>
      <sheetData sheetId="6122" refreshError="1"/>
      <sheetData sheetId="6123" refreshError="1"/>
      <sheetData sheetId="6124" refreshError="1"/>
      <sheetData sheetId="6125" refreshError="1"/>
      <sheetData sheetId="6126" refreshError="1"/>
      <sheetData sheetId="6127" refreshError="1"/>
      <sheetData sheetId="6128" refreshError="1"/>
      <sheetData sheetId="6129" refreshError="1"/>
      <sheetData sheetId="6130" refreshError="1"/>
      <sheetData sheetId="6131" refreshError="1"/>
      <sheetData sheetId="6132" refreshError="1"/>
      <sheetData sheetId="6133" refreshError="1"/>
      <sheetData sheetId="6134" refreshError="1"/>
      <sheetData sheetId="6135" refreshError="1"/>
      <sheetData sheetId="6136" refreshError="1"/>
      <sheetData sheetId="6137" refreshError="1"/>
      <sheetData sheetId="6138" refreshError="1"/>
      <sheetData sheetId="6139" refreshError="1"/>
      <sheetData sheetId="6140" refreshError="1"/>
      <sheetData sheetId="6141" refreshError="1"/>
      <sheetData sheetId="6142" refreshError="1"/>
      <sheetData sheetId="6143" refreshError="1"/>
      <sheetData sheetId="6144" refreshError="1"/>
      <sheetData sheetId="6145" refreshError="1"/>
      <sheetData sheetId="6146" refreshError="1"/>
      <sheetData sheetId="6147" refreshError="1"/>
      <sheetData sheetId="6148" refreshError="1"/>
      <sheetData sheetId="6149" refreshError="1"/>
      <sheetData sheetId="6150" refreshError="1"/>
      <sheetData sheetId="6151" refreshError="1"/>
      <sheetData sheetId="6152" refreshError="1"/>
      <sheetData sheetId="6153" refreshError="1"/>
      <sheetData sheetId="6154" refreshError="1"/>
      <sheetData sheetId="6155" refreshError="1"/>
      <sheetData sheetId="6156" refreshError="1"/>
      <sheetData sheetId="6157" refreshError="1"/>
      <sheetData sheetId="6158" refreshError="1"/>
      <sheetData sheetId="6159" refreshError="1"/>
      <sheetData sheetId="6160" refreshError="1"/>
      <sheetData sheetId="6161" refreshError="1"/>
      <sheetData sheetId="6162" refreshError="1"/>
      <sheetData sheetId="6163" refreshError="1"/>
      <sheetData sheetId="6164" refreshError="1"/>
      <sheetData sheetId="6165" refreshError="1"/>
      <sheetData sheetId="6166" refreshError="1"/>
      <sheetData sheetId="6167" refreshError="1"/>
      <sheetData sheetId="6168" refreshError="1"/>
      <sheetData sheetId="6169" refreshError="1"/>
      <sheetData sheetId="6170" refreshError="1"/>
      <sheetData sheetId="6171" refreshError="1"/>
      <sheetData sheetId="6172" refreshError="1"/>
      <sheetData sheetId="6173" refreshError="1"/>
      <sheetData sheetId="6174" refreshError="1"/>
      <sheetData sheetId="6175" refreshError="1"/>
      <sheetData sheetId="6176" refreshError="1"/>
      <sheetData sheetId="6177" refreshError="1"/>
      <sheetData sheetId="6178" refreshError="1"/>
      <sheetData sheetId="6179" refreshError="1"/>
      <sheetData sheetId="6180" refreshError="1"/>
      <sheetData sheetId="6181" refreshError="1"/>
      <sheetData sheetId="6182" refreshError="1"/>
      <sheetData sheetId="6183" refreshError="1"/>
      <sheetData sheetId="6184" refreshError="1"/>
      <sheetData sheetId="6185" refreshError="1"/>
      <sheetData sheetId="6186" refreshError="1"/>
      <sheetData sheetId="6187" refreshError="1"/>
      <sheetData sheetId="6188" refreshError="1"/>
      <sheetData sheetId="6189" refreshError="1"/>
      <sheetData sheetId="6190" refreshError="1"/>
      <sheetData sheetId="6191" refreshError="1"/>
      <sheetData sheetId="6192" refreshError="1"/>
      <sheetData sheetId="6193" refreshError="1"/>
      <sheetData sheetId="6194" refreshError="1"/>
      <sheetData sheetId="6195" refreshError="1"/>
      <sheetData sheetId="6196" refreshError="1"/>
      <sheetData sheetId="6197" refreshError="1"/>
      <sheetData sheetId="6198" refreshError="1"/>
      <sheetData sheetId="6199" refreshError="1"/>
      <sheetData sheetId="6200" refreshError="1"/>
      <sheetData sheetId="6201" refreshError="1"/>
      <sheetData sheetId="6202" refreshError="1"/>
      <sheetData sheetId="6203" refreshError="1"/>
      <sheetData sheetId="6204" refreshError="1"/>
      <sheetData sheetId="6205" refreshError="1"/>
      <sheetData sheetId="6206" refreshError="1"/>
      <sheetData sheetId="6207" refreshError="1"/>
      <sheetData sheetId="6208" refreshError="1"/>
      <sheetData sheetId="6209" refreshError="1"/>
      <sheetData sheetId="6210" refreshError="1"/>
      <sheetData sheetId="6211" refreshError="1"/>
      <sheetData sheetId="6212" refreshError="1"/>
      <sheetData sheetId="6213" refreshError="1"/>
      <sheetData sheetId="6214" refreshError="1"/>
      <sheetData sheetId="6215" refreshError="1"/>
      <sheetData sheetId="6216" refreshError="1"/>
      <sheetData sheetId="6217" refreshError="1"/>
      <sheetData sheetId="6218" refreshError="1"/>
      <sheetData sheetId="6219" refreshError="1"/>
      <sheetData sheetId="6220" refreshError="1"/>
      <sheetData sheetId="6221" refreshError="1"/>
      <sheetData sheetId="6222" refreshError="1"/>
      <sheetData sheetId="6223" refreshError="1"/>
      <sheetData sheetId="6224" refreshError="1"/>
      <sheetData sheetId="6225" refreshError="1"/>
      <sheetData sheetId="6226" refreshError="1"/>
      <sheetData sheetId="6227" refreshError="1"/>
      <sheetData sheetId="6228" refreshError="1"/>
      <sheetData sheetId="6229" refreshError="1"/>
      <sheetData sheetId="6230" refreshError="1"/>
      <sheetData sheetId="6231" refreshError="1"/>
      <sheetData sheetId="6232" refreshError="1"/>
      <sheetData sheetId="6233" refreshError="1"/>
      <sheetData sheetId="6234" refreshError="1"/>
      <sheetData sheetId="6235" refreshError="1"/>
      <sheetData sheetId="6236" refreshError="1"/>
      <sheetData sheetId="6237" refreshError="1"/>
      <sheetData sheetId="6238" refreshError="1"/>
      <sheetData sheetId="6239" refreshError="1"/>
      <sheetData sheetId="6240" refreshError="1"/>
      <sheetData sheetId="6241" refreshError="1"/>
      <sheetData sheetId="6242" refreshError="1"/>
      <sheetData sheetId="6243" refreshError="1"/>
      <sheetData sheetId="6244" refreshError="1"/>
      <sheetData sheetId="6245" refreshError="1"/>
      <sheetData sheetId="6246" refreshError="1"/>
      <sheetData sheetId="6247" refreshError="1"/>
      <sheetData sheetId="6248" refreshError="1"/>
      <sheetData sheetId="6249" refreshError="1"/>
      <sheetData sheetId="6250" refreshError="1"/>
      <sheetData sheetId="6251" refreshError="1"/>
      <sheetData sheetId="6252" refreshError="1"/>
      <sheetData sheetId="6253" refreshError="1"/>
      <sheetData sheetId="6254" refreshError="1"/>
      <sheetData sheetId="6255" refreshError="1"/>
      <sheetData sheetId="6256" refreshError="1"/>
      <sheetData sheetId="6257" refreshError="1"/>
      <sheetData sheetId="6258" refreshError="1"/>
      <sheetData sheetId="6259" refreshError="1"/>
      <sheetData sheetId="6260" refreshError="1"/>
      <sheetData sheetId="6261" refreshError="1"/>
      <sheetData sheetId="6262" refreshError="1"/>
      <sheetData sheetId="6263" refreshError="1"/>
      <sheetData sheetId="6264" refreshError="1"/>
      <sheetData sheetId="6265" refreshError="1"/>
      <sheetData sheetId="6266" refreshError="1"/>
      <sheetData sheetId="6267" refreshError="1"/>
      <sheetData sheetId="6268" refreshError="1"/>
      <sheetData sheetId="6269" refreshError="1"/>
      <sheetData sheetId="6270" refreshError="1"/>
      <sheetData sheetId="6271" refreshError="1"/>
      <sheetData sheetId="6272" refreshError="1"/>
      <sheetData sheetId="6273" refreshError="1"/>
      <sheetData sheetId="6274" refreshError="1"/>
      <sheetData sheetId="6275" refreshError="1"/>
      <sheetData sheetId="6276" refreshError="1"/>
      <sheetData sheetId="6277" refreshError="1"/>
      <sheetData sheetId="6278" refreshError="1"/>
      <sheetData sheetId="6279" refreshError="1"/>
      <sheetData sheetId="6280" refreshError="1"/>
      <sheetData sheetId="6281" refreshError="1"/>
      <sheetData sheetId="6282" refreshError="1"/>
      <sheetData sheetId="6283" refreshError="1"/>
      <sheetData sheetId="6284" refreshError="1"/>
      <sheetData sheetId="6285" refreshError="1"/>
      <sheetData sheetId="6286" refreshError="1"/>
      <sheetData sheetId="6287" refreshError="1"/>
      <sheetData sheetId="6288" refreshError="1"/>
      <sheetData sheetId="6289" refreshError="1"/>
      <sheetData sheetId="6290" refreshError="1"/>
      <sheetData sheetId="6291" refreshError="1"/>
      <sheetData sheetId="6292" refreshError="1"/>
      <sheetData sheetId="6293" refreshError="1"/>
      <sheetData sheetId="6294" refreshError="1"/>
      <sheetData sheetId="6295" refreshError="1"/>
      <sheetData sheetId="6296" refreshError="1"/>
      <sheetData sheetId="6297" refreshError="1"/>
      <sheetData sheetId="6298" refreshError="1"/>
      <sheetData sheetId="6299" refreshError="1"/>
      <sheetData sheetId="6300" refreshError="1"/>
      <sheetData sheetId="6301" refreshError="1"/>
      <sheetData sheetId="6302" refreshError="1"/>
      <sheetData sheetId="6303" refreshError="1"/>
      <sheetData sheetId="6304" refreshError="1"/>
      <sheetData sheetId="6305" refreshError="1"/>
      <sheetData sheetId="6306" refreshError="1"/>
      <sheetData sheetId="6307" refreshError="1"/>
      <sheetData sheetId="6308" refreshError="1"/>
      <sheetData sheetId="6309" refreshError="1"/>
      <sheetData sheetId="6310" refreshError="1"/>
      <sheetData sheetId="6311" refreshError="1"/>
      <sheetData sheetId="6312" refreshError="1"/>
      <sheetData sheetId="6313" refreshError="1"/>
      <sheetData sheetId="6314" refreshError="1"/>
      <sheetData sheetId="6315" refreshError="1"/>
      <sheetData sheetId="6316" refreshError="1"/>
      <sheetData sheetId="6317" refreshError="1"/>
      <sheetData sheetId="6318" refreshError="1"/>
      <sheetData sheetId="6319" refreshError="1"/>
      <sheetData sheetId="6320" refreshError="1"/>
      <sheetData sheetId="6321" refreshError="1"/>
      <sheetData sheetId="6322" refreshError="1"/>
      <sheetData sheetId="6323" refreshError="1"/>
      <sheetData sheetId="6324" refreshError="1"/>
      <sheetData sheetId="6325" refreshError="1"/>
      <sheetData sheetId="6326" refreshError="1"/>
      <sheetData sheetId="6327" refreshError="1"/>
      <sheetData sheetId="6328" refreshError="1"/>
      <sheetData sheetId="6329" refreshError="1"/>
      <sheetData sheetId="6330" refreshError="1"/>
      <sheetData sheetId="6331" refreshError="1"/>
      <sheetData sheetId="6332" refreshError="1"/>
      <sheetData sheetId="6333" refreshError="1"/>
      <sheetData sheetId="6334" refreshError="1"/>
      <sheetData sheetId="6335" refreshError="1"/>
      <sheetData sheetId="6336" refreshError="1"/>
      <sheetData sheetId="6337" refreshError="1"/>
      <sheetData sheetId="6338" refreshError="1"/>
      <sheetData sheetId="6339" refreshError="1"/>
      <sheetData sheetId="6340" refreshError="1"/>
      <sheetData sheetId="6341" refreshError="1"/>
      <sheetData sheetId="6342" refreshError="1"/>
      <sheetData sheetId="6343" refreshError="1"/>
      <sheetData sheetId="6344" refreshError="1"/>
      <sheetData sheetId="6345" refreshError="1"/>
      <sheetData sheetId="6346" refreshError="1"/>
      <sheetData sheetId="6347" refreshError="1"/>
      <sheetData sheetId="6348" refreshError="1"/>
      <sheetData sheetId="6349" refreshError="1"/>
      <sheetData sheetId="6350" refreshError="1"/>
      <sheetData sheetId="6351" refreshError="1"/>
      <sheetData sheetId="6352" refreshError="1"/>
      <sheetData sheetId="6353" refreshError="1"/>
      <sheetData sheetId="6354" refreshError="1"/>
      <sheetData sheetId="6355" refreshError="1"/>
      <sheetData sheetId="6356" refreshError="1"/>
      <sheetData sheetId="6357" refreshError="1"/>
      <sheetData sheetId="6358" refreshError="1"/>
      <sheetData sheetId="6359" refreshError="1"/>
      <sheetData sheetId="6360" refreshError="1"/>
      <sheetData sheetId="6361" refreshError="1"/>
      <sheetData sheetId="6362" refreshError="1"/>
      <sheetData sheetId="6363" refreshError="1"/>
      <sheetData sheetId="6364" refreshError="1"/>
      <sheetData sheetId="6365" refreshError="1"/>
      <sheetData sheetId="6366" refreshError="1"/>
      <sheetData sheetId="6367" refreshError="1"/>
      <sheetData sheetId="6368" refreshError="1"/>
      <sheetData sheetId="6369" refreshError="1"/>
      <sheetData sheetId="6370" refreshError="1"/>
      <sheetData sheetId="6371" refreshError="1"/>
      <sheetData sheetId="6372" refreshError="1"/>
      <sheetData sheetId="6373" refreshError="1"/>
      <sheetData sheetId="6374" refreshError="1"/>
      <sheetData sheetId="6375" refreshError="1"/>
      <sheetData sheetId="6376" refreshError="1"/>
      <sheetData sheetId="6377" refreshError="1"/>
      <sheetData sheetId="6378" refreshError="1"/>
      <sheetData sheetId="6379" refreshError="1"/>
      <sheetData sheetId="6380" refreshError="1"/>
      <sheetData sheetId="6381" refreshError="1"/>
      <sheetData sheetId="6382" refreshError="1"/>
      <sheetData sheetId="6383" refreshError="1"/>
      <sheetData sheetId="6384" refreshError="1"/>
      <sheetData sheetId="6385" refreshError="1"/>
      <sheetData sheetId="6386" refreshError="1"/>
      <sheetData sheetId="6387" refreshError="1"/>
      <sheetData sheetId="6388" refreshError="1"/>
      <sheetData sheetId="6389" refreshError="1"/>
      <sheetData sheetId="6390" refreshError="1"/>
      <sheetData sheetId="6391" refreshError="1"/>
      <sheetData sheetId="6392" refreshError="1"/>
      <sheetData sheetId="6393" refreshError="1"/>
      <sheetData sheetId="6394" refreshError="1"/>
      <sheetData sheetId="6395" refreshError="1"/>
      <sheetData sheetId="6396" refreshError="1"/>
      <sheetData sheetId="6397" refreshError="1"/>
      <sheetData sheetId="6398" refreshError="1"/>
      <sheetData sheetId="6399" refreshError="1"/>
      <sheetData sheetId="6400" refreshError="1"/>
      <sheetData sheetId="6401" refreshError="1"/>
      <sheetData sheetId="6402" refreshError="1"/>
      <sheetData sheetId="6403" refreshError="1"/>
      <sheetData sheetId="6404" refreshError="1"/>
      <sheetData sheetId="6405" refreshError="1"/>
      <sheetData sheetId="6406" refreshError="1"/>
      <sheetData sheetId="6407" refreshError="1"/>
      <sheetData sheetId="6408" refreshError="1"/>
      <sheetData sheetId="6409" refreshError="1"/>
      <sheetData sheetId="6410" refreshError="1"/>
      <sheetData sheetId="6411" refreshError="1"/>
      <sheetData sheetId="6412" refreshError="1"/>
      <sheetData sheetId="6413" refreshError="1"/>
      <sheetData sheetId="6414" refreshError="1"/>
      <sheetData sheetId="6415" refreshError="1"/>
      <sheetData sheetId="6416" refreshError="1"/>
      <sheetData sheetId="6417" refreshError="1"/>
      <sheetData sheetId="6418" refreshError="1"/>
      <sheetData sheetId="6419" refreshError="1"/>
      <sheetData sheetId="6420" refreshError="1"/>
      <sheetData sheetId="6421" refreshError="1"/>
      <sheetData sheetId="6422" refreshError="1"/>
      <sheetData sheetId="6423" refreshError="1"/>
      <sheetData sheetId="6424" refreshError="1"/>
      <sheetData sheetId="6425" refreshError="1"/>
      <sheetData sheetId="6426" refreshError="1"/>
      <sheetData sheetId="6427" refreshError="1"/>
      <sheetData sheetId="6428" refreshError="1"/>
      <sheetData sheetId="6429" refreshError="1"/>
      <sheetData sheetId="6430" refreshError="1"/>
      <sheetData sheetId="6431" refreshError="1"/>
      <sheetData sheetId="6432" refreshError="1"/>
      <sheetData sheetId="6433" refreshError="1"/>
      <sheetData sheetId="6434" refreshError="1"/>
      <sheetData sheetId="6435" refreshError="1"/>
      <sheetData sheetId="6436" refreshError="1"/>
      <sheetData sheetId="6437" refreshError="1"/>
      <sheetData sheetId="6438" refreshError="1"/>
      <sheetData sheetId="6439" refreshError="1"/>
      <sheetData sheetId="6440" refreshError="1"/>
      <sheetData sheetId="6441" refreshError="1"/>
      <sheetData sheetId="6442" refreshError="1"/>
      <sheetData sheetId="6443" refreshError="1"/>
      <sheetData sheetId="6444" refreshError="1"/>
      <sheetData sheetId="6445" refreshError="1"/>
      <sheetData sheetId="6446" refreshError="1"/>
      <sheetData sheetId="6447" refreshError="1"/>
      <sheetData sheetId="6448" refreshError="1"/>
      <sheetData sheetId="6449" refreshError="1"/>
      <sheetData sheetId="6450" refreshError="1"/>
      <sheetData sheetId="6451" refreshError="1"/>
      <sheetData sheetId="6452" refreshError="1"/>
      <sheetData sheetId="6453" refreshError="1"/>
      <sheetData sheetId="6454" refreshError="1"/>
      <sheetData sheetId="6455" refreshError="1"/>
      <sheetData sheetId="6456" refreshError="1"/>
      <sheetData sheetId="6457" refreshError="1"/>
      <sheetData sheetId="6458" refreshError="1"/>
      <sheetData sheetId="6459" refreshError="1"/>
      <sheetData sheetId="6460" refreshError="1"/>
      <sheetData sheetId="6461" refreshError="1"/>
      <sheetData sheetId="6462" refreshError="1"/>
      <sheetData sheetId="6463" refreshError="1"/>
      <sheetData sheetId="6464" refreshError="1"/>
      <sheetData sheetId="6465" refreshError="1"/>
      <sheetData sheetId="6466" refreshError="1"/>
      <sheetData sheetId="6467" refreshError="1"/>
      <sheetData sheetId="6468" refreshError="1"/>
      <sheetData sheetId="6469" refreshError="1"/>
      <sheetData sheetId="6470" refreshError="1"/>
      <sheetData sheetId="6471" refreshError="1"/>
      <sheetData sheetId="6472" refreshError="1"/>
      <sheetData sheetId="6473" refreshError="1"/>
      <sheetData sheetId="6474" refreshError="1"/>
      <sheetData sheetId="6475" refreshError="1"/>
      <sheetData sheetId="6476" refreshError="1"/>
      <sheetData sheetId="6477" refreshError="1"/>
      <sheetData sheetId="6478" refreshError="1"/>
      <sheetData sheetId="6479" refreshError="1"/>
      <sheetData sheetId="6480" refreshError="1"/>
      <sheetData sheetId="6481" refreshError="1"/>
      <sheetData sheetId="6482" refreshError="1"/>
      <sheetData sheetId="6483" refreshError="1"/>
      <sheetData sheetId="6484" refreshError="1"/>
      <sheetData sheetId="6485" refreshError="1"/>
      <sheetData sheetId="6486" refreshError="1"/>
      <sheetData sheetId="6487" refreshError="1"/>
      <sheetData sheetId="6488" refreshError="1"/>
      <sheetData sheetId="6489" refreshError="1"/>
      <sheetData sheetId="6490" refreshError="1"/>
      <sheetData sheetId="6491" refreshError="1"/>
      <sheetData sheetId="6492" refreshError="1"/>
      <sheetData sheetId="6493" refreshError="1"/>
      <sheetData sheetId="6494" refreshError="1"/>
      <sheetData sheetId="6495" refreshError="1"/>
      <sheetData sheetId="6496" refreshError="1"/>
      <sheetData sheetId="6497" refreshError="1"/>
      <sheetData sheetId="6498" refreshError="1"/>
      <sheetData sheetId="6499" refreshError="1"/>
      <sheetData sheetId="6500" refreshError="1"/>
      <sheetData sheetId="6501" refreshError="1"/>
      <sheetData sheetId="6502" refreshError="1"/>
      <sheetData sheetId="6503" refreshError="1"/>
      <sheetData sheetId="6504" refreshError="1"/>
      <sheetData sheetId="6505" refreshError="1"/>
      <sheetData sheetId="6506" refreshError="1"/>
      <sheetData sheetId="6507" refreshError="1"/>
      <sheetData sheetId="6508" refreshError="1"/>
      <sheetData sheetId="6509" refreshError="1"/>
      <sheetData sheetId="6510" refreshError="1"/>
      <sheetData sheetId="6511" refreshError="1"/>
      <sheetData sheetId="6512" refreshError="1"/>
      <sheetData sheetId="6513" refreshError="1"/>
      <sheetData sheetId="6514" refreshError="1"/>
      <sheetData sheetId="6515" refreshError="1"/>
      <sheetData sheetId="6516" refreshError="1"/>
      <sheetData sheetId="6517" refreshError="1"/>
      <sheetData sheetId="6518" refreshError="1"/>
      <sheetData sheetId="6519" refreshError="1"/>
      <sheetData sheetId="6520" refreshError="1"/>
      <sheetData sheetId="6521" refreshError="1"/>
      <sheetData sheetId="6522" refreshError="1"/>
      <sheetData sheetId="6523" refreshError="1"/>
      <sheetData sheetId="6524" refreshError="1"/>
      <sheetData sheetId="6525" refreshError="1"/>
      <sheetData sheetId="6526" refreshError="1"/>
      <sheetData sheetId="6527" refreshError="1"/>
      <sheetData sheetId="6528" refreshError="1"/>
      <sheetData sheetId="6529" refreshError="1"/>
      <sheetData sheetId="6530" refreshError="1"/>
      <sheetData sheetId="6531" refreshError="1"/>
      <sheetData sheetId="6532" refreshError="1"/>
      <sheetData sheetId="6533" refreshError="1"/>
      <sheetData sheetId="6534" refreshError="1"/>
      <sheetData sheetId="6535" refreshError="1"/>
      <sheetData sheetId="6536" refreshError="1"/>
      <sheetData sheetId="6537" refreshError="1"/>
      <sheetData sheetId="6538" refreshError="1"/>
      <sheetData sheetId="6539" refreshError="1"/>
      <sheetData sheetId="6540" refreshError="1"/>
      <sheetData sheetId="6541" refreshError="1"/>
      <sheetData sheetId="6542" refreshError="1"/>
      <sheetData sheetId="6543" refreshError="1"/>
      <sheetData sheetId="6544" refreshError="1"/>
      <sheetData sheetId="6545" refreshError="1"/>
      <sheetData sheetId="6546" refreshError="1"/>
      <sheetData sheetId="6547" refreshError="1"/>
      <sheetData sheetId="6548" refreshError="1"/>
      <sheetData sheetId="6549" refreshError="1"/>
      <sheetData sheetId="6550" refreshError="1"/>
      <sheetData sheetId="6551" refreshError="1"/>
      <sheetData sheetId="6552" refreshError="1"/>
      <sheetData sheetId="6553" refreshError="1"/>
      <sheetData sheetId="6554" refreshError="1"/>
      <sheetData sheetId="6555" refreshError="1"/>
      <sheetData sheetId="6556" refreshError="1"/>
      <sheetData sheetId="6557" refreshError="1"/>
      <sheetData sheetId="6558" refreshError="1"/>
      <sheetData sheetId="6559" refreshError="1"/>
      <sheetData sheetId="6560" refreshError="1"/>
      <sheetData sheetId="6561" refreshError="1"/>
      <sheetData sheetId="6562" refreshError="1"/>
      <sheetData sheetId="6563" refreshError="1"/>
      <sheetData sheetId="6564" refreshError="1"/>
      <sheetData sheetId="6565" refreshError="1"/>
      <sheetData sheetId="6566" refreshError="1"/>
      <sheetData sheetId="6567" refreshError="1"/>
      <sheetData sheetId="6568" refreshError="1"/>
      <sheetData sheetId="6569" refreshError="1"/>
      <sheetData sheetId="6570" refreshError="1"/>
      <sheetData sheetId="6571" refreshError="1"/>
      <sheetData sheetId="6572" refreshError="1"/>
      <sheetData sheetId="6573" refreshError="1"/>
      <sheetData sheetId="6574" refreshError="1"/>
      <sheetData sheetId="6575" refreshError="1"/>
      <sheetData sheetId="6576" refreshError="1"/>
      <sheetData sheetId="6577" refreshError="1"/>
      <sheetData sheetId="6578" refreshError="1"/>
      <sheetData sheetId="6579" refreshError="1"/>
      <sheetData sheetId="6580" refreshError="1"/>
      <sheetData sheetId="6581" refreshError="1"/>
      <sheetData sheetId="6582" refreshError="1"/>
      <sheetData sheetId="6583" refreshError="1"/>
      <sheetData sheetId="6584" refreshError="1"/>
      <sheetData sheetId="6585" refreshError="1"/>
      <sheetData sheetId="6586" refreshError="1"/>
      <sheetData sheetId="6587" refreshError="1"/>
      <sheetData sheetId="6588" refreshError="1"/>
      <sheetData sheetId="6589" refreshError="1"/>
      <sheetData sheetId="6590" refreshError="1"/>
      <sheetData sheetId="6591" refreshError="1"/>
      <sheetData sheetId="6592" refreshError="1"/>
      <sheetData sheetId="6593" refreshError="1"/>
      <sheetData sheetId="6594" refreshError="1"/>
      <sheetData sheetId="6595" refreshError="1"/>
      <sheetData sheetId="6596" refreshError="1"/>
      <sheetData sheetId="6597" refreshError="1"/>
      <sheetData sheetId="6598" refreshError="1"/>
      <sheetData sheetId="6599" refreshError="1"/>
      <sheetData sheetId="6600" refreshError="1"/>
      <sheetData sheetId="6601" refreshError="1"/>
      <sheetData sheetId="6602" refreshError="1"/>
      <sheetData sheetId="6603" refreshError="1"/>
      <sheetData sheetId="6604" refreshError="1"/>
      <sheetData sheetId="6605" refreshError="1"/>
      <sheetData sheetId="6606" refreshError="1"/>
      <sheetData sheetId="6607" refreshError="1"/>
      <sheetData sheetId="6608" refreshError="1"/>
      <sheetData sheetId="6609" refreshError="1"/>
      <sheetData sheetId="6610" refreshError="1"/>
      <sheetData sheetId="6611" refreshError="1"/>
      <sheetData sheetId="6612" refreshError="1"/>
      <sheetData sheetId="6613" refreshError="1"/>
      <sheetData sheetId="6614" refreshError="1"/>
      <sheetData sheetId="6615" refreshError="1"/>
      <sheetData sheetId="6616" refreshError="1"/>
      <sheetData sheetId="6617" refreshError="1"/>
      <sheetData sheetId="6618" refreshError="1"/>
      <sheetData sheetId="6619" refreshError="1"/>
      <sheetData sheetId="6620" refreshError="1"/>
      <sheetData sheetId="6621" refreshError="1"/>
      <sheetData sheetId="6622" refreshError="1"/>
      <sheetData sheetId="6623" refreshError="1"/>
      <sheetData sheetId="6624" refreshError="1"/>
      <sheetData sheetId="6625" refreshError="1"/>
      <sheetData sheetId="6626" refreshError="1"/>
      <sheetData sheetId="6627" refreshError="1"/>
      <sheetData sheetId="6628" refreshError="1"/>
      <sheetData sheetId="6629" refreshError="1"/>
      <sheetData sheetId="6630" refreshError="1"/>
      <sheetData sheetId="6631" refreshError="1"/>
      <sheetData sheetId="6632" refreshError="1"/>
      <sheetData sheetId="6633" refreshError="1"/>
      <sheetData sheetId="6634" refreshError="1"/>
      <sheetData sheetId="6635" refreshError="1"/>
      <sheetData sheetId="6636" refreshError="1"/>
      <sheetData sheetId="6637" refreshError="1"/>
      <sheetData sheetId="6638" refreshError="1"/>
      <sheetData sheetId="6639" refreshError="1"/>
      <sheetData sheetId="6640" refreshError="1"/>
      <sheetData sheetId="6641" refreshError="1"/>
      <sheetData sheetId="6642" refreshError="1"/>
      <sheetData sheetId="6643" refreshError="1"/>
      <sheetData sheetId="6644" refreshError="1"/>
      <sheetData sheetId="6645" refreshError="1"/>
      <sheetData sheetId="6646" refreshError="1"/>
      <sheetData sheetId="6647" refreshError="1"/>
      <sheetData sheetId="6648" refreshError="1"/>
      <sheetData sheetId="6649" refreshError="1"/>
      <sheetData sheetId="6650" refreshError="1"/>
      <sheetData sheetId="6651" refreshError="1"/>
      <sheetData sheetId="6652" refreshError="1"/>
      <sheetData sheetId="6653" refreshError="1"/>
      <sheetData sheetId="6654" refreshError="1"/>
      <sheetData sheetId="6655" refreshError="1"/>
      <sheetData sheetId="6656" refreshError="1"/>
      <sheetData sheetId="6657" refreshError="1"/>
      <sheetData sheetId="6658" refreshError="1"/>
      <sheetData sheetId="6659" refreshError="1"/>
      <sheetData sheetId="6660" refreshError="1"/>
      <sheetData sheetId="6661" refreshError="1"/>
      <sheetData sheetId="6662" refreshError="1"/>
      <sheetData sheetId="6663" refreshError="1"/>
      <sheetData sheetId="6664" refreshError="1"/>
      <sheetData sheetId="6665" refreshError="1"/>
      <sheetData sheetId="6666" refreshError="1"/>
      <sheetData sheetId="6667" refreshError="1"/>
      <sheetData sheetId="6668" refreshError="1"/>
      <sheetData sheetId="6669" refreshError="1"/>
      <sheetData sheetId="6670" refreshError="1"/>
      <sheetData sheetId="6671" refreshError="1"/>
      <sheetData sheetId="6672" refreshError="1"/>
      <sheetData sheetId="6673" refreshError="1"/>
      <sheetData sheetId="6674" refreshError="1"/>
      <sheetData sheetId="6675" refreshError="1"/>
      <sheetData sheetId="6676" refreshError="1"/>
      <sheetData sheetId="6677" refreshError="1"/>
      <sheetData sheetId="6678" refreshError="1"/>
      <sheetData sheetId="6679" refreshError="1"/>
      <sheetData sheetId="6680" refreshError="1"/>
      <sheetData sheetId="6681" refreshError="1"/>
      <sheetData sheetId="6682" refreshError="1"/>
      <sheetData sheetId="6683" refreshError="1"/>
      <sheetData sheetId="6684" refreshError="1"/>
      <sheetData sheetId="6685" refreshError="1"/>
      <sheetData sheetId="6686" refreshError="1"/>
      <sheetData sheetId="6687" refreshError="1"/>
      <sheetData sheetId="6688" refreshError="1"/>
      <sheetData sheetId="6689" refreshError="1"/>
      <sheetData sheetId="6690" refreshError="1"/>
      <sheetData sheetId="6691" refreshError="1"/>
      <sheetData sheetId="6692" refreshError="1"/>
      <sheetData sheetId="6693" refreshError="1"/>
      <sheetData sheetId="6694" refreshError="1"/>
      <sheetData sheetId="6695" refreshError="1"/>
      <sheetData sheetId="6696" refreshError="1"/>
      <sheetData sheetId="6697" refreshError="1"/>
      <sheetData sheetId="6698" refreshError="1"/>
      <sheetData sheetId="6699" refreshError="1"/>
      <sheetData sheetId="6700" refreshError="1"/>
      <sheetData sheetId="6701" refreshError="1"/>
      <sheetData sheetId="6702" refreshError="1"/>
      <sheetData sheetId="6703" refreshError="1"/>
      <sheetData sheetId="6704" refreshError="1"/>
      <sheetData sheetId="6705" refreshError="1"/>
      <sheetData sheetId="6706" refreshError="1"/>
      <sheetData sheetId="6707" refreshError="1"/>
      <sheetData sheetId="6708" refreshError="1"/>
      <sheetData sheetId="6709" refreshError="1"/>
      <sheetData sheetId="6710" refreshError="1"/>
      <sheetData sheetId="6711" refreshError="1"/>
      <sheetData sheetId="6712" refreshError="1"/>
      <sheetData sheetId="6713" refreshError="1"/>
      <sheetData sheetId="6714" refreshError="1"/>
      <sheetData sheetId="6715" refreshError="1"/>
      <sheetData sheetId="6716" refreshError="1"/>
      <sheetData sheetId="6717" refreshError="1"/>
      <sheetData sheetId="6718" refreshError="1"/>
      <sheetData sheetId="6719" refreshError="1"/>
      <sheetData sheetId="6720" refreshError="1"/>
      <sheetData sheetId="6721" refreshError="1"/>
      <sheetData sheetId="6722" refreshError="1"/>
      <sheetData sheetId="6723" refreshError="1"/>
      <sheetData sheetId="6724" refreshError="1"/>
      <sheetData sheetId="6725" refreshError="1"/>
      <sheetData sheetId="6726" refreshError="1"/>
      <sheetData sheetId="6727" refreshError="1"/>
      <sheetData sheetId="6728" refreshError="1"/>
      <sheetData sheetId="6729" refreshError="1"/>
      <sheetData sheetId="6730" refreshError="1"/>
      <sheetData sheetId="6731" refreshError="1"/>
      <sheetData sheetId="6732" refreshError="1"/>
      <sheetData sheetId="6733" refreshError="1"/>
      <sheetData sheetId="6734" refreshError="1"/>
      <sheetData sheetId="6735" refreshError="1"/>
      <sheetData sheetId="6736" refreshError="1"/>
      <sheetData sheetId="6737" refreshError="1"/>
      <sheetData sheetId="6738" refreshError="1"/>
      <sheetData sheetId="6739" refreshError="1"/>
      <sheetData sheetId="6740" refreshError="1"/>
      <sheetData sheetId="6741" refreshError="1"/>
      <sheetData sheetId="6742" refreshError="1"/>
      <sheetData sheetId="6743" refreshError="1"/>
      <sheetData sheetId="6744" refreshError="1"/>
      <sheetData sheetId="6745" refreshError="1"/>
      <sheetData sheetId="6746" refreshError="1"/>
      <sheetData sheetId="6747" refreshError="1"/>
      <sheetData sheetId="6748" refreshError="1"/>
      <sheetData sheetId="6749" refreshError="1"/>
      <sheetData sheetId="6750" refreshError="1"/>
      <sheetData sheetId="6751" refreshError="1"/>
      <sheetData sheetId="6752" refreshError="1"/>
      <sheetData sheetId="6753" refreshError="1"/>
      <sheetData sheetId="6754" refreshError="1"/>
      <sheetData sheetId="6755" refreshError="1"/>
      <sheetData sheetId="6756" refreshError="1"/>
      <sheetData sheetId="6757" refreshError="1"/>
      <sheetData sheetId="6758" refreshError="1"/>
      <sheetData sheetId="6759" refreshError="1"/>
      <sheetData sheetId="6760" refreshError="1"/>
      <sheetData sheetId="6761" refreshError="1"/>
      <sheetData sheetId="6762" refreshError="1"/>
      <sheetData sheetId="6763" refreshError="1"/>
      <sheetData sheetId="6764" refreshError="1"/>
      <sheetData sheetId="6765" refreshError="1"/>
      <sheetData sheetId="6766" refreshError="1"/>
      <sheetData sheetId="6767" refreshError="1"/>
      <sheetData sheetId="6768" refreshError="1"/>
      <sheetData sheetId="6769" refreshError="1"/>
      <sheetData sheetId="6770" refreshError="1"/>
      <sheetData sheetId="6771" refreshError="1"/>
      <sheetData sheetId="6772" refreshError="1"/>
      <sheetData sheetId="6773" refreshError="1"/>
      <sheetData sheetId="6774" refreshError="1"/>
      <sheetData sheetId="6775" refreshError="1"/>
      <sheetData sheetId="6776" refreshError="1"/>
      <sheetData sheetId="6777" refreshError="1"/>
      <sheetData sheetId="6778" refreshError="1"/>
      <sheetData sheetId="6779" refreshError="1"/>
      <sheetData sheetId="6780" refreshError="1"/>
      <sheetData sheetId="6781" refreshError="1"/>
      <sheetData sheetId="6782" refreshError="1"/>
      <sheetData sheetId="6783" refreshError="1"/>
      <sheetData sheetId="6784" refreshError="1"/>
      <sheetData sheetId="6785" refreshError="1"/>
      <sheetData sheetId="6786" refreshError="1"/>
      <sheetData sheetId="6787" refreshError="1"/>
      <sheetData sheetId="6788" refreshError="1"/>
      <sheetData sheetId="6789" refreshError="1"/>
      <sheetData sheetId="6790" refreshError="1"/>
      <sheetData sheetId="6791" refreshError="1"/>
      <sheetData sheetId="6792" refreshError="1"/>
      <sheetData sheetId="6793" refreshError="1"/>
      <sheetData sheetId="6794" refreshError="1"/>
      <sheetData sheetId="6795" refreshError="1"/>
      <sheetData sheetId="6796" refreshError="1"/>
      <sheetData sheetId="6797" refreshError="1"/>
      <sheetData sheetId="6798" refreshError="1"/>
      <sheetData sheetId="6799" refreshError="1"/>
      <sheetData sheetId="6800" refreshError="1"/>
      <sheetData sheetId="6801" refreshError="1"/>
      <sheetData sheetId="6802" refreshError="1"/>
      <sheetData sheetId="6803" refreshError="1"/>
      <sheetData sheetId="6804" refreshError="1"/>
      <sheetData sheetId="6805" refreshError="1"/>
      <sheetData sheetId="6806" refreshError="1"/>
      <sheetData sheetId="6807" refreshError="1"/>
      <sheetData sheetId="6808" refreshError="1"/>
      <sheetData sheetId="6809" refreshError="1"/>
      <sheetData sheetId="6810" refreshError="1"/>
      <sheetData sheetId="6811" refreshError="1"/>
      <sheetData sheetId="6812" refreshError="1"/>
      <sheetData sheetId="6813" refreshError="1"/>
      <sheetData sheetId="6814" refreshError="1"/>
      <sheetData sheetId="6815" refreshError="1"/>
      <sheetData sheetId="6816" refreshError="1"/>
      <sheetData sheetId="6817" refreshError="1"/>
      <sheetData sheetId="6818" refreshError="1"/>
      <sheetData sheetId="6819" refreshError="1"/>
      <sheetData sheetId="6820" refreshError="1"/>
      <sheetData sheetId="6821" refreshError="1"/>
      <sheetData sheetId="6822" refreshError="1"/>
      <sheetData sheetId="6823" refreshError="1"/>
      <sheetData sheetId="6824" refreshError="1"/>
      <sheetData sheetId="6825" refreshError="1"/>
      <sheetData sheetId="6826" refreshError="1"/>
      <sheetData sheetId="6827" refreshError="1"/>
      <sheetData sheetId="6828" refreshError="1"/>
      <sheetData sheetId="6829" refreshError="1"/>
      <sheetData sheetId="6830" refreshError="1"/>
      <sheetData sheetId="6831" refreshError="1"/>
      <sheetData sheetId="6832" refreshError="1"/>
      <sheetData sheetId="6833" refreshError="1"/>
      <sheetData sheetId="6834" refreshError="1"/>
      <sheetData sheetId="6835" refreshError="1"/>
      <sheetData sheetId="6836" refreshError="1"/>
      <sheetData sheetId="6837" refreshError="1"/>
      <sheetData sheetId="6838" refreshError="1"/>
      <sheetData sheetId="6839" refreshError="1"/>
      <sheetData sheetId="6840" refreshError="1"/>
      <sheetData sheetId="6841" refreshError="1"/>
      <sheetData sheetId="6842" refreshError="1"/>
      <sheetData sheetId="6843" refreshError="1"/>
      <sheetData sheetId="6844" refreshError="1"/>
      <sheetData sheetId="6845" refreshError="1"/>
      <sheetData sheetId="6846" refreshError="1"/>
      <sheetData sheetId="6847" refreshError="1"/>
      <sheetData sheetId="6848" refreshError="1"/>
      <sheetData sheetId="6849" refreshError="1"/>
      <sheetData sheetId="6850" refreshError="1"/>
      <sheetData sheetId="6851" refreshError="1"/>
      <sheetData sheetId="6852" refreshError="1"/>
      <sheetData sheetId="6853" refreshError="1"/>
      <sheetData sheetId="6854" refreshError="1"/>
      <sheetData sheetId="6855" refreshError="1"/>
      <sheetData sheetId="6856" refreshError="1"/>
      <sheetData sheetId="6857" refreshError="1"/>
      <sheetData sheetId="6858" refreshError="1"/>
      <sheetData sheetId="6859" refreshError="1"/>
      <sheetData sheetId="6860" refreshError="1"/>
      <sheetData sheetId="6861" refreshError="1"/>
      <sheetData sheetId="6862" refreshError="1"/>
      <sheetData sheetId="6863" refreshError="1"/>
      <sheetData sheetId="6864" refreshError="1"/>
      <sheetData sheetId="6865" refreshError="1"/>
      <sheetData sheetId="6866" refreshError="1"/>
      <sheetData sheetId="6867" refreshError="1"/>
      <sheetData sheetId="6868" refreshError="1"/>
      <sheetData sheetId="6869" refreshError="1"/>
      <sheetData sheetId="6870" refreshError="1"/>
      <sheetData sheetId="6871" refreshError="1"/>
      <sheetData sheetId="6872" refreshError="1"/>
      <sheetData sheetId="6873" refreshError="1"/>
      <sheetData sheetId="6874" refreshError="1"/>
      <sheetData sheetId="6875" refreshError="1"/>
      <sheetData sheetId="6876" refreshError="1"/>
      <sheetData sheetId="6877" refreshError="1"/>
      <sheetData sheetId="6878" refreshError="1"/>
      <sheetData sheetId="6879" refreshError="1"/>
      <sheetData sheetId="6880" refreshError="1"/>
      <sheetData sheetId="6881" refreshError="1"/>
      <sheetData sheetId="6882" refreshError="1"/>
      <sheetData sheetId="6883" refreshError="1"/>
      <sheetData sheetId="6884" refreshError="1"/>
      <sheetData sheetId="6885" refreshError="1"/>
      <sheetData sheetId="6886" refreshError="1"/>
      <sheetData sheetId="6887" refreshError="1"/>
      <sheetData sheetId="6888" refreshError="1"/>
      <sheetData sheetId="6889" refreshError="1"/>
      <sheetData sheetId="6890" refreshError="1"/>
      <sheetData sheetId="6891" refreshError="1"/>
      <sheetData sheetId="6892" refreshError="1"/>
      <sheetData sheetId="6893" refreshError="1"/>
      <sheetData sheetId="6894" refreshError="1"/>
      <sheetData sheetId="6895" refreshError="1"/>
      <sheetData sheetId="6896" refreshError="1"/>
      <sheetData sheetId="6897" refreshError="1"/>
      <sheetData sheetId="6898" refreshError="1"/>
      <sheetData sheetId="6899" refreshError="1"/>
      <sheetData sheetId="6900" refreshError="1"/>
      <sheetData sheetId="6901" refreshError="1"/>
      <sheetData sheetId="6902" refreshError="1"/>
      <sheetData sheetId="6903" refreshError="1"/>
      <sheetData sheetId="6904" refreshError="1"/>
      <sheetData sheetId="6905" refreshError="1"/>
      <sheetData sheetId="6906" refreshError="1"/>
      <sheetData sheetId="6907" refreshError="1"/>
      <sheetData sheetId="6908" refreshError="1"/>
      <sheetData sheetId="6909" refreshError="1"/>
      <sheetData sheetId="6910" refreshError="1"/>
      <sheetData sheetId="6911" refreshError="1"/>
      <sheetData sheetId="6912" refreshError="1"/>
      <sheetData sheetId="6913" refreshError="1"/>
      <sheetData sheetId="6914" refreshError="1"/>
      <sheetData sheetId="6915" refreshError="1"/>
      <sheetData sheetId="6916" refreshError="1"/>
      <sheetData sheetId="6917" refreshError="1"/>
      <sheetData sheetId="6918" refreshError="1"/>
      <sheetData sheetId="6919" refreshError="1"/>
      <sheetData sheetId="6920" refreshError="1"/>
      <sheetData sheetId="6921" refreshError="1"/>
      <sheetData sheetId="6922" refreshError="1"/>
      <sheetData sheetId="6923" refreshError="1"/>
      <sheetData sheetId="6924" refreshError="1"/>
      <sheetData sheetId="6925" refreshError="1"/>
      <sheetData sheetId="6926" refreshError="1"/>
      <sheetData sheetId="6927" refreshError="1"/>
      <sheetData sheetId="6928" refreshError="1"/>
      <sheetData sheetId="6929" refreshError="1"/>
      <sheetData sheetId="6930" refreshError="1"/>
      <sheetData sheetId="6931" refreshError="1"/>
      <sheetData sheetId="6932" refreshError="1"/>
      <sheetData sheetId="6933" refreshError="1"/>
      <sheetData sheetId="6934" refreshError="1"/>
      <sheetData sheetId="6935" refreshError="1"/>
      <sheetData sheetId="6936" refreshError="1"/>
      <sheetData sheetId="6937" refreshError="1"/>
      <sheetData sheetId="6938" refreshError="1"/>
      <sheetData sheetId="6939" refreshError="1"/>
      <sheetData sheetId="6940" refreshError="1"/>
      <sheetData sheetId="6941" refreshError="1"/>
      <sheetData sheetId="6942" refreshError="1"/>
      <sheetData sheetId="6943" refreshError="1"/>
      <sheetData sheetId="6944" refreshError="1"/>
      <sheetData sheetId="6945" refreshError="1"/>
      <sheetData sheetId="6946" refreshError="1"/>
      <sheetData sheetId="6947" refreshError="1"/>
      <sheetData sheetId="6948" refreshError="1"/>
      <sheetData sheetId="6949" refreshError="1"/>
      <sheetData sheetId="6950" refreshError="1"/>
      <sheetData sheetId="6951" refreshError="1"/>
      <sheetData sheetId="6952" refreshError="1"/>
      <sheetData sheetId="6953" refreshError="1"/>
      <sheetData sheetId="6954" refreshError="1"/>
      <sheetData sheetId="6955" refreshError="1"/>
      <sheetData sheetId="6956" refreshError="1"/>
      <sheetData sheetId="6957" refreshError="1"/>
      <sheetData sheetId="6958" refreshError="1"/>
      <sheetData sheetId="6959" refreshError="1"/>
      <sheetData sheetId="6960" refreshError="1"/>
      <sheetData sheetId="6961" refreshError="1"/>
      <sheetData sheetId="6962" refreshError="1"/>
      <sheetData sheetId="6963" refreshError="1"/>
      <sheetData sheetId="6964" refreshError="1"/>
      <sheetData sheetId="6965" refreshError="1"/>
      <sheetData sheetId="6966" refreshError="1"/>
      <sheetData sheetId="6967" refreshError="1"/>
      <sheetData sheetId="6968" refreshError="1"/>
      <sheetData sheetId="6969" refreshError="1"/>
      <sheetData sheetId="6970" refreshError="1"/>
      <sheetData sheetId="6971" refreshError="1"/>
      <sheetData sheetId="6972" refreshError="1"/>
      <sheetData sheetId="6973" refreshError="1"/>
      <sheetData sheetId="6974" refreshError="1"/>
      <sheetData sheetId="6975" refreshError="1"/>
      <sheetData sheetId="6976" refreshError="1"/>
      <sheetData sheetId="6977" refreshError="1"/>
      <sheetData sheetId="6978" refreshError="1"/>
      <sheetData sheetId="6979" refreshError="1"/>
      <sheetData sheetId="6980" refreshError="1"/>
      <sheetData sheetId="6981" refreshError="1"/>
      <sheetData sheetId="6982" refreshError="1"/>
      <sheetData sheetId="6983" refreshError="1"/>
      <sheetData sheetId="6984" refreshError="1"/>
      <sheetData sheetId="6985" refreshError="1"/>
      <sheetData sheetId="6986" refreshError="1"/>
      <sheetData sheetId="6987" refreshError="1"/>
      <sheetData sheetId="6988" refreshError="1"/>
      <sheetData sheetId="6989" refreshError="1"/>
      <sheetData sheetId="6990" refreshError="1"/>
      <sheetData sheetId="6991" refreshError="1"/>
      <sheetData sheetId="6992" refreshError="1"/>
      <sheetData sheetId="6993" refreshError="1"/>
      <sheetData sheetId="6994" refreshError="1"/>
      <sheetData sheetId="6995" refreshError="1"/>
      <sheetData sheetId="6996" refreshError="1"/>
      <sheetData sheetId="6997" refreshError="1"/>
      <sheetData sheetId="6998" refreshError="1"/>
      <sheetData sheetId="6999" refreshError="1"/>
      <sheetData sheetId="7000" refreshError="1"/>
      <sheetData sheetId="7001" refreshError="1"/>
      <sheetData sheetId="7002" refreshError="1"/>
      <sheetData sheetId="7003" refreshError="1"/>
      <sheetData sheetId="7004" refreshError="1"/>
      <sheetData sheetId="7005" refreshError="1"/>
      <sheetData sheetId="7006" refreshError="1"/>
      <sheetData sheetId="7007" refreshError="1"/>
      <sheetData sheetId="7008" refreshError="1"/>
      <sheetData sheetId="7009" refreshError="1"/>
      <sheetData sheetId="7010" refreshError="1"/>
      <sheetData sheetId="7011" refreshError="1"/>
      <sheetData sheetId="7012" refreshError="1"/>
      <sheetData sheetId="7013" refreshError="1"/>
      <sheetData sheetId="7014" refreshError="1"/>
      <sheetData sheetId="7015" refreshError="1"/>
      <sheetData sheetId="7016" refreshError="1"/>
      <sheetData sheetId="7017" refreshError="1"/>
      <sheetData sheetId="7018" refreshError="1"/>
      <sheetData sheetId="7019" refreshError="1"/>
      <sheetData sheetId="7020" refreshError="1"/>
      <sheetData sheetId="7021" refreshError="1"/>
      <sheetData sheetId="7022" refreshError="1"/>
      <sheetData sheetId="7023" refreshError="1"/>
      <sheetData sheetId="7024" refreshError="1"/>
      <sheetData sheetId="7025" refreshError="1"/>
      <sheetData sheetId="7026" refreshError="1"/>
      <sheetData sheetId="7027" refreshError="1"/>
      <sheetData sheetId="7028" refreshError="1"/>
      <sheetData sheetId="7029" refreshError="1"/>
      <sheetData sheetId="7030" refreshError="1"/>
      <sheetData sheetId="7031" refreshError="1"/>
      <sheetData sheetId="7032" refreshError="1"/>
      <sheetData sheetId="7033" refreshError="1"/>
      <sheetData sheetId="7034" refreshError="1"/>
      <sheetData sheetId="7035" refreshError="1"/>
      <sheetData sheetId="7036" refreshError="1"/>
      <sheetData sheetId="7037" refreshError="1"/>
      <sheetData sheetId="7038" refreshError="1"/>
      <sheetData sheetId="7039" refreshError="1"/>
      <sheetData sheetId="7040" refreshError="1"/>
      <sheetData sheetId="7041" refreshError="1"/>
      <sheetData sheetId="7042" refreshError="1"/>
      <sheetData sheetId="7043" refreshError="1"/>
      <sheetData sheetId="7044" refreshError="1"/>
      <sheetData sheetId="7045" refreshError="1"/>
      <sheetData sheetId="7046" refreshError="1"/>
      <sheetData sheetId="7047" refreshError="1"/>
      <sheetData sheetId="7048" refreshError="1"/>
      <sheetData sheetId="7049" refreshError="1"/>
      <sheetData sheetId="7050" refreshError="1"/>
      <sheetData sheetId="7051" refreshError="1"/>
      <sheetData sheetId="7052" refreshError="1"/>
      <sheetData sheetId="7053" refreshError="1"/>
      <sheetData sheetId="7054" refreshError="1"/>
      <sheetData sheetId="7055" refreshError="1"/>
      <sheetData sheetId="7056" refreshError="1"/>
      <sheetData sheetId="7057" refreshError="1"/>
      <sheetData sheetId="7058" refreshError="1"/>
      <sheetData sheetId="7059" refreshError="1"/>
      <sheetData sheetId="7060" refreshError="1"/>
      <sheetData sheetId="7061" refreshError="1"/>
      <sheetData sheetId="7062" refreshError="1"/>
      <sheetData sheetId="7063" refreshError="1"/>
      <sheetData sheetId="7064" refreshError="1"/>
      <sheetData sheetId="7065" refreshError="1"/>
      <sheetData sheetId="7066" refreshError="1"/>
      <sheetData sheetId="7067" refreshError="1"/>
      <sheetData sheetId="7068" refreshError="1"/>
      <sheetData sheetId="7069" refreshError="1"/>
      <sheetData sheetId="7070" refreshError="1"/>
      <sheetData sheetId="7071" refreshError="1"/>
      <sheetData sheetId="7072" refreshError="1"/>
      <sheetData sheetId="7073" refreshError="1"/>
      <sheetData sheetId="7074" refreshError="1"/>
      <sheetData sheetId="7075" refreshError="1"/>
      <sheetData sheetId="7076" refreshError="1"/>
      <sheetData sheetId="7077" refreshError="1"/>
      <sheetData sheetId="7078" refreshError="1"/>
      <sheetData sheetId="7079" refreshError="1"/>
      <sheetData sheetId="7080" refreshError="1"/>
      <sheetData sheetId="7081" refreshError="1"/>
      <sheetData sheetId="7082" refreshError="1"/>
      <sheetData sheetId="7083" refreshError="1"/>
      <sheetData sheetId="7084" refreshError="1"/>
      <sheetData sheetId="7085" refreshError="1"/>
      <sheetData sheetId="7086" refreshError="1"/>
      <sheetData sheetId="7087" refreshError="1"/>
      <sheetData sheetId="7088" refreshError="1"/>
      <sheetData sheetId="7089" refreshError="1"/>
      <sheetData sheetId="7090" refreshError="1"/>
      <sheetData sheetId="7091" refreshError="1"/>
      <sheetData sheetId="7092" refreshError="1"/>
      <sheetData sheetId="7093" refreshError="1"/>
      <sheetData sheetId="7094" refreshError="1"/>
      <sheetData sheetId="7095" refreshError="1"/>
      <sheetData sheetId="7096" refreshError="1"/>
      <sheetData sheetId="7097" refreshError="1"/>
      <sheetData sheetId="7098" refreshError="1"/>
      <sheetData sheetId="7099" refreshError="1"/>
      <sheetData sheetId="7100" refreshError="1"/>
      <sheetData sheetId="7101" refreshError="1"/>
      <sheetData sheetId="7102" refreshError="1"/>
      <sheetData sheetId="7103" refreshError="1"/>
      <sheetData sheetId="7104" refreshError="1"/>
      <sheetData sheetId="7105" refreshError="1"/>
      <sheetData sheetId="7106" refreshError="1"/>
      <sheetData sheetId="7107" refreshError="1"/>
      <sheetData sheetId="7108" refreshError="1"/>
      <sheetData sheetId="7109" refreshError="1"/>
      <sheetData sheetId="7110" refreshError="1"/>
      <sheetData sheetId="7111" refreshError="1"/>
      <sheetData sheetId="7112" refreshError="1"/>
      <sheetData sheetId="7113" refreshError="1"/>
      <sheetData sheetId="7114" refreshError="1"/>
      <sheetData sheetId="7115" refreshError="1"/>
      <sheetData sheetId="7116" refreshError="1"/>
      <sheetData sheetId="7117" refreshError="1"/>
      <sheetData sheetId="7118" refreshError="1"/>
      <sheetData sheetId="7119" refreshError="1"/>
      <sheetData sheetId="7120" refreshError="1"/>
      <sheetData sheetId="7121" refreshError="1"/>
      <sheetData sheetId="7122" refreshError="1"/>
      <sheetData sheetId="7123" refreshError="1"/>
      <sheetData sheetId="7124" refreshError="1"/>
      <sheetData sheetId="7125" refreshError="1"/>
      <sheetData sheetId="7126" refreshError="1"/>
      <sheetData sheetId="7127" refreshError="1"/>
      <sheetData sheetId="7128" refreshError="1"/>
      <sheetData sheetId="7129" refreshError="1"/>
      <sheetData sheetId="7130" refreshError="1"/>
      <sheetData sheetId="7131" refreshError="1"/>
      <sheetData sheetId="7132" refreshError="1"/>
      <sheetData sheetId="7133" refreshError="1"/>
      <sheetData sheetId="7134" refreshError="1"/>
      <sheetData sheetId="7135" refreshError="1"/>
      <sheetData sheetId="7136" refreshError="1"/>
      <sheetData sheetId="7137" refreshError="1"/>
      <sheetData sheetId="7138" refreshError="1"/>
      <sheetData sheetId="7139" refreshError="1"/>
      <sheetData sheetId="7140" refreshError="1"/>
      <sheetData sheetId="7141" refreshError="1"/>
      <sheetData sheetId="7142" refreshError="1"/>
      <sheetData sheetId="7143" refreshError="1"/>
      <sheetData sheetId="7144" refreshError="1"/>
      <sheetData sheetId="7145" refreshError="1"/>
      <sheetData sheetId="7146" refreshError="1"/>
      <sheetData sheetId="7147" refreshError="1"/>
      <sheetData sheetId="7148" refreshError="1"/>
      <sheetData sheetId="7149" refreshError="1"/>
      <sheetData sheetId="7150" refreshError="1"/>
      <sheetData sheetId="7151" refreshError="1"/>
      <sheetData sheetId="7152" refreshError="1"/>
      <sheetData sheetId="7153" refreshError="1"/>
      <sheetData sheetId="7154" refreshError="1"/>
      <sheetData sheetId="7155" refreshError="1"/>
      <sheetData sheetId="7156" refreshError="1"/>
      <sheetData sheetId="7157" refreshError="1"/>
      <sheetData sheetId="7158" refreshError="1"/>
      <sheetData sheetId="7159" refreshError="1"/>
      <sheetData sheetId="7160" refreshError="1"/>
      <sheetData sheetId="7161" refreshError="1"/>
      <sheetData sheetId="7162" refreshError="1"/>
      <sheetData sheetId="7163" refreshError="1"/>
      <sheetData sheetId="7164" refreshError="1"/>
      <sheetData sheetId="7165" refreshError="1"/>
      <sheetData sheetId="7166" refreshError="1"/>
      <sheetData sheetId="7167" refreshError="1"/>
      <sheetData sheetId="7168" refreshError="1"/>
      <sheetData sheetId="7169" refreshError="1"/>
      <sheetData sheetId="7170" refreshError="1"/>
      <sheetData sheetId="7171" refreshError="1"/>
      <sheetData sheetId="7172" refreshError="1"/>
      <sheetData sheetId="7173" refreshError="1"/>
      <sheetData sheetId="7174" refreshError="1"/>
      <sheetData sheetId="7175" refreshError="1"/>
      <sheetData sheetId="7176" refreshError="1"/>
      <sheetData sheetId="7177" refreshError="1"/>
      <sheetData sheetId="7178" refreshError="1"/>
      <sheetData sheetId="7179" refreshError="1"/>
      <sheetData sheetId="7180" refreshError="1"/>
      <sheetData sheetId="7181" refreshError="1"/>
      <sheetData sheetId="7182" refreshError="1"/>
      <sheetData sheetId="7183" refreshError="1"/>
      <sheetData sheetId="7184" refreshError="1"/>
      <sheetData sheetId="7185" refreshError="1"/>
      <sheetData sheetId="7186" refreshError="1"/>
      <sheetData sheetId="7187" refreshError="1"/>
      <sheetData sheetId="7188" refreshError="1"/>
      <sheetData sheetId="7189" refreshError="1"/>
      <sheetData sheetId="7190" refreshError="1"/>
      <sheetData sheetId="7191" refreshError="1"/>
      <sheetData sheetId="7192" refreshError="1"/>
      <sheetData sheetId="7193" refreshError="1"/>
      <sheetData sheetId="7194" refreshError="1"/>
      <sheetData sheetId="7195" refreshError="1"/>
      <sheetData sheetId="7196" refreshError="1"/>
      <sheetData sheetId="7197" refreshError="1"/>
      <sheetData sheetId="7198" refreshError="1"/>
      <sheetData sheetId="7199" refreshError="1"/>
      <sheetData sheetId="7200" refreshError="1"/>
      <sheetData sheetId="7201" refreshError="1"/>
      <sheetData sheetId="7202" refreshError="1"/>
      <sheetData sheetId="7203" refreshError="1"/>
      <sheetData sheetId="7204" refreshError="1"/>
      <sheetData sheetId="7205" refreshError="1"/>
      <sheetData sheetId="7206" refreshError="1"/>
      <sheetData sheetId="7207" refreshError="1"/>
      <sheetData sheetId="7208" refreshError="1"/>
      <sheetData sheetId="7209" refreshError="1"/>
      <sheetData sheetId="7210" refreshError="1"/>
      <sheetData sheetId="7211" refreshError="1"/>
      <sheetData sheetId="7212" refreshError="1"/>
      <sheetData sheetId="7213" refreshError="1"/>
      <sheetData sheetId="7214" refreshError="1"/>
      <sheetData sheetId="7215" refreshError="1"/>
      <sheetData sheetId="7216" refreshError="1"/>
      <sheetData sheetId="7217" refreshError="1"/>
      <sheetData sheetId="7218" refreshError="1"/>
      <sheetData sheetId="7219" refreshError="1"/>
      <sheetData sheetId="7220" refreshError="1"/>
      <sheetData sheetId="7221" refreshError="1"/>
      <sheetData sheetId="7222" refreshError="1"/>
      <sheetData sheetId="7223" refreshError="1"/>
      <sheetData sheetId="7224" refreshError="1"/>
      <sheetData sheetId="7225" refreshError="1"/>
      <sheetData sheetId="7226" refreshError="1"/>
      <sheetData sheetId="7227" refreshError="1"/>
      <sheetData sheetId="7228" refreshError="1"/>
      <sheetData sheetId="7229" refreshError="1"/>
      <sheetData sheetId="7230" refreshError="1"/>
      <sheetData sheetId="7231" refreshError="1"/>
      <sheetData sheetId="7232" refreshError="1"/>
      <sheetData sheetId="7233" refreshError="1"/>
      <sheetData sheetId="7234" refreshError="1"/>
      <sheetData sheetId="7235" refreshError="1"/>
      <sheetData sheetId="7236" refreshError="1"/>
      <sheetData sheetId="7237" refreshError="1"/>
      <sheetData sheetId="7238" refreshError="1"/>
      <sheetData sheetId="7239" refreshError="1"/>
      <sheetData sheetId="7240" refreshError="1"/>
      <sheetData sheetId="7241" refreshError="1"/>
      <sheetData sheetId="7242" refreshError="1"/>
      <sheetData sheetId="7243" refreshError="1"/>
      <sheetData sheetId="7244" refreshError="1"/>
      <sheetData sheetId="7245" refreshError="1"/>
      <sheetData sheetId="7246" refreshError="1"/>
      <sheetData sheetId="7247" refreshError="1"/>
      <sheetData sheetId="7248" refreshError="1"/>
      <sheetData sheetId="7249" refreshError="1"/>
      <sheetData sheetId="7250" refreshError="1"/>
      <sheetData sheetId="7251" refreshError="1"/>
      <sheetData sheetId="7252" refreshError="1"/>
      <sheetData sheetId="7253" refreshError="1"/>
      <sheetData sheetId="7254" refreshError="1"/>
      <sheetData sheetId="7255" refreshError="1"/>
      <sheetData sheetId="7256" refreshError="1"/>
      <sheetData sheetId="7257" refreshError="1"/>
      <sheetData sheetId="7258" refreshError="1"/>
      <sheetData sheetId="7259" refreshError="1"/>
      <sheetData sheetId="7260" refreshError="1"/>
      <sheetData sheetId="7261" refreshError="1"/>
      <sheetData sheetId="7262" refreshError="1"/>
      <sheetData sheetId="7263" refreshError="1"/>
      <sheetData sheetId="7264" refreshError="1"/>
      <sheetData sheetId="7265" refreshError="1"/>
      <sheetData sheetId="7266" refreshError="1"/>
      <sheetData sheetId="7267" refreshError="1"/>
      <sheetData sheetId="7268" refreshError="1"/>
      <sheetData sheetId="7269" refreshError="1"/>
      <sheetData sheetId="7270" refreshError="1"/>
      <sheetData sheetId="7271" refreshError="1"/>
      <sheetData sheetId="7272" refreshError="1"/>
      <sheetData sheetId="7273" refreshError="1"/>
      <sheetData sheetId="7274" refreshError="1"/>
      <sheetData sheetId="7275" refreshError="1"/>
      <sheetData sheetId="7276" refreshError="1"/>
      <sheetData sheetId="7277" refreshError="1"/>
      <sheetData sheetId="7278" refreshError="1"/>
      <sheetData sheetId="7279" refreshError="1"/>
      <sheetData sheetId="7280" refreshError="1"/>
      <sheetData sheetId="7281" refreshError="1"/>
      <sheetData sheetId="7282" refreshError="1"/>
      <sheetData sheetId="7283" refreshError="1"/>
      <sheetData sheetId="7284" refreshError="1"/>
      <sheetData sheetId="7285" refreshError="1"/>
      <sheetData sheetId="7286" refreshError="1"/>
      <sheetData sheetId="7287" refreshError="1"/>
      <sheetData sheetId="7288" refreshError="1"/>
      <sheetData sheetId="7289" refreshError="1"/>
      <sheetData sheetId="7290" refreshError="1"/>
      <sheetData sheetId="7291" refreshError="1"/>
      <sheetData sheetId="7292" refreshError="1"/>
      <sheetData sheetId="7293" refreshError="1"/>
      <sheetData sheetId="7294" refreshError="1"/>
      <sheetData sheetId="7295" refreshError="1"/>
      <sheetData sheetId="7296" refreshError="1"/>
      <sheetData sheetId="7297" refreshError="1"/>
      <sheetData sheetId="7298" refreshError="1"/>
      <sheetData sheetId="7299" refreshError="1"/>
      <sheetData sheetId="7300" refreshError="1"/>
      <sheetData sheetId="7301" refreshError="1"/>
      <sheetData sheetId="7302" refreshError="1"/>
      <sheetData sheetId="7303" refreshError="1"/>
      <sheetData sheetId="7304" refreshError="1"/>
      <sheetData sheetId="7305" refreshError="1"/>
      <sheetData sheetId="7306" refreshError="1"/>
      <sheetData sheetId="7307" refreshError="1"/>
      <sheetData sheetId="7308" refreshError="1"/>
      <sheetData sheetId="7309" refreshError="1"/>
      <sheetData sheetId="7310" refreshError="1"/>
      <sheetData sheetId="7311" refreshError="1"/>
      <sheetData sheetId="7312" refreshError="1"/>
      <sheetData sheetId="7313" refreshError="1"/>
      <sheetData sheetId="7314" refreshError="1"/>
      <sheetData sheetId="7315" refreshError="1"/>
      <sheetData sheetId="7316" refreshError="1"/>
      <sheetData sheetId="7317" refreshError="1"/>
      <sheetData sheetId="7318" refreshError="1"/>
      <sheetData sheetId="7319" refreshError="1"/>
      <sheetData sheetId="7320" refreshError="1"/>
      <sheetData sheetId="7321" refreshError="1"/>
      <sheetData sheetId="7322" refreshError="1"/>
      <sheetData sheetId="7323" refreshError="1"/>
      <sheetData sheetId="7324" refreshError="1"/>
      <sheetData sheetId="7325" refreshError="1"/>
      <sheetData sheetId="7326" refreshError="1"/>
      <sheetData sheetId="7327" refreshError="1"/>
      <sheetData sheetId="7328" refreshError="1"/>
      <sheetData sheetId="7329" refreshError="1"/>
      <sheetData sheetId="7330" refreshError="1"/>
      <sheetData sheetId="7331" refreshError="1"/>
      <sheetData sheetId="7332" refreshError="1"/>
      <sheetData sheetId="7333" refreshError="1"/>
      <sheetData sheetId="7334" refreshError="1"/>
      <sheetData sheetId="7335" refreshError="1"/>
      <sheetData sheetId="7336" refreshError="1"/>
      <sheetData sheetId="7337" refreshError="1"/>
      <sheetData sheetId="7338" refreshError="1"/>
      <sheetData sheetId="7339" refreshError="1"/>
      <sheetData sheetId="7340" refreshError="1"/>
      <sheetData sheetId="7341" refreshError="1"/>
      <sheetData sheetId="7342" refreshError="1"/>
      <sheetData sheetId="7343" refreshError="1"/>
      <sheetData sheetId="7344" refreshError="1"/>
      <sheetData sheetId="7345" refreshError="1"/>
      <sheetData sheetId="7346" refreshError="1"/>
      <sheetData sheetId="7347" refreshError="1"/>
      <sheetData sheetId="7348" refreshError="1"/>
      <sheetData sheetId="7349" refreshError="1"/>
      <sheetData sheetId="7350" refreshError="1"/>
      <sheetData sheetId="7351" refreshError="1"/>
      <sheetData sheetId="7352" refreshError="1"/>
      <sheetData sheetId="7353" refreshError="1"/>
      <sheetData sheetId="7354" refreshError="1"/>
      <sheetData sheetId="7355" refreshError="1"/>
      <sheetData sheetId="7356" refreshError="1"/>
      <sheetData sheetId="7357" refreshError="1"/>
      <sheetData sheetId="7358" refreshError="1"/>
      <sheetData sheetId="7359" refreshError="1"/>
      <sheetData sheetId="7360" refreshError="1"/>
      <sheetData sheetId="7361" refreshError="1"/>
      <sheetData sheetId="7362" refreshError="1"/>
      <sheetData sheetId="7363" refreshError="1"/>
      <sheetData sheetId="7364" refreshError="1"/>
      <sheetData sheetId="7365" refreshError="1"/>
      <sheetData sheetId="7366" refreshError="1"/>
      <sheetData sheetId="7367" refreshError="1"/>
      <sheetData sheetId="7368" refreshError="1"/>
      <sheetData sheetId="7369" refreshError="1"/>
      <sheetData sheetId="7370" refreshError="1"/>
      <sheetData sheetId="7371" refreshError="1"/>
      <sheetData sheetId="7372" refreshError="1"/>
      <sheetData sheetId="7373" refreshError="1"/>
      <sheetData sheetId="7374" refreshError="1"/>
      <sheetData sheetId="7375" refreshError="1"/>
      <sheetData sheetId="7376" refreshError="1"/>
      <sheetData sheetId="7377" refreshError="1"/>
      <sheetData sheetId="7378" refreshError="1"/>
      <sheetData sheetId="7379" refreshError="1"/>
      <sheetData sheetId="7380" refreshError="1"/>
      <sheetData sheetId="7381" refreshError="1"/>
      <sheetData sheetId="7382" refreshError="1"/>
      <sheetData sheetId="7383" refreshError="1"/>
      <sheetData sheetId="7384" refreshError="1"/>
      <sheetData sheetId="7385" refreshError="1"/>
      <sheetData sheetId="7386" refreshError="1"/>
      <sheetData sheetId="7387" refreshError="1"/>
      <sheetData sheetId="7388" refreshError="1"/>
      <sheetData sheetId="7389" refreshError="1"/>
      <sheetData sheetId="7390" refreshError="1"/>
      <sheetData sheetId="7391" refreshError="1"/>
      <sheetData sheetId="7392" refreshError="1"/>
      <sheetData sheetId="7393" refreshError="1"/>
      <sheetData sheetId="7394" refreshError="1"/>
      <sheetData sheetId="7395" refreshError="1"/>
      <sheetData sheetId="7396" refreshError="1"/>
      <sheetData sheetId="7397" refreshError="1"/>
      <sheetData sheetId="7398" refreshError="1"/>
      <sheetData sheetId="7399" refreshError="1"/>
      <sheetData sheetId="7400" refreshError="1"/>
      <sheetData sheetId="7401" refreshError="1"/>
      <sheetData sheetId="7402" refreshError="1"/>
      <sheetData sheetId="7403" refreshError="1"/>
      <sheetData sheetId="7404" refreshError="1"/>
      <sheetData sheetId="7405" refreshError="1"/>
      <sheetData sheetId="7406" refreshError="1"/>
      <sheetData sheetId="7407" refreshError="1"/>
      <sheetData sheetId="7408" refreshError="1"/>
      <sheetData sheetId="7409" refreshError="1"/>
      <sheetData sheetId="7410" refreshError="1"/>
      <sheetData sheetId="7411" refreshError="1"/>
      <sheetData sheetId="7412" refreshError="1"/>
      <sheetData sheetId="7413" refreshError="1"/>
      <sheetData sheetId="7414" refreshError="1"/>
      <sheetData sheetId="7415" refreshError="1"/>
      <sheetData sheetId="7416" refreshError="1"/>
      <sheetData sheetId="7417" refreshError="1"/>
      <sheetData sheetId="7418" refreshError="1"/>
      <sheetData sheetId="7419" refreshError="1"/>
      <sheetData sheetId="7420" refreshError="1"/>
      <sheetData sheetId="7421" refreshError="1"/>
      <sheetData sheetId="7422" refreshError="1"/>
      <sheetData sheetId="7423" refreshError="1"/>
      <sheetData sheetId="7424" refreshError="1"/>
      <sheetData sheetId="7425" refreshError="1"/>
      <sheetData sheetId="7426" refreshError="1"/>
      <sheetData sheetId="7427" refreshError="1"/>
      <sheetData sheetId="7428" refreshError="1"/>
      <sheetData sheetId="7429" refreshError="1"/>
      <sheetData sheetId="7430" refreshError="1"/>
      <sheetData sheetId="7431" refreshError="1"/>
      <sheetData sheetId="7432" refreshError="1"/>
      <sheetData sheetId="7433" refreshError="1"/>
      <sheetData sheetId="7434" refreshError="1"/>
      <sheetData sheetId="7435" refreshError="1"/>
      <sheetData sheetId="7436" refreshError="1"/>
      <sheetData sheetId="7437" refreshError="1"/>
      <sheetData sheetId="7438" refreshError="1"/>
      <sheetData sheetId="7439" refreshError="1"/>
      <sheetData sheetId="7440" refreshError="1"/>
      <sheetData sheetId="7441" refreshError="1"/>
      <sheetData sheetId="7442" refreshError="1"/>
      <sheetData sheetId="7443" refreshError="1"/>
      <sheetData sheetId="7444" refreshError="1"/>
      <sheetData sheetId="7445" refreshError="1"/>
      <sheetData sheetId="7446" refreshError="1"/>
      <sheetData sheetId="7447" refreshError="1"/>
      <sheetData sheetId="7448" refreshError="1"/>
      <sheetData sheetId="7449" refreshError="1"/>
      <sheetData sheetId="7450" refreshError="1"/>
      <sheetData sheetId="7451" refreshError="1"/>
      <sheetData sheetId="7452" refreshError="1"/>
      <sheetData sheetId="7453" refreshError="1"/>
      <sheetData sheetId="7454" refreshError="1"/>
      <sheetData sheetId="7455" refreshError="1"/>
      <sheetData sheetId="7456" refreshError="1"/>
      <sheetData sheetId="7457" refreshError="1"/>
      <sheetData sheetId="7458" refreshError="1"/>
      <sheetData sheetId="7459" refreshError="1"/>
      <sheetData sheetId="7460" refreshError="1"/>
      <sheetData sheetId="7461" refreshError="1"/>
      <sheetData sheetId="7462" refreshError="1"/>
      <sheetData sheetId="7463" refreshError="1"/>
      <sheetData sheetId="7464" refreshError="1"/>
      <sheetData sheetId="7465" refreshError="1"/>
      <sheetData sheetId="7466" refreshError="1"/>
      <sheetData sheetId="7467" refreshError="1"/>
      <sheetData sheetId="7468" refreshError="1"/>
      <sheetData sheetId="7469" refreshError="1"/>
      <sheetData sheetId="7470" refreshError="1"/>
      <sheetData sheetId="7471" refreshError="1"/>
      <sheetData sheetId="7472" refreshError="1"/>
      <sheetData sheetId="7473" refreshError="1"/>
      <sheetData sheetId="7474" refreshError="1"/>
      <sheetData sheetId="7475" refreshError="1"/>
      <sheetData sheetId="7476" refreshError="1"/>
      <sheetData sheetId="7477" refreshError="1"/>
      <sheetData sheetId="7478" refreshError="1"/>
      <sheetData sheetId="7479" refreshError="1"/>
      <sheetData sheetId="7480" refreshError="1"/>
      <sheetData sheetId="7481" refreshError="1"/>
      <sheetData sheetId="7482" refreshError="1"/>
      <sheetData sheetId="7483" refreshError="1"/>
      <sheetData sheetId="7484" refreshError="1"/>
      <sheetData sheetId="7485" refreshError="1"/>
      <sheetData sheetId="7486" refreshError="1"/>
      <sheetData sheetId="7487" refreshError="1"/>
      <sheetData sheetId="7488" refreshError="1"/>
      <sheetData sheetId="7489" refreshError="1"/>
      <sheetData sheetId="7490" refreshError="1"/>
      <sheetData sheetId="7491" refreshError="1"/>
      <sheetData sheetId="7492" refreshError="1"/>
      <sheetData sheetId="7493" refreshError="1"/>
      <sheetData sheetId="7494" refreshError="1"/>
      <sheetData sheetId="7495" refreshError="1"/>
      <sheetData sheetId="7496" refreshError="1"/>
      <sheetData sheetId="7497" refreshError="1"/>
      <sheetData sheetId="7498" refreshError="1"/>
      <sheetData sheetId="7499" refreshError="1"/>
      <sheetData sheetId="7500" refreshError="1"/>
      <sheetData sheetId="7501" refreshError="1"/>
      <sheetData sheetId="7502" refreshError="1"/>
      <sheetData sheetId="7503" refreshError="1"/>
      <sheetData sheetId="7504" refreshError="1"/>
      <sheetData sheetId="7505" refreshError="1"/>
      <sheetData sheetId="7506" refreshError="1"/>
      <sheetData sheetId="7507" refreshError="1"/>
      <sheetData sheetId="7508" refreshError="1"/>
      <sheetData sheetId="7509" refreshError="1"/>
      <sheetData sheetId="7510" refreshError="1"/>
      <sheetData sheetId="7511" refreshError="1"/>
      <sheetData sheetId="7512" refreshError="1"/>
      <sheetData sheetId="7513" refreshError="1"/>
      <sheetData sheetId="7514" refreshError="1"/>
      <sheetData sheetId="7515" refreshError="1"/>
      <sheetData sheetId="7516" refreshError="1"/>
      <sheetData sheetId="7517" refreshError="1"/>
      <sheetData sheetId="7518" refreshError="1"/>
      <sheetData sheetId="7519" refreshError="1"/>
      <sheetData sheetId="7520" refreshError="1"/>
      <sheetData sheetId="7521" refreshError="1"/>
      <sheetData sheetId="7522" refreshError="1"/>
      <sheetData sheetId="7523" refreshError="1"/>
      <sheetData sheetId="7524" refreshError="1"/>
      <sheetData sheetId="7525" refreshError="1"/>
      <sheetData sheetId="7526" refreshError="1"/>
      <sheetData sheetId="7527" refreshError="1"/>
      <sheetData sheetId="7528" refreshError="1"/>
      <sheetData sheetId="7529" refreshError="1"/>
      <sheetData sheetId="7530" refreshError="1"/>
      <sheetData sheetId="7531" refreshError="1"/>
      <sheetData sheetId="7532" refreshError="1"/>
      <sheetData sheetId="7533" refreshError="1"/>
      <sheetData sheetId="7534" refreshError="1"/>
      <sheetData sheetId="7535" refreshError="1"/>
      <sheetData sheetId="7536" refreshError="1"/>
      <sheetData sheetId="7537" refreshError="1"/>
      <sheetData sheetId="7538" refreshError="1"/>
      <sheetData sheetId="7539" refreshError="1"/>
      <sheetData sheetId="7540" refreshError="1"/>
      <sheetData sheetId="7541" refreshError="1"/>
      <sheetData sheetId="7542" refreshError="1"/>
      <sheetData sheetId="7543" refreshError="1"/>
      <sheetData sheetId="7544" refreshError="1"/>
      <sheetData sheetId="7545" refreshError="1"/>
      <sheetData sheetId="7546" refreshError="1"/>
      <sheetData sheetId="7547" refreshError="1"/>
      <sheetData sheetId="7548" refreshError="1"/>
      <sheetData sheetId="7549" refreshError="1"/>
      <sheetData sheetId="7550" refreshError="1"/>
      <sheetData sheetId="7551" refreshError="1"/>
      <sheetData sheetId="7552" refreshError="1"/>
      <sheetData sheetId="7553" refreshError="1"/>
      <sheetData sheetId="7554" refreshError="1"/>
      <sheetData sheetId="7555" refreshError="1"/>
      <sheetData sheetId="7556" refreshError="1"/>
      <sheetData sheetId="7557" refreshError="1"/>
      <sheetData sheetId="7558"/>
      <sheetData sheetId="7559" refreshError="1"/>
      <sheetData sheetId="7560" refreshError="1"/>
      <sheetData sheetId="7561"/>
      <sheetData sheetId="7562"/>
      <sheetData sheetId="7563" refreshError="1"/>
      <sheetData sheetId="7564" refreshError="1"/>
      <sheetData sheetId="7565" refreshError="1"/>
      <sheetData sheetId="7566" refreshError="1"/>
      <sheetData sheetId="7567"/>
      <sheetData sheetId="7568"/>
      <sheetData sheetId="7569"/>
      <sheetData sheetId="7570"/>
      <sheetData sheetId="7571"/>
      <sheetData sheetId="7572"/>
      <sheetData sheetId="7573"/>
      <sheetData sheetId="7574"/>
      <sheetData sheetId="7575"/>
      <sheetData sheetId="7576"/>
      <sheetData sheetId="7577" refreshError="1"/>
      <sheetData sheetId="7578" refreshError="1"/>
      <sheetData sheetId="7579" refreshError="1"/>
      <sheetData sheetId="7580" refreshError="1"/>
      <sheetData sheetId="7581" refreshError="1"/>
      <sheetData sheetId="7582" refreshError="1"/>
      <sheetData sheetId="7583" refreshError="1"/>
      <sheetData sheetId="7584" refreshError="1"/>
      <sheetData sheetId="7585" refreshError="1"/>
      <sheetData sheetId="7586" refreshError="1"/>
      <sheetData sheetId="7587" refreshError="1"/>
      <sheetData sheetId="7588" refreshError="1"/>
      <sheetData sheetId="7589" refreshError="1"/>
      <sheetData sheetId="7590" refreshError="1"/>
      <sheetData sheetId="7591" refreshError="1"/>
      <sheetData sheetId="7592" refreshError="1"/>
      <sheetData sheetId="7593" refreshError="1"/>
      <sheetData sheetId="7594" refreshError="1"/>
      <sheetData sheetId="7595" refreshError="1"/>
      <sheetData sheetId="7596" refreshError="1"/>
      <sheetData sheetId="7597" refreshError="1"/>
      <sheetData sheetId="7598" refreshError="1"/>
      <sheetData sheetId="7599" refreshError="1"/>
      <sheetData sheetId="7600" refreshError="1"/>
      <sheetData sheetId="7601" refreshError="1"/>
      <sheetData sheetId="7602" refreshError="1"/>
      <sheetData sheetId="7603" refreshError="1"/>
      <sheetData sheetId="7604" refreshError="1"/>
      <sheetData sheetId="7605" refreshError="1"/>
      <sheetData sheetId="7606" refreshError="1"/>
      <sheetData sheetId="7607" refreshError="1"/>
      <sheetData sheetId="7608" refreshError="1"/>
      <sheetData sheetId="7609" refreshError="1"/>
      <sheetData sheetId="7610" refreshError="1"/>
      <sheetData sheetId="7611" refreshError="1"/>
      <sheetData sheetId="7612" refreshError="1"/>
      <sheetData sheetId="7613" refreshError="1"/>
      <sheetData sheetId="7614" refreshError="1"/>
      <sheetData sheetId="7615" refreshError="1"/>
      <sheetData sheetId="7616" refreshError="1"/>
      <sheetData sheetId="7617" refreshError="1"/>
      <sheetData sheetId="7618" refreshError="1"/>
      <sheetData sheetId="7619" refreshError="1"/>
      <sheetData sheetId="7620" refreshError="1"/>
      <sheetData sheetId="7621" refreshError="1"/>
      <sheetData sheetId="7622" refreshError="1"/>
      <sheetData sheetId="7623" refreshError="1"/>
      <sheetData sheetId="7624" refreshError="1"/>
      <sheetData sheetId="7625" refreshError="1"/>
      <sheetData sheetId="7626" refreshError="1"/>
      <sheetData sheetId="7627" refreshError="1"/>
      <sheetData sheetId="7628" refreshError="1"/>
      <sheetData sheetId="7629" refreshError="1"/>
      <sheetData sheetId="7630" refreshError="1"/>
      <sheetData sheetId="7631" refreshError="1"/>
      <sheetData sheetId="7632" refreshError="1"/>
      <sheetData sheetId="7633" refreshError="1"/>
      <sheetData sheetId="7634" refreshError="1"/>
      <sheetData sheetId="7635"/>
      <sheetData sheetId="7636"/>
      <sheetData sheetId="7637" refreshError="1"/>
      <sheetData sheetId="7638" refreshError="1"/>
      <sheetData sheetId="7639" refreshError="1"/>
      <sheetData sheetId="7640"/>
      <sheetData sheetId="7641"/>
      <sheetData sheetId="7642"/>
      <sheetData sheetId="7643"/>
      <sheetData sheetId="7644"/>
      <sheetData sheetId="7645"/>
      <sheetData sheetId="7646" refreshError="1"/>
      <sheetData sheetId="7647" refreshError="1"/>
      <sheetData sheetId="7648" refreshError="1"/>
      <sheetData sheetId="7649" refreshError="1"/>
      <sheetData sheetId="7650" refreshError="1"/>
      <sheetData sheetId="7651" refreshError="1"/>
      <sheetData sheetId="7652" refreshError="1"/>
      <sheetData sheetId="7653" refreshError="1"/>
      <sheetData sheetId="7654" refreshError="1"/>
      <sheetData sheetId="7655" refreshError="1"/>
      <sheetData sheetId="7656" refreshError="1"/>
      <sheetData sheetId="7657" refreshError="1"/>
      <sheetData sheetId="7658" refreshError="1"/>
      <sheetData sheetId="7659" refreshError="1"/>
      <sheetData sheetId="7660" refreshError="1"/>
      <sheetData sheetId="7661" refreshError="1"/>
      <sheetData sheetId="7662" refreshError="1"/>
      <sheetData sheetId="7663" refreshError="1"/>
      <sheetData sheetId="7664" refreshError="1"/>
      <sheetData sheetId="7665" refreshError="1"/>
      <sheetData sheetId="7666" refreshError="1"/>
      <sheetData sheetId="7667" refreshError="1"/>
      <sheetData sheetId="7668" refreshError="1"/>
      <sheetData sheetId="7669" refreshError="1"/>
      <sheetData sheetId="7670" refreshError="1"/>
      <sheetData sheetId="7671" refreshError="1"/>
      <sheetData sheetId="7672" refreshError="1"/>
      <sheetData sheetId="7673" refreshError="1"/>
      <sheetData sheetId="7674" refreshError="1"/>
      <sheetData sheetId="7675" refreshError="1"/>
      <sheetData sheetId="7676" refreshError="1"/>
      <sheetData sheetId="7677" refreshError="1"/>
      <sheetData sheetId="7678" refreshError="1"/>
      <sheetData sheetId="7679" refreshError="1"/>
      <sheetData sheetId="7680" refreshError="1"/>
      <sheetData sheetId="7681" refreshError="1"/>
      <sheetData sheetId="7682" refreshError="1"/>
      <sheetData sheetId="7683" refreshError="1"/>
      <sheetData sheetId="7684" refreshError="1"/>
      <sheetData sheetId="7685" refreshError="1"/>
      <sheetData sheetId="7686" refreshError="1"/>
      <sheetData sheetId="7687" refreshError="1"/>
      <sheetData sheetId="7688" refreshError="1"/>
      <sheetData sheetId="7689" refreshError="1"/>
      <sheetData sheetId="7690" refreshError="1"/>
      <sheetData sheetId="7691" refreshError="1"/>
      <sheetData sheetId="7692" refreshError="1"/>
      <sheetData sheetId="7693" refreshError="1"/>
      <sheetData sheetId="7694" refreshError="1"/>
      <sheetData sheetId="7695" refreshError="1"/>
      <sheetData sheetId="7696" refreshError="1"/>
      <sheetData sheetId="7697" refreshError="1"/>
      <sheetData sheetId="7698" refreshError="1"/>
      <sheetData sheetId="7699" refreshError="1"/>
      <sheetData sheetId="7700" refreshError="1"/>
      <sheetData sheetId="7701" refreshError="1"/>
      <sheetData sheetId="7702" refreshError="1"/>
      <sheetData sheetId="7703" refreshError="1"/>
      <sheetData sheetId="7704" refreshError="1"/>
      <sheetData sheetId="7705" refreshError="1"/>
      <sheetData sheetId="7706" refreshError="1"/>
      <sheetData sheetId="7707" refreshError="1"/>
      <sheetData sheetId="7708" refreshError="1"/>
      <sheetData sheetId="7709" refreshError="1"/>
      <sheetData sheetId="7710" refreshError="1"/>
      <sheetData sheetId="7711" refreshError="1"/>
      <sheetData sheetId="7712" refreshError="1"/>
      <sheetData sheetId="7713" refreshError="1"/>
      <sheetData sheetId="7714" refreshError="1"/>
      <sheetData sheetId="7715" refreshError="1"/>
      <sheetData sheetId="7716" refreshError="1"/>
      <sheetData sheetId="7717" refreshError="1"/>
      <sheetData sheetId="7718" refreshError="1"/>
      <sheetData sheetId="7719" refreshError="1"/>
      <sheetData sheetId="7720" refreshError="1"/>
      <sheetData sheetId="7721" refreshError="1"/>
      <sheetData sheetId="7722" refreshError="1"/>
      <sheetData sheetId="7723" refreshError="1"/>
      <sheetData sheetId="7724"/>
      <sheetData sheetId="7725"/>
      <sheetData sheetId="7726"/>
      <sheetData sheetId="7727"/>
      <sheetData sheetId="7728"/>
      <sheetData sheetId="7729"/>
      <sheetData sheetId="7730"/>
      <sheetData sheetId="7731"/>
      <sheetData sheetId="7732"/>
      <sheetData sheetId="7733"/>
      <sheetData sheetId="7734"/>
      <sheetData sheetId="7735"/>
      <sheetData sheetId="7736"/>
      <sheetData sheetId="7737"/>
      <sheetData sheetId="7738"/>
      <sheetData sheetId="7739"/>
      <sheetData sheetId="7740" refreshError="1"/>
      <sheetData sheetId="7741" refreshError="1"/>
      <sheetData sheetId="7742" refreshError="1"/>
      <sheetData sheetId="7743" refreshError="1"/>
      <sheetData sheetId="7744" refreshError="1"/>
      <sheetData sheetId="7745" refreshError="1"/>
      <sheetData sheetId="7746" refreshError="1"/>
      <sheetData sheetId="7747" refreshError="1"/>
      <sheetData sheetId="7748" refreshError="1"/>
      <sheetData sheetId="7749" refreshError="1"/>
      <sheetData sheetId="7750" refreshError="1"/>
      <sheetData sheetId="7751" refreshError="1"/>
      <sheetData sheetId="7752" refreshError="1"/>
      <sheetData sheetId="7753" refreshError="1"/>
      <sheetData sheetId="7754"/>
      <sheetData sheetId="7755" refreshError="1"/>
      <sheetData sheetId="7756" refreshError="1"/>
      <sheetData sheetId="7757" refreshError="1"/>
      <sheetData sheetId="7758" refreshError="1"/>
      <sheetData sheetId="7759" refreshError="1"/>
      <sheetData sheetId="7760" refreshError="1"/>
      <sheetData sheetId="7761" refreshError="1"/>
      <sheetData sheetId="7762" refreshError="1"/>
      <sheetData sheetId="7763" refreshError="1"/>
      <sheetData sheetId="7764" refreshError="1"/>
      <sheetData sheetId="7765" refreshError="1"/>
      <sheetData sheetId="7766"/>
      <sheetData sheetId="7767"/>
      <sheetData sheetId="7768"/>
      <sheetData sheetId="7769"/>
      <sheetData sheetId="7770" refreshError="1"/>
      <sheetData sheetId="7771" refreshError="1"/>
      <sheetData sheetId="7772"/>
      <sheetData sheetId="7773"/>
      <sheetData sheetId="7774"/>
      <sheetData sheetId="7775" refreshError="1"/>
      <sheetData sheetId="7776" refreshError="1"/>
      <sheetData sheetId="7777" refreshError="1"/>
      <sheetData sheetId="7778" refreshError="1"/>
      <sheetData sheetId="7779" refreshError="1"/>
      <sheetData sheetId="7780" refreshError="1"/>
      <sheetData sheetId="7781"/>
      <sheetData sheetId="7782"/>
      <sheetData sheetId="7783"/>
      <sheetData sheetId="7784"/>
      <sheetData sheetId="7785"/>
      <sheetData sheetId="7786"/>
      <sheetData sheetId="7787"/>
      <sheetData sheetId="7788"/>
      <sheetData sheetId="7789"/>
      <sheetData sheetId="7790"/>
      <sheetData sheetId="7791"/>
      <sheetData sheetId="7792"/>
      <sheetData sheetId="7793"/>
      <sheetData sheetId="7794"/>
      <sheetData sheetId="7795"/>
      <sheetData sheetId="7796"/>
      <sheetData sheetId="7797"/>
      <sheetData sheetId="7798"/>
      <sheetData sheetId="7799"/>
      <sheetData sheetId="7800"/>
      <sheetData sheetId="7801"/>
      <sheetData sheetId="7802"/>
      <sheetData sheetId="7803"/>
      <sheetData sheetId="7804"/>
      <sheetData sheetId="7805"/>
      <sheetData sheetId="7806"/>
      <sheetData sheetId="7807"/>
      <sheetData sheetId="7808"/>
      <sheetData sheetId="7809"/>
      <sheetData sheetId="7810"/>
      <sheetData sheetId="7811"/>
      <sheetData sheetId="7812"/>
      <sheetData sheetId="7813"/>
      <sheetData sheetId="7814"/>
      <sheetData sheetId="7815"/>
      <sheetData sheetId="7816"/>
      <sheetData sheetId="7817"/>
      <sheetData sheetId="7818"/>
      <sheetData sheetId="7819"/>
      <sheetData sheetId="7820"/>
      <sheetData sheetId="7821"/>
      <sheetData sheetId="7822"/>
      <sheetData sheetId="7823"/>
      <sheetData sheetId="7824"/>
      <sheetData sheetId="7825"/>
      <sheetData sheetId="7826"/>
      <sheetData sheetId="7827"/>
      <sheetData sheetId="7828"/>
      <sheetData sheetId="7829"/>
      <sheetData sheetId="7830" refreshError="1"/>
      <sheetData sheetId="7831"/>
      <sheetData sheetId="7832"/>
      <sheetData sheetId="7833"/>
      <sheetData sheetId="7834"/>
      <sheetData sheetId="7835"/>
      <sheetData sheetId="7836"/>
      <sheetData sheetId="7837"/>
      <sheetData sheetId="7838"/>
      <sheetData sheetId="7839"/>
      <sheetData sheetId="7840"/>
      <sheetData sheetId="7841"/>
      <sheetData sheetId="7842"/>
      <sheetData sheetId="7843" refreshError="1"/>
      <sheetData sheetId="7844" refreshError="1"/>
      <sheetData sheetId="7845"/>
      <sheetData sheetId="7846" refreshError="1"/>
      <sheetData sheetId="7847" refreshError="1"/>
      <sheetData sheetId="7848" refreshError="1"/>
      <sheetData sheetId="7849" refreshError="1"/>
      <sheetData sheetId="7850" refreshError="1"/>
      <sheetData sheetId="7851" refreshError="1"/>
      <sheetData sheetId="7852" refreshError="1"/>
      <sheetData sheetId="7853" refreshError="1"/>
      <sheetData sheetId="7854"/>
      <sheetData sheetId="7855"/>
      <sheetData sheetId="7856"/>
      <sheetData sheetId="7857"/>
      <sheetData sheetId="7858"/>
      <sheetData sheetId="7859"/>
      <sheetData sheetId="7860"/>
      <sheetData sheetId="7861"/>
      <sheetData sheetId="7862"/>
      <sheetData sheetId="7863"/>
      <sheetData sheetId="7864"/>
      <sheetData sheetId="7865"/>
      <sheetData sheetId="7866"/>
      <sheetData sheetId="7867"/>
      <sheetData sheetId="7868"/>
      <sheetData sheetId="7869"/>
      <sheetData sheetId="7870"/>
      <sheetData sheetId="7871"/>
      <sheetData sheetId="7872"/>
      <sheetData sheetId="7873"/>
      <sheetData sheetId="7874"/>
      <sheetData sheetId="7875" refreshError="1"/>
      <sheetData sheetId="7876" refreshError="1"/>
      <sheetData sheetId="7877" refreshError="1"/>
      <sheetData sheetId="7878" refreshError="1"/>
      <sheetData sheetId="7879" refreshError="1"/>
      <sheetData sheetId="7880" refreshError="1"/>
      <sheetData sheetId="7881" refreshError="1"/>
      <sheetData sheetId="7882" refreshError="1"/>
      <sheetData sheetId="7883" refreshError="1"/>
      <sheetData sheetId="7884" refreshError="1"/>
      <sheetData sheetId="7885" refreshError="1"/>
      <sheetData sheetId="7886" refreshError="1"/>
      <sheetData sheetId="7887" refreshError="1"/>
      <sheetData sheetId="7888" refreshError="1"/>
      <sheetData sheetId="7889" refreshError="1"/>
      <sheetData sheetId="7890" refreshError="1"/>
      <sheetData sheetId="7891" refreshError="1"/>
      <sheetData sheetId="7892" refreshError="1"/>
      <sheetData sheetId="7893" refreshError="1"/>
      <sheetData sheetId="7894" refreshError="1"/>
      <sheetData sheetId="7895" refreshError="1"/>
      <sheetData sheetId="7896"/>
      <sheetData sheetId="7897" refreshError="1"/>
      <sheetData sheetId="7898" refreshError="1"/>
      <sheetData sheetId="7899" refreshError="1"/>
      <sheetData sheetId="7900" refreshError="1"/>
      <sheetData sheetId="7901"/>
      <sheetData sheetId="7902"/>
      <sheetData sheetId="7903"/>
      <sheetData sheetId="7904"/>
      <sheetData sheetId="7905"/>
      <sheetData sheetId="7906"/>
      <sheetData sheetId="7907"/>
      <sheetData sheetId="7908"/>
      <sheetData sheetId="7909"/>
      <sheetData sheetId="7910"/>
      <sheetData sheetId="7911"/>
      <sheetData sheetId="7912"/>
      <sheetData sheetId="7913" refreshError="1"/>
      <sheetData sheetId="7914" refreshError="1"/>
      <sheetData sheetId="7915" refreshError="1"/>
      <sheetData sheetId="7916" refreshError="1"/>
      <sheetData sheetId="7917" refreshError="1"/>
      <sheetData sheetId="7918" refreshError="1"/>
      <sheetData sheetId="7919" refreshError="1"/>
      <sheetData sheetId="7920" refreshError="1"/>
      <sheetData sheetId="7921" refreshError="1"/>
      <sheetData sheetId="7922" refreshError="1"/>
      <sheetData sheetId="7923" refreshError="1"/>
      <sheetData sheetId="7924" refreshError="1"/>
      <sheetData sheetId="7925" refreshError="1"/>
      <sheetData sheetId="7926" refreshError="1"/>
      <sheetData sheetId="7927"/>
      <sheetData sheetId="7928"/>
      <sheetData sheetId="7929" refreshError="1"/>
      <sheetData sheetId="7930" refreshError="1"/>
      <sheetData sheetId="7931" refreshError="1"/>
      <sheetData sheetId="7932" refreshError="1"/>
      <sheetData sheetId="7933" refreshError="1"/>
      <sheetData sheetId="7934" refreshError="1"/>
      <sheetData sheetId="7935" refreshError="1"/>
      <sheetData sheetId="7936" refreshError="1"/>
      <sheetData sheetId="7937" refreshError="1"/>
      <sheetData sheetId="7938" refreshError="1"/>
      <sheetData sheetId="7939" refreshError="1"/>
      <sheetData sheetId="7940" refreshError="1"/>
      <sheetData sheetId="7941" refreshError="1"/>
      <sheetData sheetId="7942" refreshError="1"/>
      <sheetData sheetId="7943" refreshError="1"/>
      <sheetData sheetId="7944"/>
      <sheetData sheetId="7945"/>
      <sheetData sheetId="7946" refreshError="1"/>
      <sheetData sheetId="7947"/>
      <sheetData sheetId="7948"/>
      <sheetData sheetId="7949"/>
      <sheetData sheetId="7950"/>
      <sheetData sheetId="7951"/>
      <sheetData sheetId="7952"/>
      <sheetData sheetId="7953"/>
      <sheetData sheetId="7954"/>
      <sheetData sheetId="7955"/>
      <sheetData sheetId="7956"/>
      <sheetData sheetId="7957"/>
      <sheetData sheetId="7958"/>
      <sheetData sheetId="7959"/>
      <sheetData sheetId="7960" refreshError="1"/>
      <sheetData sheetId="7961"/>
      <sheetData sheetId="7962"/>
      <sheetData sheetId="7963"/>
      <sheetData sheetId="7964"/>
      <sheetData sheetId="7965"/>
      <sheetData sheetId="7966"/>
      <sheetData sheetId="7967" refreshError="1"/>
      <sheetData sheetId="7968" refreshError="1"/>
      <sheetData sheetId="7969" refreshError="1"/>
      <sheetData sheetId="7970" refreshError="1"/>
      <sheetData sheetId="7971" refreshError="1"/>
      <sheetData sheetId="7972" refreshError="1"/>
      <sheetData sheetId="7973" refreshError="1"/>
      <sheetData sheetId="7974" refreshError="1"/>
      <sheetData sheetId="7975" refreshError="1"/>
      <sheetData sheetId="7976" refreshError="1"/>
      <sheetData sheetId="7977" refreshError="1"/>
      <sheetData sheetId="7978" refreshError="1"/>
      <sheetData sheetId="7979" refreshError="1"/>
      <sheetData sheetId="7980" refreshError="1"/>
      <sheetData sheetId="7981" refreshError="1"/>
      <sheetData sheetId="7982"/>
      <sheetData sheetId="7983" refreshError="1"/>
      <sheetData sheetId="7984" refreshError="1"/>
      <sheetData sheetId="7985" refreshError="1"/>
      <sheetData sheetId="7986" refreshError="1"/>
      <sheetData sheetId="7987" refreshError="1"/>
      <sheetData sheetId="7988" refreshError="1"/>
      <sheetData sheetId="7989" refreshError="1"/>
      <sheetData sheetId="7990" refreshError="1"/>
      <sheetData sheetId="7991" refreshError="1"/>
      <sheetData sheetId="7992" refreshError="1"/>
      <sheetData sheetId="7993" refreshError="1"/>
      <sheetData sheetId="7994" refreshError="1"/>
      <sheetData sheetId="7995" refreshError="1"/>
      <sheetData sheetId="7996" refreshError="1"/>
      <sheetData sheetId="7997" refreshError="1"/>
      <sheetData sheetId="7998" refreshError="1"/>
      <sheetData sheetId="7999" refreshError="1"/>
      <sheetData sheetId="8000" refreshError="1"/>
      <sheetData sheetId="8001" refreshError="1"/>
      <sheetData sheetId="8002" refreshError="1"/>
      <sheetData sheetId="8003" refreshError="1"/>
      <sheetData sheetId="8004" refreshError="1"/>
      <sheetData sheetId="8005" refreshError="1"/>
      <sheetData sheetId="8006" refreshError="1"/>
      <sheetData sheetId="8007" refreshError="1"/>
      <sheetData sheetId="8008" refreshError="1"/>
      <sheetData sheetId="8009" refreshError="1"/>
      <sheetData sheetId="8010" refreshError="1"/>
      <sheetData sheetId="8011" refreshError="1"/>
      <sheetData sheetId="8012" refreshError="1"/>
      <sheetData sheetId="8013"/>
      <sheetData sheetId="8014"/>
      <sheetData sheetId="8015"/>
      <sheetData sheetId="8016"/>
      <sheetData sheetId="8017"/>
      <sheetData sheetId="8018"/>
      <sheetData sheetId="8019"/>
      <sheetData sheetId="8020"/>
      <sheetData sheetId="8021"/>
      <sheetData sheetId="8022" refreshError="1"/>
      <sheetData sheetId="8023" refreshError="1"/>
      <sheetData sheetId="8024" refreshError="1"/>
      <sheetData sheetId="8025" refreshError="1"/>
      <sheetData sheetId="8026" refreshError="1"/>
      <sheetData sheetId="8027" refreshError="1"/>
      <sheetData sheetId="8028" refreshError="1"/>
      <sheetData sheetId="8029" refreshError="1"/>
      <sheetData sheetId="8030" refreshError="1"/>
      <sheetData sheetId="8031" refreshError="1"/>
      <sheetData sheetId="8032" refreshError="1"/>
      <sheetData sheetId="8033" refreshError="1"/>
      <sheetData sheetId="8034" refreshError="1"/>
      <sheetData sheetId="8035" refreshError="1"/>
      <sheetData sheetId="8036" refreshError="1"/>
      <sheetData sheetId="8037" refreshError="1"/>
      <sheetData sheetId="8038" refreshError="1"/>
      <sheetData sheetId="8039" refreshError="1"/>
      <sheetData sheetId="8040" refreshError="1"/>
      <sheetData sheetId="8041" refreshError="1"/>
      <sheetData sheetId="8042" refreshError="1"/>
      <sheetData sheetId="8043"/>
      <sheetData sheetId="8044"/>
      <sheetData sheetId="8045"/>
      <sheetData sheetId="8046"/>
      <sheetData sheetId="8047"/>
      <sheetData sheetId="8048" refreshError="1"/>
      <sheetData sheetId="8049"/>
      <sheetData sheetId="8050" refreshError="1"/>
      <sheetData sheetId="8051" refreshError="1"/>
      <sheetData sheetId="8052" refreshError="1"/>
      <sheetData sheetId="8053" refreshError="1"/>
      <sheetData sheetId="8054" refreshError="1"/>
      <sheetData sheetId="8055" refreshError="1"/>
      <sheetData sheetId="8056"/>
      <sheetData sheetId="8057"/>
      <sheetData sheetId="8058"/>
      <sheetData sheetId="8059"/>
      <sheetData sheetId="8060"/>
      <sheetData sheetId="8061"/>
      <sheetData sheetId="8062"/>
      <sheetData sheetId="8063"/>
      <sheetData sheetId="8064"/>
      <sheetData sheetId="8065"/>
      <sheetData sheetId="8066"/>
      <sheetData sheetId="8067" refreshError="1"/>
      <sheetData sheetId="8068" refreshError="1"/>
      <sheetData sheetId="8069" refreshError="1"/>
      <sheetData sheetId="8070"/>
      <sheetData sheetId="8071"/>
      <sheetData sheetId="8072" refreshError="1"/>
      <sheetData sheetId="8073"/>
      <sheetData sheetId="8074"/>
      <sheetData sheetId="8075"/>
      <sheetData sheetId="8076"/>
      <sheetData sheetId="8077"/>
      <sheetData sheetId="8078"/>
      <sheetData sheetId="8079"/>
      <sheetData sheetId="8080"/>
      <sheetData sheetId="8081"/>
      <sheetData sheetId="8082"/>
      <sheetData sheetId="8083"/>
      <sheetData sheetId="8084"/>
      <sheetData sheetId="8085"/>
      <sheetData sheetId="8086"/>
      <sheetData sheetId="8087"/>
      <sheetData sheetId="8088"/>
      <sheetData sheetId="8089"/>
      <sheetData sheetId="8090"/>
      <sheetData sheetId="8091"/>
      <sheetData sheetId="8092"/>
      <sheetData sheetId="8093"/>
      <sheetData sheetId="8094"/>
      <sheetData sheetId="8095"/>
      <sheetData sheetId="8096"/>
      <sheetData sheetId="8097"/>
      <sheetData sheetId="8098"/>
      <sheetData sheetId="8099"/>
      <sheetData sheetId="8100"/>
      <sheetData sheetId="8101"/>
      <sheetData sheetId="8102"/>
      <sheetData sheetId="8103"/>
      <sheetData sheetId="8104"/>
      <sheetData sheetId="8105"/>
      <sheetData sheetId="8106"/>
      <sheetData sheetId="8107"/>
      <sheetData sheetId="8108"/>
      <sheetData sheetId="8109"/>
      <sheetData sheetId="8110"/>
      <sheetData sheetId="8111"/>
      <sheetData sheetId="8112"/>
      <sheetData sheetId="8113"/>
      <sheetData sheetId="8114"/>
      <sheetData sheetId="8115"/>
      <sheetData sheetId="8116"/>
      <sheetData sheetId="8117"/>
      <sheetData sheetId="8118"/>
      <sheetData sheetId="8119"/>
      <sheetData sheetId="8120"/>
      <sheetData sheetId="8121"/>
      <sheetData sheetId="8122"/>
      <sheetData sheetId="8123"/>
      <sheetData sheetId="8124"/>
      <sheetData sheetId="8125"/>
      <sheetData sheetId="8126"/>
      <sheetData sheetId="8127"/>
      <sheetData sheetId="8128"/>
      <sheetData sheetId="8129"/>
      <sheetData sheetId="8130"/>
      <sheetData sheetId="8131"/>
      <sheetData sheetId="8132"/>
      <sheetData sheetId="8133"/>
      <sheetData sheetId="8134"/>
      <sheetData sheetId="8135"/>
      <sheetData sheetId="8136"/>
      <sheetData sheetId="8137"/>
      <sheetData sheetId="8138"/>
      <sheetData sheetId="8139"/>
      <sheetData sheetId="8140"/>
      <sheetData sheetId="8141"/>
      <sheetData sheetId="8142"/>
      <sheetData sheetId="8143"/>
      <sheetData sheetId="8144"/>
      <sheetData sheetId="8145"/>
      <sheetData sheetId="8146"/>
      <sheetData sheetId="8147"/>
      <sheetData sheetId="8148"/>
      <sheetData sheetId="8149"/>
      <sheetData sheetId="8150"/>
      <sheetData sheetId="8151"/>
      <sheetData sheetId="8152"/>
      <sheetData sheetId="8153"/>
      <sheetData sheetId="8154"/>
      <sheetData sheetId="8155"/>
      <sheetData sheetId="8156"/>
      <sheetData sheetId="8157"/>
      <sheetData sheetId="8158"/>
      <sheetData sheetId="8159"/>
      <sheetData sheetId="8160"/>
      <sheetData sheetId="8161"/>
      <sheetData sheetId="8162"/>
      <sheetData sheetId="8163"/>
      <sheetData sheetId="8164"/>
      <sheetData sheetId="8165"/>
      <sheetData sheetId="8166"/>
      <sheetData sheetId="8167"/>
      <sheetData sheetId="8168"/>
      <sheetData sheetId="8169"/>
      <sheetData sheetId="8170"/>
      <sheetData sheetId="8171"/>
      <sheetData sheetId="8172"/>
      <sheetData sheetId="8173"/>
      <sheetData sheetId="8174"/>
      <sheetData sheetId="8175"/>
      <sheetData sheetId="8176"/>
      <sheetData sheetId="8177"/>
      <sheetData sheetId="8178"/>
      <sheetData sheetId="8179"/>
      <sheetData sheetId="8180"/>
      <sheetData sheetId="8181"/>
      <sheetData sheetId="8182"/>
      <sheetData sheetId="8183"/>
      <sheetData sheetId="8184"/>
      <sheetData sheetId="8185"/>
      <sheetData sheetId="8186"/>
      <sheetData sheetId="8187"/>
      <sheetData sheetId="8188"/>
      <sheetData sheetId="8189"/>
      <sheetData sheetId="8190"/>
      <sheetData sheetId="8191"/>
      <sheetData sheetId="8192"/>
      <sheetData sheetId="8193"/>
      <sheetData sheetId="8194"/>
      <sheetData sheetId="8195"/>
      <sheetData sheetId="8196"/>
      <sheetData sheetId="8197"/>
      <sheetData sheetId="8198"/>
      <sheetData sheetId="8199"/>
      <sheetData sheetId="8200"/>
      <sheetData sheetId="8201"/>
      <sheetData sheetId="8202"/>
      <sheetData sheetId="8203"/>
      <sheetData sheetId="8204"/>
      <sheetData sheetId="8205"/>
      <sheetData sheetId="8206"/>
      <sheetData sheetId="8207"/>
      <sheetData sheetId="8208"/>
      <sheetData sheetId="8209"/>
      <sheetData sheetId="8210"/>
      <sheetData sheetId="8211"/>
      <sheetData sheetId="8212"/>
      <sheetData sheetId="8213"/>
      <sheetData sheetId="8214"/>
      <sheetData sheetId="8215"/>
      <sheetData sheetId="8216"/>
      <sheetData sheetId="8217"/>
      <sheetData sheetId="8218"/>
      <sheetData sheetId="8219"/>
      <sheetData sheetId="8220"/>
      <sheetData sheetId="8221"/>
      <sheetData sheetId="8222"/>
      <sheetData sheetId="8223"/>
      <sheetData sheetId="8224"/>
      <sheetData sheetId="8225"/>
      <sheetData sheetId="8226"/>
      <sheetData sheetId="8227"/>
      <sheetData sheetId="8228"/>
      <sheetData sheetId="8229"/>
      <sheetData sheetId="8230"/>
      <sheetData sheetId="8231"/>
      <sheetData sheetId="8232"/>
      <sheetData sheetId="8233"/>
      <sheetData sheetId="8234"/>
      <sheetData sheetId="8235"/>
      <sheetData sheetId="8236"/>
      <sheetData sheetId="8237"/>
      <sheetData sheetId="8238"/>
      <sheetData sheetId="8239"/>
      <sheetData sheetId="8240"/>
      <sheetData sheetId="8241"/>
      <sheetData sheetId="8242"/>
      <sheetData sheetId="8243"/>
      <sheetData sheetId="8244"/>
      <sheetData sheetId="8245"/>
      <sheetData sheetId="8246"/>
      <sheetData sheetId="8247"/>
      <sheetData sheetId="8248"/>
      <sheetData sheetId="8249"/>
      <sheetData sheetId="8250"/>
      <sheetData sheetId="8251"/>
      <sheetData sheetId="8252"/>
      <sheetData sheetId="8253"/>
      <sheetData sheetId="8254"/>
      <sheetData sheetId="8255"/>
      <sheetData sheetId="8256"/>
      <sheetData sheetId="8257"/>
      <sheetData sheetId="8258"/>
      <sheetData sheetId="8259"/>
      <sheetData sheetId="8260"/>
      <sheetData sheetId="8261"/>
      <sheetData sheetId="8262"/>
      <sheetData sheetId="8263"/>
      <sheetData sheetId="8264"/>
      <sheetData sheetId="8265"/>
      <sheetData sheetId="8266"/>
      <sheetData sheetId="8267"/>
      <sheetData sheetId="8268"/>
      <sheetData sheetId="8269"/>
      <sheetData sheetId="8270"/>
      <sheetData sheetId="8271"/>
      <sheetData sheetId="8272"/>
      <sheetData sheetId="8273"/>
      <sheetData sheetId="8274"/>
      <sheetData sheetId="8275"/>
      <sheetData sheetId="8276"/>
      <sheetData sheetId="8277"/>
      <sheetData sheetId="8278"/>
      <sheetData sheetId="8279"/>
      <sheetData sheetId="8280"/>
      <sheetData sheetId="8281"/>
      <sheetData sheetId="8282"/>
      <sheetData sheetId="8283"/>
      <sheetData sheetId="8284"/>
      <sheetData sheetId="8285"/>
      <sheetData sheetId="8286"/>
      <sheetData sheetId="8287"/>
      <sheetData sheetId="8288"/>
      <sheetData sheetId="8289"/>
      <sheetData sheetId="8290"/>
      <sheetData sheetId="8291"/>
      <sheetData sheetId="8292"/>
      <sheetData sheetId="8293"/>
      <sheetData sheetId="8294"/>
      <sheetData sheetId="8295"/>
      <sheetData sheetId="8296"/>
      <sheetData sheetId="8297"/>
      <sheetData sheetId="8298"/>
      <sheetData sheetId="8299"/>
      <sheetData sheetId="8300"/>
      <sheetData sheetId="8301"/>
      <sheetData sheetId="8302"/>
      <sheetData sheetId="8303"/>
      <sheetData sheetId="8304"/>
      <sheetData sheetId="8305"/>
      <sheetData sheetId="8306"/>
      <sheetData sheetId="8307"/>
      <sheetData sheetId="8308"/>
      <sheetData sheetId="8309"/>
      <sheetData sheetId="8310"/>
      <sheetData sheetId="8311"/>
      <sheetData sheetId="8312"/>
      <sheetData sheetId="8313"/>
      <sheetData sheetId="8314"/>
      <sheetData sheetId="8315"/>
      <sheetData sheetId="8316"/>
      <sheetData sheetId="8317"/>
      <sheetData sheetId="8318"/>
      <sheetData sheetId="8319"/>
      <sheetData sheetId="8320"/>
      <sheetData sheetId="8321"/>
      <sheetData sheetId="8322"/>
      <sheetData sheetId="8323"/>
      <sheetData sheetId="8324"/>
      <sheetData sheetId="8325"/>
      <sheetData sheetId="8326"/>
      <sheetData sheetId="8327"/>
      <sheetData sheetId="8328"/>
      <sheetData sheetId="8329"/>
      <sheetData sheetId="8330"/>
      <sheetData sheetId="8331"/>
      <sheetData sheetId="8332"/>
      <sheetData sheetId="8333"/>
      <sheetData sheetId="8334"/>
      <sheetData sheetId="8335"/>
      <sheetData sheetId="8336"/>
      <sheetData sheetId="8337"/>
      <sheetData sheetId="8338"/>
      <sheetData sheetId="8339"/>
      <sheetData sheetId="8340"/>
      <sheetData sheetId="8341"/>
      <sheetData sheetId="8342"/>
      <sheetData sheetId="8343"/>
      <sheetData sheetId="8344"/>
      <sheetData sheetId="8345"/>
      <sheetData sheetId="8346"/>
      <sheetData sheetId="8347"/>
      <sheetData sheetId="8348"/>
      <sheetData sheetId="8349"/>
      <sheetData sheetId="8350"/>
      <sheetData sheetId="8351"/>
      <sheetData sheetId="8352"/>
      <sheetData sheetId="8353"/>
      <sheetData sheetId="8354"/>
      <sheetData sheetId="8355"/>
      <sheetData sheetId="8356"/>
      <sheetData sheetId="8357"/>
      <sheetData sheetId="8358"/>
      <sheetData sheetId="8359"/>
      <sheetData sheetId="8360"/>
      <sheetData sheetId="8361"/>
      <sheetData sheetId="8362"/>
      <sheetData sheetId="8363"/>
      <sheetData sheetId="8364"/>
      <sheetData sheetId="8365"/>
      <sheetData sheetId="8366"/>
      <sheetData sheetId="8367"/>
      <sheetData sheetId="8368"/>
      <sheetData sheetId="8369"/>
      <sheetData sheetId="8370"/>
      <sheetData sheetId="8371"/>
      <sheetData sheetId="8372"/>
      <sheetData sheetId="8373"/>
      <sheetData sheetId="8374"/>
      <sheetData sheetId="8375"/>
      <sheetData sheetId="8376"/>
      <sheetData sheetId="8377"/>
      <sheetData sheetId="8378"/>
      <sheetData sheetId="8379"/>
      <sheetData sheetId="8380"/>
      <sheetData sheetId="8381"/>
      <sheetData sheetId="8382"/>
      <sheetData sheetId="8383"/>
      <sheetData sheetId="8384"/>
      <sheetData sheetId="8385"/>
      <sheetData sheetId="8386"/>
      <sheetData sheetId="8387"/>
      <sheetData sheetId="8388"/>
      <sheetData sheetId="8389"/>
      <sheetData sheetId="8390"/>
      <sheetData sheetId="8391"/>
      <sheetData sheetId="8392"/>
      <sheetData sheetId="8393"/>
      <sheetData sheetId="8394"/>
      <sheetData sheetId="8395"/>
      <sheetData sheetId="8396"/>
      <sheetData sheetId="8397"/>
      <sheetData sheetId="8398"/>
      <sheetData sheetId="8399"/>
      <sheetData sheetId="8400"/>
      <sheetData sheetId="8401"/>
      <sheetData sheetId="8402"/>
      <sheetData sheetId="8403"/>
      <sheetData sheetId="8404"/>
      <sheetData sheetId="8405"/>
      <sheetData sheetId="8406"/>
      <sheetData sheetId="8407"/>
      <sheetData sheetId="8408"/>
      <sheetData sheetId="8409"/>
      <sheetData sheetId="8410"/>
      <sheetData sheetId="8411"/>
      <sheetData sheetId="8412"/>
      <sheetData sheetId="8413"/>
      <sheetData sheetId="8414"/>
      <sheetData sheetId="8415"/>
      <sheetData sheetId="8416"/>
      <sheetData sheetId="8417"/>
      <sheetData sheetId="8418"/>
      <sheetData sheetId="8419"/>
      <sheetData sheetId="8420"/>
      <sheetData sheetId="8421"/>
      <sheetData sheetId="8422"/>
      <sheetData sheetId="8423"/>
      <sheetData sheetId="8424"/>
      <sheetData sheetId="8425"/>
      <sheetData sheetId="8426"/>
      <sheetData sheetId="8427"/>
      <sheetData sheetId="8428"/>
      <sheetData sheetId="8429"/>
      <sheetData sheetId="8430"/>
      <sheetData sheetId="8431"/>
      <sheetData sheetId="8432"/>
      <sheetData sheetId="8433"/>
      <sheetData sheetId="8434"/>
      <sheetData sheetId="8435"/>
      <sheetData sheetId="8436"/>
      <sheetData sheetId="8437"/>
      <sheetData sheetId="8438"/>
      <sheetData sheetId="8439"/>
      <sheetData sheetId="8440"/>
      <sheetData sheetId="8441"/>
      <sheetData sheetId="8442"/>
      <sheetData sheetId="8443"/>
      <sheetData sheetId="8444"/>
      <sheetData sheetId="8445"/>
      <sheetData sheetId="8446"/>
      <sheetData sheetId="8447"/>
      <sheetData sheetId="8448"/>
      <sheetData sheetId="8449"/>
      <sheetData sheetId="8450"/>
      <sheetData sheetId="8451"/>
      <sheetData sheetId="8452"/>
      <sheetData sheetId="8453"/>
      <sheetData sheetId="8454"/>
      <sheetData sheetId="8455"/>
      <sheetData sheetId="8456"/>
      <sheetData sheetId="8457"/>
      <sheetData sheetId="8458"/>
      <sheetData sheetId="8459"/>
      <sheetData sheetId="8460"/>
      <sheetData sheetId="8461"/>
      <sheetData sheetId="8462"/>
      <sheetData sheetId="8463"/>
      <sheetData sheetId="8464"/>
      <sheetData sheetId="8465"/>
      <sheetData sheetId="8466"/>
      <sheetData sheetId="8467"/>
      <sheetData sheetId="8468"/>
      <sheetData sheetId="8469"/>
      <sheetData sheetId="8470"/>
      <sheetData sheetId="8471"/>
      <sheetData sheetId="8472"/>
      <sheetData sheetId="8473"/>
      <sheetData sheetId="8474"/>
      <sheetData sheetId="8475"/>
      <sheetData sheetId="8476"/>
      <sheetData sheetId="8477"/>
      <sheetData sheetId="8478"/>
      <sheetData sheetId="8479"/>
      <sheetData sheetId="8480"/>
      <sheetData sheetId="8481" refreshError="1"/>
      <sheetData sheetId="8482" refreshError="1"/>
      <sheetData sheetId="8483" refreshError="1"/>
      <sheetData sheetId="8484" refreshError="1"/>
      <sheetData sheetId="8485" refreshError="1"/>
      <sheetData sheetId="8486" refreshError="1"/>
      <sheetData sheetId="8487" refreshError="1"/>
      <sheetData sheetId="8488" refreshError="1"/>
      <sheetData sheetId="8489" refreshError="1"/>
      <sheetData sheetId="8490" refreshError="1"/>
      <sheetData sheetId="8491" refreshError="1"/>
      <sheetData sheetId="8492" refreshError="1"/>
      <sheetData sheetId="8493" refreshError="1"/>
      <sheetData sheetId="8494" refreshError="1"/>
      <sheetData sheetId="8495" refreshError="1"/>
      <sheetData sheetId="8496" refreshError="1"/>
      <sheetData sheetId="8497" refreshError="1"/>
      <sheetData sheetId="8498" refreshError="1"/>
      <sheetData sheetId="8499"/>
      <sheetData sheetId="8500"/>
      <sheetData sheetId="8501"/>
      <sheetData sheetId="8502"/>
      <sheetData sheetId="8503"/>
      <sheetData sheetId="8504"/>
      <sheetData sheetId="8505"/>
      <sheetData sheetId="8506"/>
      <sheetData sheetId="8507"/>
      <sheetData sheetId="8508"/>
      <sheetData sheetId="8509"/>
      <sheetData sheetId="8510"/>
      <sheetData sheetId="8511"/>
      <sheetData sheetId="8512"/>
      <sheetData sheetId="8513"/>
      <sheetData sheetId="8514"/>
      <sheetData sheetId="8515"/>
      <sheetData sheetId="8516"/>
      <sheetData sheetId="8517"/>
      <sheetData sheetId="8518"/>
      <sheetData sheetId="8519"/>
      <sheetData sheetId="8520"/>
      <sheetData sheetId="8521" refreshError="1"/>
      <sheetData sheetId="8522" refreshError="1"/>
      <sheetData sheetId="8523" refreshError="1"/>
      <sheetData sheetId="8524" refreshError="1"/>
      <sheetData sheetId="8525" refreshError="1"/>
      <sheetData sheetId="8526" refreshError="1"/>
      <sheetData sheetId="8527" refreshError="1"/>
      <sheetData sheetId="8528" refreshError="1"/>
      <sheetData sheetId="8529"/>
      <sheetData sheetId="8530"/>
      <sheetData sheetId="8531"/>
      <sheetData sheetId="8532"/>
      <sheetData sheetId="8533"/>
      <sheetData sheetId="8534"/>
      <sheetData sheetId="8535"/>
      <sheetData sheetId="8536"/>
      <sheetData sheetId="8537"/>
      <sheetData sheetId="8538"/>
      <sheetData sheetId="8539"/>
      <sheetData sheetId="8540"/>
      <sheetData sheetId="8541"/>
      <sheetData sheetId="8542"/>
      <sheetData sheetId="8543"/>
      <sheetData sheetId="8544"/>
      <sheetData sheetId="8545"/>
      <sheetData sheetId="8546"/>
      <sheetData sheetId="8547"/>
      <sheetData sheetId="8548"/>
      <sheetData sheetId="8549"/>
      <sheetData sheetId="8550"/>
      <sheetData sheetId="8551"/>
      <sheetData sheetId="8552"/>
      <sheetData sheetId="8553"/>
      <sheetData sheetId="8554"/>
      <sheetData sheetId="8555"/>
      <sheetData sheetId="8556"/>
      <sheetData sheetId="8557"/>
      <sheetData sheetId="8558"/>
      <sheetData sheetId="8559"/>
      <sheetData sheetId="8560"/>
      <sheetData sheetId="8561"/>
      <sheetData sheetId="8562"/>
      <sheetData sheetId="8563"/>
      <sheetData sheetId="8564"/>
      <sheetData sheetId="8565"/>
      <sheetData sheetId="8566"/>
      <sheetData sheetId="8567"/>
      <sheetData sheetId="8568"/>
      <sheetData sheetId="8569"/>
      <sheetData sheetId="8570"/>
      <sheetData sheetId="8571"/>
      <sheetData sheetId="8572"/>
      <sheetData sheetId="8573"/>
      <sheetData sheetId="8574"/>
      <sheetData sheetId="8575"/>
      <sheetData sheetId="8576"/>
      <sheetData sheetId="8577"/>
      <sheetData sheetId="8578"/>
      <sheetData sheetId="8579"/>
      <sheetData sheetId="8580"/>
      <sheetData sheetId="8581"/>
      <sheetData sheetId="8582"/>
      <sheetData sheetId="8583"/>
      <sheetData sheetId="8584"/>
      <sheetData sheetId="8585"/>
      <sheetData sheetId="8586"/>
      <sheetData sheetId="8587"/>
      <sheetData sheetId="8588"/>
      <sheetData sheetId="8589"/>
      <sheetData sheetId="8590"/>
      <sheetData sheetId="8591"/>
      <sheetData sheetId="8592"/>
      <sheetData sheetId="8593"/>
      <sheetData sheetId="8594"/>
      <sheetData sheetId="8595"/>
      <sheetData sheetId="8596"/>
      <sheetData sheetId="8597"/>
      <sheetData sheetId="8598"/>
      <sheetData sheetId="8599"/>
      <sheetData sheetId="8600"/>
      <sheetData sheetId="8601"/>
      <sheetData sheetId="8602"/>
      <sheetData sheetId="8603"/>
      <sheetData sheetId="8604"/>
      <sheetData sheetId="8605"/>
      <sheetData sheetId="8606"/>
      <sheetData sheetId="8607"/>
      <sheetData sheetId="8608"/>
      <sheetData sheetId="8609"/>
      <sheetData sheetId="8610"/>
      <sheetData sheetId="8611"/>
      <sheetData sheetId="8612"/>
      <sheetData sheetId="8613"/>
      <sheetData sheetId="8614"/>
      <sheetData sheetId="8615"/>
      <sheetData sheetId="8616"/>
      <sheetData sheetId="8617"/>
      <sheetData sheetId="8618"/>
      <sheetData sheetId="8619"/>
      <sheetData sheetId="8620"/>
      <sheetData sheetId="8621"/>
      <sheetData sheetId="8622"/>
      <sheetData sheetId="8623"/>
      <sheetData sheetId="8624"/>
      <sheetData sheetId="8625"/>
      <sheetData sheetId="8626"/>
      <sheetData sheetId="8627"/>
      <sheetData sheetId="8628"/>
      <sheetData sheetId="8629"/>
      <sheetData sheetId="8630"/>
      <sheetData sheetId="8631"/>
      <sheetData sheetId="8632"/>
      <sheetData sheetId="8633"/>
      <sheetData sheetId="8634"/>
      <sheetData sheetId="8635"/>
      <sheetData sheetId="8636"/>
      <sheetData sheetId="8637"/>
      <sheetData sheetId="8638"/>
      <sheetData sheetId="8639"/>
      <sheetData sheetId="8640"/>
      <sheetData sheetId="8641"/>
      <sheetData sheetId="8642"/>
      <sheetData sheetId="8643"/>
      <sheetData sheetId="8644"/>
      <sheetData sheetId="8645"/>
      <sheetData sheetId="8646"/>
      <sheetData sheetId="8647"/>
      <sheetData sheetId="8648"/>
      <sheetData sheetId="8649"/>
      <sheetData sheetId="8650"/>
      <sheetData sheetId="8651"/>
      <sheetData sheetId="8652"/>
      <sheetData sheetId="8653"/>
      <sheetData sheetId="8654"/>
      <sheetData sheetId="8655"/>
      <sheetData sheetId="8656"/>
      <sheetData sheetId="8657"/>
      <sheetData sheetId="8658"/>
      <sheetData sheetId="8659"/>
      <sheetData sheetId="8660"/>
      <sheetData sheetId="8661"/>
      <sheetData sheetId="8662"/>
      <sheetData sheetId="8663"/>
      <sheetData sheetId="8664"/>
      <sheetData sheetId="8665"/>
      <sheetData sheetId="8666"/>
      <sheetData sheetId="8667"/>
      <sheetData sheetId="8668"/>
      <sheetData sheetId="8669"/>
      <sheetData sheetId="8670"/>
      <sheetData sheetId="8671"/>
      <sheetData sheetId="8672"/>
      <sheetData sheetId="8673"/>
      <sheetData sheetId="8674"/>
      <sheetData sheetId="8675"/>
      <sheetData sheetId="8676"/>
      <sheetData sheetId="8677"/>
      <sheetData sheetId="8678"/>
      <sheetData sheetId="8679"/>
      <sheetData sheetId="8680"/>
      <sheetData sheetId="8681"/>
      <sheetData sheetId="8682"/>
      <sheetData sheetId="8683"/>
      <sheetData sheetId="8684"/>
      <sheetData sheetId="8685"/>
      <sheetData sheetId="8686"/>
      <sheetData sheetId="8687"/>
      <sheetData sheetId="8688"/>
      <sheetData sheetId="8689"/>
      <sheetData sheetId="8690"/>
      <sheetData sheetId="8691"/>
      <sheetData sheetId="8692"/>
      <sheetData sheetId="8693"/>
      <sheetData sheetId="8694"/>
      <sheetData sheetId="8695"/>
      <sheetData sheetId="8696"/>
      <sheetData sheetId="8697"/>
      <sheetData sheetId="8698"/>
      <sheetData sheetId="8699"/>
      <sheetData sheetId="8700"/>
      <sheetData sheetId="8701"/>
      <sheetData sheetId="8702"/>
      <sheetData sheetId="8703"/>
      <sheetData sheetId="8704"/>
      <sheetData sheetId="8705"/>
      <sheetData sheetId="8706"/>
      <sheetData sheetId="8707"/>
      <sheetData sheetId="8708"/>
      <sheetData sheetId="8709"/>
      <sheetData sheetId="8710"/>
      <sheetData sheetId="8711"/>
      <sheetData sheetId="8712"/>
      <sheetData sheetId="8713"/>
      <sheetData sheetId="8714"/>
      <sheetData sheetId="8715"/>
      <sheetData sheetId="8716"/>
      <sheetData sheetId="8717"/>
      <sheetData sheetId="8718"/>
      <sheetData sheetId="8719"/>
      <sheetData sheetId="8720"/>
      <sheetData sheetId="8721"/>
      <sheetData sheetId="8722"/>
      <sheetData sheetId="8723"/>
      <sheetData sheetId="8724"/>
      <sheetData sheetId="8725"/>
      <sheetData sheetId="8726"/>
      <sheetData sheetId="8727"/>
      <sheetData sheetId="8728"/>
      <sheetData sheetId="8729"/>
      <sheetData sheetId="8730"/>
      <sheetData sheetId="8731"/>
      <sheetData sheetId="8732"/>
      <sheetData sheetId="8733"/>
      <sheetData sheetId="8734"/>
      <sheetData sheetId="8735"/>
      <sheetData sheetId="8736"/>
      <sheetData sheetId="8737"/>
      <sheetData sheetId="8738"/>
      <sheetData sheetId="8739"/>
      <sheetData sheetId="8740"/>
      <sheetData sheetId="8741"/>
      <sheetData sheetId="8742"/>
      <sheetData sheetId="8743"/>
      <sheetData sheetId="8744"/>
      <sheetData sheetId="8745"/>
      <sheetData sheetId="8746"/>
      <sheetData sheetId="8747"/>
      <sheetData sheetId="8748"/>
      <sheetData sheetId="8749"/>
      <sheetData sheetId="8750"/>
      <sheetData sheetId="8751"/>
      <sheetData sheetId="8752"/>
      <sheetData sheetId="8753"/>
      <sheetData sheetId="8754"/>
      <sheetData sheetId="8755"/>
      <sheetData sheetId="8756"/>
      <sheetData sheetId="8757"/>
      <sheetData sheetId="8758"/>
      <sheetData sheetId="8759"/>
      <sheetData sheetId="8760"/>
      <sheetData sheetId="8761"/>
      <sheetData sheetId="8762"/>
      <sheetData sheetId="8763"/>
      <sheetData sheetId="8764"/>
      <sheetData sheetId="8765"/>
      <sheetData sheetId="8766"/>
      <sheetData sheetId="8767"/>
      <sheetData sheetId="8768"/>
      <sheetData sheetId="8769"/>
      <sheetData sheetId="8770"/>
      <sheetData sheetId="8771"/>
      <sheetData sheetId="8772"/>
      <sheetData sheetId="8773"/>
      <sheetData sheetId="8774"/>
      <sheetData sheetId="8775"/>
      <sheetData sheetId="8776"/>
      <sheetData sheetId="8777"/>
      <sheetData sheetId="8778"/>
      <sheetData sheetId="8779"/>
      <sheetData sheetId="8780"/>
      <sheetData sheetId="8781"/>
      <sheetData sheetId="8782"/>
      <sheetData sheetId="8783"/>
      <sheetData sheetId="8784"/>
      <sheetData sheetId="8785"/>
      <sheetData sheetId="8786"/>
      <sheetData sheetId="8787"/>
      <sheetData sheetId="8788"/>
      <sheetData sheetId="8789"/>
      <sheetData sheetId="8790"/>
      <sheetData sheetId="8791"/>
      <sheetData sheetId="8792"/>
      <sheetData sheetId="8793"/>
      <sheetData sheetId="8794"/>
      <sheetData sheetId="8795"/>
      <sheetData sheetId="8796"/>
      <sheetData sheetId="8797"/>
      <sheetData sheetId="8798"/>
      <sheetData sheetId="8799"/>
      <sheetData sheetId="8800"/>
      <sheetData sheetId="8801"/>
      <sheetData sheetId="8802"/>
      <sheetData sheetId="8803"/>
      <sheetData sheetId="8804"/>
      <sheetData sheetId="8805"/>
      <sheetData sheetId="8806"/>
      <sheetData sheetId="8807"/>
      <sheetData sheetId="8808"/>
      <sheetData sheetId="8809"/>
      <sheetData sheetId="8810"/>
      <sheetData sheetId="8811"/>
      <sheetData sheetId="8812"/>
      <sheetData sheetId="8813"/>
      <sheetData sheetId="8814"/>
      <sheetData sheetId="8815"/>
      <sheetData sheetId="8816"/>
      <sheetData sheetId="8817"/>
      <sheetData sheetId="8818"/>
      <sheetData sheetId="8819"/>
      <sheetData sheetId="8820"/>
      <sheetData sheetId="8821"/>
      <sheetData sheetId="8822"/>
      <sheetData sheetId="8823"/>
      <sheetData sheetId="8824"/>
      <sheetData sheetId="8825"/>
      <sheetData sheetId="8826"/>
      <sheetData sheetId="8827"/>
      <sheetData sheetId="8828"/>
      <sheetData sheetId="8829"/>
      <sheetData sheetId="8830"/>
      <sheetData sheetId="8831"/>
      <sheetData sheetId="8832"/>
      <sheetData sheetId="8833"/>
      <sheetData sheetId="8834"/>
      <sheetData sheetId="8835"/>
      <sheetData sheetId="8836"/>
      <sheetData sheetId="8837"/>
      <sheetData sheetId="8838"/>
      <sheetData sheetId="8839"/>
      <sheetData sheetId="8840"/>
      <sheetData sheetId="8841"/>
      <sheetData sheetId="8842"/>
      <sheetData sheetId="8843"/>
      <sheetData sheetId="8844"/>
      <sheetData sheetId="8845"/>
      <sheetData sheetId="8846"/>
      <sheetData sheetId="8847"/>
      <sheetData sheetId="8848"/>
      <sheetData sheetId="8849"/>
      <sheetData sheetId="8850"/>
      <sheetData sheetId="8851"/>
      <sheetData sheetId="8852"/>
      <sheetData sheetId="8853"/>
      <sheetData sheetId="8854"/>
      <sheetData sheetId="8855"/>
      <sheetData sheetId="8856"/>
      <sheetData sheetId="8857"/>
      <sheetData sheetId="8858"/>
      <sheetData sheetId="8859"/>
      <sheetData sheetId="8860"/>
      <sheetData sheetId="8861"/>
      <sheetData sheetId="8862"/>
      <sheetData sheetId="8863"/>
      <sheetData sheetId="8864"/>
      <sheetData sheetId="8865"/>
      <sheetData sheetId="8866"/>
      <sheetData sheetId="8867"/>
      <sheetData sheetId="8868"/>
      <sheetData sheetId="8869"/>
      <sheetData sheetId="8870"/>
      <sheetData sheetId="8871"/>
      <sheetData sheetId="8872"/>
      <sheetData sheetId="8873"/>
      <sheetData sheetId="8874"/>
      <sheetData sheetId="8875"/>
      <sheetData sheetId="8876"/>
      <sheetData sheetId="8877"/>
      <sheetData sheetId="8878"/>
      <sheetData sheetId="8879"/>
      <sheetData sheetId="8880"/>
      <sheetData sheetId="8881"/>
      <sheetData sheetId="8882"/>
      <sheetData sheetId="8883"/>
      <sheetData sheetId="8884"/>
      <sheetData sheetId="8885"/>
      <sheetData sheetId="8886"/>
      <sheetData sheetId="8887"/>
      <sheetData sheetId="8888"/>
      <sheetData sheetId="8889"/>
      <sheetData sheetId="8890"/>
      <sheetData sheetId="8891"/>
      <sheetData sheetId="8892"/>
      <sheetData sheetId="8893"/>
      <sheetData sheetId="8894"/>
      <sheetData sheetId="8895"/>
      <sheetData sheetId="8896"/>
      <sheetData sheetId="8897"/>
      <sheetData sheetId="8898"/>
      <sheetData sheetId="8899"/>
      <sheetData sheetId="8900"/>
      <sheetData sheetId="8901"/>
      <sheetData sheetId="8902"/>
      <sheetData sheetId="8903"/>
      <sheetData sheetId="8904"/>
      <sheetData sheetId="8905"/>
      <sheetData sheetId="8906"/>
      <sheetData sheetId="8907"/>
      <sheetData sheetId="8908"/>
      <sheetData sheetId="8909"/>
      <sheetData sheetId="8910"/>
      <sheetData sheetId="8911"/>
      <sheetData sheetId="8912"/>
      <sheetData sheetId="8913"/>
      <sheetData sheetId="8914"/>
      <sheetData sheetId="8915"/>
      <sheetData sheetId="8916"/>
      <sheetData sheetId="8917"/>
      <sheetData sheetId="8918"/>
      <sheetData sheetId="8919"/>
      <sheetData sheetId="8920"/>
      <sheetData sheetId="8921"/>
      <sheetData sheetId="8922"/>
      <sheetData sheetId="8923"/>
      <sheetData sheetId="8924"/>
      <sheetData sheetId="8925"/>
      <sheetData sheetId="8926"/>
      <sheetData sheetId="8927"/>
      <sheetData sheetId="8928"/>
      <sheetData sheetId="8929"/>
      <sheetData sheetId="8930"/>
      <sheetData sheetId="8931"/>
      <sheetData sheetId="8932"/>
      <sheetData sheetId="8933"/>
      <sheetData sheetId="8934"/>
      <sheetData sheetId="8935"/>
      <sheetData sheetId="8936"/>
      <sheetData sheetId="8937"/>
      <sheetData sheetId="8938"/>
      <sheetData sheetId="8939"/>
      <sheetData sheetId="8940"/>
      <sheetData sheetId="8941"/>
      <sheetData sheetId="8942"/>
      <sheetData sheetId="8943"/>
      <sheetData sheetId="8944"/>
      <sheetData sheetId="8945"/>
      <sheetData sheetId="8946"/>
      <sheetData sheetId="8947"/>
      <sheetData sheetId="8948"/>
      <sheetData sheetId="8949"/>
      <sheetData sheetId="8950"/>
      <sheetData sheetId="8951"/>
      <sheetData sheetId="8952"/>
      <sheetData sheetId="8953"/>
      <sheetData sheetId="8954"/>
      <sheetData sheetId="8955"/>
      <sheetData sheetId="8956"/>
      <sheetData sheetId="8957"/>
      <sheetData sheetId="8958"/>
      <sheetData sheetId="8959"/>
      <sheetData sheetId="8960"/>
      <sheetData sheetId="8961"/>
      <sheetData sheetId="8962"/>
      <sheetData sheetId="8963"/>
      <sheetData sheetId="8964"/>
      <sheetData sheetId="8965"/>
      <sheetData sheetId="8966"/>
      <sheetData sheetId="8967"/>
      <sheetData sheetId="8968"/>
      <sheetData sheetId="8969"/>
      <sheetData sheetId="8970"/>
      <sheetData sheetId="8971"/>
      <sheetData sheetId="8972"/>
      <sheetData sheetId="8973"/>
      <sheetData sheetId="8974"/>
      <sheetData sheetId="8975"/>
      <sheetData sheetId="8976"/>
      <sheetData sheetId="8977"/>
      <sheetData sheetId="8978"/>
      <sheetData sheetId="8979"/>
      <sheetData sheetId="8980"/>
      <sheetData sheetId="8981"/>
      <sheetData sheetId="8982" refreshError="1"/>
      <sheetData sheetId="8983"/>
      <sheetData sheetId="8984"/>
      <sheetData sheetId="8985"/>
      <sheetData sheetId="8986"/>
      <sheetData sheetId="8987"/>
      <sheetData sheetId="8988"/>
      <sheetData sheetId="8989"/>
      <sheetData sheetId="8990"/>
      <sheetData sheetId="8991" refreshError="1"/>
      <sheetData sheetId="8992" refreshError="1"/>
      <sheetData sheetId="8993" refreshError="1"/>
      <sheetData sheetId="8994" refreshError="1"/>
      <sheetData sheetId="8995" refreshError="1"/>
      <sheetData sheetId="8996" refreshError="1"/>
      <sheetData sheetId="8997" refreshError="1"/>
      <sheetData sheetId="8998" refreshError="1"/>
      <sheetData sheetId="8999" refreshError="1"/>
      <sheetData sheetId="9000"/>
      <sheetData sheetId="9001"/>
      <sheetData sheetId="9002"/>
      <sheetData sheetId="9003"/>
      <sheetData sheetId="9004"/>
      <sheetData sheetId="9005"/>
      <sheetData sheetId="9006"/>
      <sheetData sheetId="9007"/>
      <sheetData sheetId="9008"/>
      <sheetData sheetId="9009"/>
      <sheetData sheetId="9010"/>
      <sheetData sheetId="9011"/>
      <sheetData sheetId="9012"/>
      <sheetData sheetId="9013"/>
      <sheetData sheetId="9014"/>
      <sheetData sheetId="9015"/>
      <sheetData sheetId="9016"/>
      <sheetData sheetId="9017"/>
      <sheetData sheetId="9018"/>
      <sheetData sheetId="9019"/>
      <sheetData sheetId="9020"/>
      <sheetData sheetId="9021"/>
      <sheetData sheetId="9022"/>
      <sheetData sheetId="9023"/>
      <sheetData sheetId="9024"/>
      <sheetData sheetId="9025"/>
      <sheetData sheetId="9026"/>
      <sheetData sheetId="9027"/>
      <sheetData sheetId="9028"/>
      <sheetData sheetId="9029"/>
      <sheetData sheetId="9030"/>
      <sheetData sheetId="9031"/>
      <sheetData sheetId="9032"/>
      <sheetData sheetId="9033"/>
      <sheetData sheetId="9034"/>
      <sheetData sheetId="9035"/>
      <sheetData sheetId="9036"/>
      <sheetData sheetId="9037"/>
      <sheetData sheetId="9038"/>
      <sheetData sheetId="9039"/>
      <sheetData sheetId="9040"/>
      <sheetData sheetId="9041"/>
      <sheetData sheetId="9042"/>
      <sheetData sheetId="9043"/>
      <sheetData sheetId="9044"/>
      <sheetData sheetId="9045"/>
      <sheetData sheetId="9046"/>
      <sheetData sheetId="9047"/>
      <sheetData sheetId="9048"/>
      <sheetData sheetId="9049"/>
      <sheetData sheetId="9050"/>
      <sheetData sheetId="9051"/>
      <sheetData sheetId="9052"/>
      <sheetData sheetId="9053"/>
      <sheetData sheetId="9054"/>
      <sheetData sheetId="9055"/>
      <sheetData sheetId="9056"/>
      <sheetData sheetId="9057"/>
      <sheetData sheetId="9058"/>
      <sheetData sheetId="9059"/>
      <sheetData sheetId="9060"/>
      <sheetData sheetId="9061"/>
      <sheetData sheetId="9062"/>
      <sheetData sheetId="9063"/>
      <sheetData sheetId="9064"/>
      <sheetData sheetId="9065"/>
      <sheetData sheetId="9066"/>
      <sheetData sheetId="9067"/>
      <sheetData sheetId="9068"/>
      <sheetData sheetId="9069"/>
      <sheetData sheetId="9070"/>
      <sheetData sheetId="9071"/>
      <sheetData sheetId="9072"/>
      <sheetData sheetId="9073"/>
      <sheetData sheetId="9074"/>
      <sheetData sheetId="9075" refreshError="1"/>
      <sheetData sheetId="9076" refreshError="1"/>
      <sheetData sheetId="9077"/>
      <sheetData sheetId="9078" refreshError="1"/>
      <sheetData sheetId="9079" refreshError="1"/>
      <sheetData sheetId="9080" refreshError="1"/>
      <sheetData sheetId="9081" refreshError="1"/>
      <sheetData sheetId="9082"/>
      <sheetData sheetId="9083"/>
      <sheetData sheetId="9084"/>
      <sheetData sheetId="9085"/>
      <sheetData sheetId="9086"/>
      <sheetData sheetId="9087"/>
      <sheetData sheetId="9088"/>
      <sheetData sheetId="9089"/>
      <sheetData sheetId="9090"/>
      <sheetData sheetId="9091"/>
      <sheetData sheetId="9092"/>
      <sheetData sheetId="9093"/>
      <sheetData sheetId="9094"/>
      <sheetData sheetId="9095"/>
      <sheetData sheetId="9096"/>
      <sheetData sheetId="9097"/>
      <sheetData sheetId="9098"/>
      <sheetData sheetId="9099"/>
      <sheetData sheetId="9100"/>
      <sheetData sheetId="9101"/>
      <sheetData sheetId="9102"/>
      <sheetData sheetId="9103"/>
      <sheetData sheetId="9104"/>
      <sheetData sheetId="9105"/>
      <sheetData sheetId="9106"/>
      <sheetData sheetId="9107"/>
      <sheetData sheetId="9108"/>
      <sheetData sheetId="9109"/>
      <sheetData sheetId="9110"/>
      <sheetData sheetId="9111"/>
      <sheetData sheetId="9112"/>
      <sheetData sheetId="9113"/>
      <sheetData sheetId="9114"/>
      <sheetData sheetId="9115"/>
      <sheetData sheetId="9116"/>
      <sheetData sheetId="9117"/>
      <sheetData sheetId="9118"/>
      <sheetData sheetId="9119"/>
      <sheetData sheetId="9120"/>
      <sheetData sheetId="9121"/>
      <sheetData sheetId="9122"/>
      <sheetData sheetId="9123"/>
      <sheetData sheetId="9124"/>
      <sheetData sheetId="9125"/>
      <sheetData sheetId="9126"/>
      <sheetData sheetId="9127"/>
      <sheetData sheetId="9128"/>
      <sheetData sheetId="9129"/>
      <sheetData sheetId="9130"/>
      <sheetData sheetId="9131"/>
      <sheetData sheetId="9132"/>
      <sheetData sheetId="9133"/>
      <sheetData sheetId="9134"/>
      <sheetData sheetId="9135"/>
      <sheetData sheetId="9136" refreshError="1"/>
      <sheetData sheetId="9137" refreshError="1"/>
      <sheetData sheetId="9138"/>
      <sheetData sheetId="9139"/>
      <sheetData sheetId="9140"/>
      <sheetData sheetId="9141"/>
      <sheetData sheetId="9142"/>
      <sheetData sheetId="9143"/>
      <sheetData sheetId="9144"/>
      <sheetData sheetId="9145"/>
      <sheetData sheetId="9146"/>
      <sheetData sheetId="9147"/>
      <sheetData sheetId="9148" refreshError="1"/>
      <sheetData sheetId="9149" refreshError="1"/>
      <sheetData sheetId="9150" refreshError="1"/>
      <sheetData sheetId="9151" refreshError="1"/>
      <sheetData sheetId="9152" refreshError="1"/>
      <sheetData sheetId="9153" refreshError="1"/>
      <sheetData sheetId="9154"/>
      <sheetData sheetId="9155"/>
      <sheetData sheetId="9156"/>
      <sheetData sheetId="9157"/>
      <sheetData sheetId="9158"/>
      <sheetData sheetId="9159"/>
      <sheetData sheetId="9160"/>
      <sheetData sheetId="9161"/>
      <sheetData sheetId="9162"/>
      <sheetData sheetId="9163"/>
      <sheetData sheetId="9164"/>
      <sheetData sheetId="9165"/>
      <sheetData sheetId="9166"/>
      <sheetData sheetId="9167"/>
      <sheetData sheetId="9168"/>
      <sheetData sheetId="9169"/>
      <sheetData sheetId="9170"/>
      <sheetData sheetId="9171"/>
      <sheetData sheetId="9172"/>
      <sheetData sheetId="9173"/>
      <sheetData sheetId="9174"/>
      <sheetData sheetId="9175"/>
      <sheetData sheetId="9176"/>
      <sheetData sheetId="9177"/>
      <sheetData sheetId="9178"/>
      <sheetData sheetId="9179"/>
      <sheetData sheetId="9180"/>
      <sheetData sheetId="9181"/>
      <sheetData sheetId="9182"/>
      <sheetData sheetId="9183"/>
      <sheetData sheetId="9184"/>
      <sheetData sheetId="9185"/>
      <sheetData sheetId="9186"/>
      <sheetData sheetId="9187"/>
      <sheetData sheetId="9188"/>
      <sheetData sheetId="9189"/>
      <sheetData sheetId="9190"/>
      <sheetData sheetId="9191"/>
      <sheetData sheetId="9192"/>
      <sheetData sheetId="9193"/>
      <sheetData sheetId="9194"/>
      <sheetData sheetId="9195" refreshError="1"/>
      <sheetData sheetId="9196" refreshError="1"/>
      <sheetData sheetId="9197" refreshError="1"/>
      <sheetData sheetId="9198" refreshError="1"/>
      <sheetData sheetId="9199" refreshError="1"/>
      <sheetData sheetId="9200" refreshError="1"/>
      <sheetData sheetId="9201" refreshError="1"/>
      <sheetData sheetId="9202"/>
      <sheetData sheetId="9203"/>
      <sheetData sheetId="9204"/>
      <sheetData sheetId="9205"/>
      <sheetData sheetId="9206"/>
      <sheetData sheetId="9207"/>
      <sheetData sheetId="9208" refreshError="1"/>
      <sheetData sheetId="9209"/>
      <sheetData sheetId="9210"/>
      <sheetData sheetId="9211"/>
      <sheetData sheetId="9212"/>
      <sheetData sheetId="9213"/>
      <sheetData sheetId="9214" refreshError="1"/>
      <sheetData sheetId="9215"/>
      <sheetData sheetId="9216"/>
      <sheetData sheetId="9217"/>
      <sheetData sheetId="9218"/>
      <sheetData sheetId="9219"/>
      <sheetData sheetId="9220"/>
      <sheetData sheetId="9221"/>
      <sheetData sheetId="9222"/>
      <sheetData sheetId="9223"/>
      <sheetData sheetId="9224"/>
      <sheetData sheetId="9225"/>
      <sheetData sheetId="9226"/>
      <sheetData sheetId="9227"/>
      <sheetData sheetId="9228" refreshError="1"/>
      <sheetData sheetId="9229" refreshError="1"/>
      <sheetData sheetId="9230"/>
      <sheetData sheetId="9231"/>
      <sheetData sheetId="9232"/>
      <sheetData sheetId="9233"/>
      <sheetData sheetId="9234"/>
      <sheetData sheetId="9235"/>
      <sheetData sheetId="9236"/>
      <sheetData sheetId="9237"/>
      <sheetData sheetId="9238"/>
      <sheetData sheetId="9239"/>
      <sheetData sheetId="9240"/>
      <sheetData sheetId="9241"/>
      <sheetData sheetId="9242"/>
      <sheetData sheetId="9243"/>
      <sheetData sheetId="9244"/>
      <sheetData sheetId="9245"/>
      <sheetData sheetId="9246"/>
      <sheetData sheetId="9247"/>
      <sheetData sheetId="9248"/>
      <sheetData sheetId="9249"/>
      <sheetData sheetId="9250"/>
      <sheetData sheetId="9251"/>
      <sheetData sheetId="9252"/>
      <sheetData sheetId="9253"/>
      <sheetData sheetId="9254"/>
      <sheetData sheetId="9255"/>
      <sheetData sheetId="9256"/>
      <sheetData sheetId="9257"/>
      <sheetData sheetId="9258"/>
      <sheetData sheetId="9259"/>
      <sheetData sheetId="9260"/>
      <sheetData sheetId="9261"/>
      <sheetData sheetId="9262"/>
      <sheetData sheetId="9263"/>
      <sheetData sheetId="9264"/>
      <sheetData sheetId="9265"/>
      <sheetData sheetId="9266"/>
      <sheetData sheetId="9267"/>
      <sheetData sheetId="9268"/>
      <sheetData sheetId="9269"/>
      <sheetData sheetId="9270"/>
      <sheetData sheetId="9271"/>
      <sheetData sheetId="9272"/>
      <sheetData sheetId="9273"/>
      <sheetData sheetId="9274"/>
      <sheetData sheetId="9275"/>
      <sheetData sheetId="9276"/>
      <sheetData sheetId="9277"/>
      <sheetData sheetId="9278"/>
      <sheetData sheetId="9279"/>
      <sheetData sheetId="9280"/>
      <sheetData sheetId="9281"/>
      <sheetData sheetId="9282"/>
      <sheetData sheetId="9283"/>
      <sheetData sheetId="9284"/>
      <sheetData sheetId="9285"/>
      <sheetData sheetId="9286"/>
      <sheetData sheetId="9287"/>
      <sheetData sheetId="9288"/>
      <sheetData sheetId="9289"/>
      <sheetData sheetId="9290"/>
      <sheetData sheetId="9291"/>
      <sheetData sheetId="9292"/>
      <sheetData sheetId="9293"/>
      <sheetData sheetId="9294"/>
      <sheetData sheetId="9295"/>
      <sheetData sheetId="9296"/>
      <sheetData sheetId="9297"/>
      <sheetData sheetId="9298"/>
      <sheetData sheetId="9299"/>
      <sheetData sheetId="9300"/>
      <sheetData sheetId="9301"/>
      <sheetData sheetId="9302"/>
      <sheetData sheetId="9303"/>
      <sheetData sheetId="9304"/>
      <sheetData sheetId="9305"/>
      <sheetData sheetId="9306"/>
      <sheetData sheetId="9307"/>
      <sheetData sheetId="9308"/>
      <sheetData sheetId="9309"/>
      <sheetData sheetId="9310"/>
      <sheetData sheetId="9311"/>
      <sheetData sheetId="9312"/>
      <sheetData sheetId="9313"/>
      <sheetData sheetId="9314"/>
      <sheetData sheetId="9315"/>
      <sheetData sheetId="9316"/>
      <sheetData sheetId="9317"/>
      <sheetData sheetId="9318"/>
      <sheetData sheetId="9319"/>
      <sheetData sheetId="9320"/>
      <sheetData sheetId="9321"/>
      <sheetData sheetId="9322"/>
      <sheetData sheetId="9323"/>
      <sheetData sheetId="9324" refreshError="1"/>
      <sheetData sheetId="9325" refreshError="1"/>
      <sheetData sheetId="9326"/>
      <sheetData sheetId="9327"/>
      <sheetData sheetId="9328"/>
      <sheetData sheetId="9329"/>
      <sheetData sheetId="9330"/>
      <sheetData sheetId="9331"/>
      <sheetData sheetId="9332"/>
      <sheetData sheetId="9333"/>
      <sheetData sheetId="9334"/>
      <sheetData sheetId="9335"/>
      <sheetData sheetId="9336"/>
      <sheetData sheetId="9337"/>
      <sheetData sheetId="9338"/>
      <sheetData sheetId="9339"/>
      <sheetData sheetId="9340"/>
      <sheetData sheetId="9341"/>
      <sheetData sheetId="9342"/>
      <sheetData sheetId="9343"/>
      <sheetData sheetId="9344"/>
      <sheetData sheetId="9345" refreshError="1"/>
      <sheetData sheetId="9346" refreshError="1"/>
      <sheetData sheetId="9347" refreshError="1"/>
      <sheetData sheetId="9348" refreshError="1"/>
      <sheetData sheetId="9349" refreshError="1"/>
      <sheetData sheetId="9350" refreshError="1"/>
      <sheetData sheetId="9351"/>
      <sheetData sheetId="9352" refreshError="1"/>
      <sheetData sheetId="9353" refreshError="1"/>
      <sheetData sheetId="9354" refreshError="1"/>
      <sheetData sheetId="9355"/>
      <sheetData sheetId="9356" refreshError="1"/>
      <sheetData sheetId="9357" refreshError="1"/>
      <sheetData sheetId="9358" refreshError="1"/>
      <sheetData sheetId="9359" refreshError="1"/>
      <sheetData sheetId="9360" refreshError="1"/>
      <sheetData sheetId="9361" refreshError="1"/>
      <sheetData sheetId="9362" refreshError="1"/>
      <sheetData sheetId="9363" refreshError="1"/>
      <sheetData sheetId="9364" refreshError="1"/>
      <sheetData sheetId="9365" refreshError="1"/>
      <sheetData sheetId="9366" refreshError="1"/>
      <sheetData sheetId="9367" refreshError="1"/>
      <sheetData sheetId="9368" refreshError="1"/>
      <sheetData sheetId="9369" refreshError="1"/>
      <sheetData sheetId="9370" refreshError="1"/>
      <sheetData sheetId="9371" refreshError="1"/>
      <sheetData sheetId="9372" refreshError="1"/>
      <sheetData sheetId="9373" refreshError="1"/>
      <sheetData sheetId="9374" refreshError="1"/>
      <sheetData sheetId="9375" refreshError="1"/>
      <sheetData sheetId="9376"/>
      <sheetData sheetId="9377"/>
      <sheetData sheetId="9378"/>
      <sheetData sheetId="9379"/>
      <sheetData sheetId="9380"/>
      <sheetData sheetId="9381"/>
      <sheetData sheetId="9382"/>
      <sheetData sheetId="9383"/>
      <sheetData sheetId="9384"/>
      <sheetData sheetId="9385"/>
      <sheetData sheetId="9386"/>
      <sheetData sheetId="9387"/>
      <sheetData sheetId="9388"/>
      <sheetData sheetId="9389"/>
      <sheetData sheetId="9390"/>
      <sheetData sheetId="9391"/>
      <sheetData sheetId="9392"/>
      <sheetData sheetId="9393"/>
      <sheetData sheetId="9394"/>
      <sheetData sheetId="9395" refreshError="1"/>
      <sheetData sheetId="9396"/>
      <sheetData sheetId="9397"/>
      <sheetData sheetId="9398"/>
      <sheetData sheetId="9399"/>
      <sheetData sheetId="9400"/>
      <sheetData sheetId="9401"/>
      <sheetData sheetId="9402"/>
      <sheetData sheetId="9403"/>
      <sheetData sheetId="9404"/>
      <sheetData sheetId="9405" refreshError="1"/>
      <sheetData sheetId="9406" refreshError="1"/>
      <sheetData sheetId="9407"/>
      <sheetData sheetId="9408" refreshError="1"/>
      <sheetData sheetId="9409"/>
      <sheetData sheetId="9410" refreshError="1"/>
      <sheetData sheetId="9411" refreshError="1"/>
      <sheetData sheetId="9412" refreshError="1"/>
      <sheetData sheetId="9413" refreshError="1"/>
      <sheetData sheetId="9414" refreshError="1"/>
      <sheetData sheetId="9415" refreshError="1"/>
      <sheetData sheetId="9416" refreshError="1"/>
      <sheetData sheetId="9417" refreshError="1"/>
      <sheetData sheetId="9418" refreshError="1"/>
      <sheetData sheetId="9419" refreshError="1"/>
      <sheetData sheetId="9420" refreshError="1"/>
      <sheetData sheetId="9421" refreshError="1"/>
      <sheetData sheetId="9422" refreshError="1"/>
      <sheetData sheetId="9423" refreshError="1"/>
      <sheetData sheetId="9424" refreshError="1"/>
      <sheetData sheetId="9425" refreshError="1"/>
      <sheetData sheetId="9426" refreshError="1"/>
      <sheetData sheetId="9427" refreshError="1"/>
      <sheetData sheetId="9428" refreshError="1"/>
      <sheetData sheetId="9429" refreshError="1"/>
      <sheetData sheetId="9430" refreshError="1"/>
      <sheetData sheetId="9431" refreshError="1"/>
      <sheetData sheetId="9432" refreshError="1"/>
      <sheetData sheetId="9433" refreshError="1"/>
      <sheetData sheetId="9434" refreshError="1"/>
      <sheetData sheetId="9435" refreshError="1"/>
      <sheetData sheetId="9436" refreshError="1"/>
      <sheetData sheetId="9437" refreshError="1"/>
      <sheetData sheetId="9438" refreshError="1"/>
      <sheetData sheetId="9439" refreshError="1"/>
      <sheetData sheetId="9440" refreshError="1"/>
      <sheetData sheetId="9441" refreshError="1"/>
      <sheetData sheetId="9442" refreshError="1"/>
      <sheetData sheetId="9443" refreshError="1"/>
      <sheetData sheetId="9444" refreshError="1"/>
      <sheetData sheetId="9445" refreshError="1"/>
      <sheetData sheetId="9446" refreshError="1"/>
      <sheetData sheetId="9447" refreshError="1"/>
      <sheetData sheetId="9448" refreshError="1"/>
      <sheetData sheetId="9449" refreshError="1"/>
      <sheetData sheetId="9450" refreshError="1"/>
      <sheetData sheetId="9451" refreshError="1"/>
      <sheetData sheetId="9452" refreshError="1"/>
      <sheetData sheetId="9453" refreshError="1"/>
      <sheetData sheetId="9454" refreshError="1"/>
      <sheetData sheetId="9455" refreshError="1"/>
      <sheetData sheetId="9456" refreshError="1"/>
      <sheetData sheetId="9457" refreshError="1"/>
      <sheetData sheetId="9458" refreshError="1"/>
      <sheetData sheetId="9459" refreshError="1"/>
      <sheetData sheetId="9460" refreshError="1"/>
      <sheetData sheetId="9461" refreshError="1"/>
      <sheetData sheetId="9462" refreshError="1"/>
      <sheetData sheetId="9463" refreshError="1"/>
      <sheetData sheetId="9464" refreshError="1"/>
      <sheetData sheetId="9465" refreshError="1"/>
      <sheetData sheetId="9466" refreshError="1"/>
      <sheetData sheetId="9467" refreshError="1"/>
      <sheetData sheetId="9468" refreshError="1"/>
      <sheetData sheetId="9469" refreshError="1"/>
      <sheetData sheetId="9470" refreshError="1"/>
      <sheetData sheetId="9471" refreshError="1"/>
      <sheetData sheetId="9472" refreshError="1"/>
      <sheetData sheetId="9473" refreshError="1"/>
      <sheetData sheetId="9474" refreshError="1"/>
      <sheetData sheetId="9475" refreshError="1"/>
      <sheetData sheetId="9476" refreshError="1"/>
      <sheetData sheetId="9477" refreshError="1"/>
      <sheetData sheetId="9478" refreshError="1"/>
      <sheetData sheetId="9479" refreshError="1"/>
      <sheetData sheetId="9480" refreshError="1"/>
      <sheetData sheetId="9481" refreshError="1"/>
      <sheetData sheetId="9482" refreshError="1"/>
      <sheetData sheetId="9483" refreshError="1"/>
      <sheetData sheetId="9484" refreshError="1"/>
      <sheetData sheetId="9485" refreshError="1"/>
      <sheetData sheetId="9486" refreshError="1"/>
      <sheetData sheetId="9487" refreshError="1"/>
      <sheetData sheetId="9488" refreshError="1"/>
      <sheetData sheetId="9489" refreshError="1"/>
      <sheetData sheetId="9490" refreshError="1"/>
      <sheetData sheetId="9491" refreshError="1"/>
      <sheetData sheetId="9492" refreshError="1"/>
      <sheetData sheetId="9493" refreshError="1"/>
      <sheetData sheetId="9494" refreshError="1"/>
      <sheetData sheetId="9495" refreshError="1"/>
      <sheetData sheetId="9496" refreshError="1"/>
      <sheetData sheetId="9497" refreshError="1"/>
      <sheetData sheetId="9498" refreshError="1"/>
      <sheetData sheetId="9499" refreshError="1"/>
      <sheetData sheetId="9500" refreshError="1"/>
      <sheetData sheetId="9501" refreshError="1"/>
      <sheetData sheetId="9502" refreshError="1"/>
      <sheetData sheetId="9503" refreshError="1"/>
      <sheetData sheetId="9504" refreshError="1"/>
      <sheetData sheetId="9505" refreshError="1"/>
      <sheetData sheetId="9506" refreshError="1"/>
      <sheetData sheetId="9507" refreshError="1"/>
      <sheetData sheetId="9508" refreshError="1"/>
      <sheetData sheetId="9509" refreshError="1"/>
      <sheetData sheetId="9510" refreshError="1"/>
      <sheetData sheetId="9511" refreshError="1"/>
      <sheetData sheetId="9512" refreshError="1"/>
      <sheetData sheetId="9513" refreshError="1"/>
      <sheetData sheetId="9514" refreshError="1"/>
      <sheetData sheetId="9515" refreshError="1"/>
      <sheetData sheetId="9516" refreshError="1"/>
      <sheetData sheetId="9517" refreshError="1"/>
      <sheetData sheetId="9518" refreshError="1"/>
      <sheetData sheetId="9519" refreshError="1"/>
      <sheetData sheetId="9520" refreshError="1"/>
      <sheetData sheetId="9521" refreshError="1"/>
      <sheetData sheetId="9522" refreshError="1"/>
      <sheetData sheetId="9523" refreshError="1"/>
      <sheetData sheetId="9524" refreshError="1"/>
      <sheetData sheetId="9525" refreshError="1"/>
      <sheetData sheetId="9526" refreshError="1"/>
      <sheetData sheetId="9527" refreshError="1"/>
      <sheetData sheetId="9528" refreshError="1"/>
      <sheetData sheetId="9529" refreshError="1"/>
      <sheetData sheetId="9530" refreshError="1"/>
      <sheetData sheetId="9531" refreshError="1"/>
      <sheetData sheetId="9532" refreshError="1"/>
      <sheetData sheetId="9533" refreshError="1"/>
      <sheetData sheetId="9534" refreshError="1"/>
      <sheetData sheetId="9535" refreshError="1"/>
      <sheetData sheetId="9536" refreshError="1"/>
      <sheetData sheetId="9537" refreshError="1"/>
      <sheetData sheetId="9538" refreshError="1"/>
      <sheetData sheetId="9539" refreshError="1"/>
      <sheetData sheetId="9540" refreshError="1"/>
      <sheetData sheetId="9541" refreshError="1"/>
      <sheetData sheetId="9542" refreshError="1"/>
      <sheetData sheetId="9543" refreshError="1"/>
      <sheetData sheetId="9544" refreshError="1"/>
      <sheetData sheetId="9545" refreshError="1"/>
      <sheetData sheetId="9546" refreshError="1"/>
      <sheetData sheetId="9547" refreshError="1"/>
      <sheetData sheetId="9548" refreshError="1"/>
      <sheetData sheetId="9549" refreshError="1"/>
      <sheetData sheetId="9550" refreshError="1"/>
      <sheetData sheetId="9551" refreshError="1"/>
      <sheetData sheetId="9552" refreshError="1"/>
      <sheetData sheetId="9553" refreshError="1"/>
      <sheetData sheetId="9554" refreshError="1"/>
      <sheetData sheetId="9555" refreshError="1"/>
      <sheetData sheetId="9556" refreshError="1"/>
      <sheetData sheetId="9557" refreshError="1"/>
      <sheetData sheetId="9558" refreshError="1"/>
      <sheetData sheetId="9559" refreshError="1"/>
      <sheetData sheetId="9560" refreshError="1"/>
      <sheetData sheetId="9561" refreshError="1"/>
      <sheetData sheetId="9562" refreshError="1"/>
      <sheetData sheetId="9563" refreshError="1"/>
      <sheetData sheetId="9564" refreshError="1"/>
      <sheetData sheetId="9565" refreshError="1"/>
      <sheetData sheetId="9566" refreshError="1"/>
      <sheetData sheetId="9567" refreshError="1"/>
      <sheetData sheetId="9568" refreshError="1"/>
      <sheetData sheetId="9569" refreshError="1"/>
      <sheetData sheetId="9570" refreshError="1"/>
      <sheetData sheetId="9571" refreshError="1"/>
      <sheetData sheetId="9572" refreshError="1"/>
      <sheetData sheetId="9573" refreshError="1"/>
      <sheetData sheetId="9574" refreshError="1"/>
      <sheetData sheetId="9575" refreshError="1"/>
      <sheetData sheetId="9576" refreshError="1"/>
      <sheetData sheetId="9577" refreshError="1"/>
      <sheetData sheetId="9578" refreshError="1"/>
      <sheetData sheetId="9579"/>
      <sheetData sheetId="9580" refreshError="1"/>
      <sheetData sheetId="9581" refreshError="1"/>
      <sheetData sheetId="9582" refreshError="1"/>
      <sheetData sheetId="9583" refreshError="1"/>
      <sheetData sheetId="9584" refreshError="1"/>
      <sheetData sheetId="9585" refreshError="1"/>
      <sheetData sheetId="9586" refreshError="1"/>
      <sheetData sheetId="9587" refreshError="1"/>
      <sheetData sheetId="9588" refreshError="1"/>
      <sheetData sheetId="9589" refreshError="1"/>
      <sheetData sheetId="9590" refreshError="1"/>
      <sheetData sheetId="9591" refreshError="1"/>
      <sheetData sheetId="9592" refreshError="1"/>
      <sheetData sheetId="9593" refreshError="1"/>
      <sheetData sheetId="9594" refreshError="1"/>
      <sheetData sheetId="9595" refreshError="1"/>
      <sheetData sheetId="9596" refreshError="1"/>
      <sheetData sheetId="9597" refreshError="1"/>
      <sheetData sheetId="9598" refreshError="1"/>
      <sheetData sheetId="9599" refreshError="1"/>
      <sheetData sheetId="9600" refreshError="1"/>
      <sheetData sheetId="9601" refreshError="1"/>
      <sheetData sheetId="9602" refreshError="1"/>
      <sheetData sheetId="9603" refreshError="1"/>
      <sheetData sheetId="9604" refreshError="1"/>
      <sheetData sheetId="9605" refreshError="1"/>
      <sheetData sheetId="9606" refreshError="1"/>
      <sheetData sheetId="9607" refreshError="1"/>
      <sheetData sheetId="9608" refreshError="1"/>
      <sheetData sheetId="9609" refreshError="1"/>
      <sheetData sheetId="9610" refreshError="1"/>
      <sheetData sheetId="9611" refreshError="1"/>
      <sheetData sheetId="9612" refreshError="1"/>
      <sheetData sheetId="9613" refreshError="1"/>
      <sheetData sheetId="9614" refreshError="1"/>
      <sheetData sheetId="9615" refreshError="1"/>
      <sheetData sheetId="9616" refreshError="1"/>
      <sheetData sheetId="9617" refreshError="1"/>
      <sheetData sheetId="9618" refreshError="1"/>
      <sheetData sheetId="9619" refreshError="1"/>
      <sheetData sheetId="9620" refreshError="1"/>
      <sheetData sheetId="9621" refreshError="1"/>
      <sheetData sheetId="9622" refreshError="1"/>
      <sheetData sheetId="9623" refreshError="1"/>
      <sheetData sheetId="9624" refreshError="1"/>
      <sheetData sheetId="9625" refreshError="1"/>
      <sheetData sheetId="9626" refreshError="1"/>
      <sheetData sheetId="9627" refreshError="1"/>
      <sheetData sheetId="9628" refreshError="1"/>
      <sheetData sheetId="9629" refreshError="1"/>
      <sheetData sheetId="9630" refreshError="1"/>
      <sheetData sheetId="9631" refreshError="1"/>
      <sheetData sheetId="9632" refreshError="1"/>
      <sheetData sheetId="9633" refreshError="1"/>
      <sheetData sheetId="9634" refreshError="1"/>
      <sheetData sheetId="9635" refreshError="1"/>
      <sheetData sheetId="9636" refreshError="1"/>
      <sheetData sheetId="9637" refreshError="1"/>
      <sheetData sheetId="9638" refreshError="1"/>
      <sheetData sheetId="9639" refreshError="1"/>
      <sheetData sheetId="9640" refreshError="1"/>
      <sheetData sheetId="9641" refreshError="1"/>
      <sheetData sheetId="9642" refreshError="1"/>
      <sheetData sheetId="9643" refreshError="1"/>
      <sheetData sheetId="9644" refreshError="1"/>
      <sheetData sheetId="9645" refreshError="1"/>
      <sheetData sheetId="9646" refreshError="1"/>
      <sheetData sheetId="9647" refreshError="1"/>
      <sheetData sheetId="9648" refreshError="1"/>
      <sheetData sheetId="9649" refreshError="1"/>
      <sheetData sheetId="9650" refreshError="1"/>
      <sheetData sheetId="9651" refreshError="1"/>
      <sheetData sheetId="9652" refreshError="1"/>
      <sheetData sheetId="9653" refreshError="1"/>
      <sheetData sheetId="9654" refreshError="1"/>
      <sheetData sheetId="9655" refreshError="1"/>
      <sheetData sheetId="9656" refreshError="1"/>
      <sheetData sheetId="9657" refreshError="1"/>
      <sheetData sheetId="9658" refreshError="1"/>
      <sheetData sheetId="9659" refreshError="1"/>
      <sheetData sheetId="9660" refreshError="1"/>
      <sheetData sheetId="9661" refreshError="1"/>
      <sheetData sheetId="9662" refreshError="1"/>
      <sheetData sheetId="9663" refreshError="1"/>
      <sheetData sheetId="9664" refreshError="1"/>
      <sheetData sheetId="9665" refreshError="1"/>
      <sheetData sheetId="9666" refreshError="1"/>
      <sheetData sheetId="9667" refreshError="1"/>
      <sheetData sheetId="9668" refreshError="1"/>
      <sheetData sheetId="9669" refreshError="1"/>
      <sheetData sheetId="9670" refreshError="1"/>
      <sheetData sheetId="9671" refreshError="1"/>
      <sheetData sheetId="9672" refreshError="1"/>
      <sheetData sheetId="9673" refreshError="1"/>
      <sheetData sheetId="9674" refreshError="1"/>
      <sheetData sheetId="9675" refreshError="1"/>
      <sheetData sheetId="9676" refreshError="1"/>
      <sheetData sheetId="9677" refreshError="1"/>
      <sheetData sheetId="9678" refreshError="1"/>
      <sheetData sheetId="9679" refreshError="1"/>
      <sheetData sheetId="9680" refreshError="1"/>
      <sheetData sheetId="9681" refreshError="1"/>
      <sheetData sheetId="9682" refreshError="1"/>
      <sheetData sheetId="9683" refreshError="1"/>
      <sheetData sheetId="9684" refreshError="1"/>
      <sheetData sheetId="9685" refreshError="1"/>
      <sheetData sheetId="9686" refreshError="1"/>
      <sheetData sheetId="9687" refreshError="1"/>
      <sheetData sheetId="9688" refreshError="1"/>
      <sheetData sheetId="9689" refreshError="1"/>
      <sheetData sheetId="9690" refreshError="1"/>
      <sheetData sheetId="9691" refreshError="1"/>
      <sheetData sheetId="9692" refreshError="1"/>
      <sheetData sheetId="9693" refreshError="1"/>
      <sheetData sheetId="9694" refreshError="1"/>
      <sheetData sheetId="9695" refreshError="1"/>
      <sheetData sheetId="9696" refreshError="1"/>
      <sheetData sheetId="9697" refreshError="1"/>
      <sheetData sheetId="9698" refreshError="1"/>
      <sheetData sheetId="9699" refreshError="1"/>
      <sheetData sheetId="9700" refreshError="1"/>
      <sheetData sheetId="9701" refreshError="1"/>
      <sheetData sheetId="9702" refreshError="1"/>
      <sheetData sheetId="9703" refreshError="1"/>
      <sheetData sheetId="9704" refreshError="1"/>
      <sheetData sheetId="9705"/>
      <sheetData sheetId="9706"/>
      <sheetData sheetId="9707"/>
      <sheetData sheetId="9708" refreshError="1"/>
      <sheetData sheetId="9709" refreshError="1"/>
      <sheetData sheetId="9710" refreshError="1"/>
      <sheetData sheetId="9711" refreshError="1"/>
      <sheetData sheetId="9712" refreshError="1"/>
      <sheetData sheetId="9713" refreshError="1"/>
      <sheetData sheetId="9714" refreshError="1"/>
      <sheetData sheetId="9715" refreshError="1"/>
      <sheetData sheetId="9716" refreshError="1"/>
      <sheetData sheetId="9717" refreshError="1"/>
      <sheetData sheetId="9718" refreshError="1"/>
      <sheetData sheetId="9719" refreshError="1"/>
      <sheetData sheetId="9720" refreshError="1"/>
      <sheetData sheetId="9721" refreshError="1"/>
      <sheetData sheetId="9722" refreshError="1"/>
      <sheetData sheetId="9723" refreshError="1"/>
      <sheetData sheetId="9724" refreshError="1"/>
      <sheetData sheetId="9725" refreshError="1"/>
      <sheetData sheetId="9726"/>
      <sheetData sheetId="9727"/>
      <sheetData sheetId="9728"/>
      <sheetData sheetId="9729"/>
      <sheetData sheetId="9730" refreshError="1"/>
      <sheetData sheetId="9731" refreshError="1"/>
      <sheetData sheetId="9732" refreshError="1"/>
      <sheetData sheetId="9733" refreshError="1"/>
      <sheetData sheetId="9734"/>
      <sheetData sheetId="9735" refreshError="1"/>
      <sheetData sheetId="9736" refreshError="1"/>
      <sheetData sheetId="9737" refreshError="1"/>
      <sheetData sheetId="9738" refreshError="1"/>
      <sheetData sheetId="9739" refreshError="1"/>
      <sheetData sheetId="9740" refreshError="1"/>
      <sheetData sheetId="9741" refreshError="1"/>
      <sheetData sheetId="9742" refreshError="1"/>
      <sheetData sheetId="9743" refreshError="1"/>
      <sheetData sheetId="9744" refreshError="1"/>
      <sheetData sheetId="9745"/>
      <sheetData sheetId="9746"/>
      <sheetData sheetId="9747"/>
      <sheetData sheetId="9748"/>
      <sheetData sheetId="9749"/>
      <sheetData sheetId="9750"/>
      <sheetData sheetId="9751"/>
      <sheetData sheetId="9752"/>
      <sheetData sheetId="9753"/>
      <sheetData sheetId="9754"/>
      <sheetData sheetId="9755"/>
      <sheetData sheetId="9756"/>
      <sheetData sheetId="9757"/>
      <sheetData sheetId="9758"/>
      <sheetData sheetId="9759"/>
      <sheetData sheetId="9760"/>
      <sheetData sheetId="9761"/>
      <sheetData sheetId="9762"/>
      <sheetData sheetId="9763"/>
      <sheetData sheetId="9764"/>
      <sheetData sheetId="9765"/>
      <sheetData sheetId="9766"/>
      <sheetData sheetId="9767"/>
      <sheetData sheetId="9768"/>
      <sheetData sheetId="9769"/>
      <sheetData sheetId="9770"/>
      <sheetData sheetId="9771"/>
      <sheetData sheetId="9772"/>
      <sheetData sheetId="9773" refreshError="1"/>
      <sheetData sheetId="9774"/>
      <sheetData sheetId="9775"/>
      <sheetData sheetId="9776"/>
      <sheetData sheetId="9777"/>
      <sheetData sheetId="9778"/>
      <sheetData sheetId="9779"/>
      <sheetData sheetId="9780"/>
      <sheetData sheetId="9781"/>
      <sheetData sheetId="9782"/>
      <sheetData sheetId="9783"/>
      <sheetData sheetId="9784"/>
      <sheetData sheetId="9785"/>
      <sheetData sheetId="9786"/>
      <sheetData sheetId="9787"/>
      <sheetData sheetId="9788"/>
      <sheetData sheetId="9789"/>
      <sheetData sheetId="9790"/>
      <sheetData sheetId="9791"/>
      <sheetData sheetId="9792"/>
      <sheetData sheetId="9793"/>
      <sheetData sheetId="9794"/>
      <sheetData sheetId="9795"/>
      <sheetData sheetId="9796"/>
      <sheetData sheetId="9797"/>
      <sheetData sheetId="9798"/>
      <sheetData sheetId="9799"/>
      <sheetData sheetId="9800"/>
      <sheetData sheetId="9801"/>
      <sheetData sheetId="9802"/>
      <sheetData sheetId="9803"/>
      <sheetData sheetId="9804"/>
      <sheetData sheetId="9805"/>
      <sheetData sheetId="9806"/>
      <sheetData sheetId="9807"/>
      <sheetData sheetId="9808"/>
      <sheetData sheetId="9809"/>
      <sheetData sheetId="9810"/>
      <sheetData sheetId="9811"/>
      <sheetData sheetId="9812"/>
      <sheetData sheetId="9813"/>
      <sheetData sheetId="9814"/>
      <sheetData sheetId="9815"/>
      <sheetData sheetId="9816"/>
      <sheetData sheetId="9817"/>
      <sheetData sheetId="9818"/>
      <sheetData sheetId="9819"/>
      <sheetData sheetId="9820"/>
      <sheetData sheetId="9821"/>
      <sheetData sheetId="9822"/>
      <sheetData sheetId="9823"/>
      <sheetData sheetId="9824"/>
      <sheetData sheetId="9825"/>
      <sheetData sheetId="9826"/>
      <sheetData sheetId="9827"/>
      <sheetData sheetId="9828"/>
      <sheetData sheetId="9829"/>
      <sheetData sheetId="9830"/>
      <sheetData sheetId="9831"/>
      <sheetData sheetId="9832"/>
      <sheetData sheetId="9833"/>
      <sheetData sheetId="9834"/>
      <sheetData sheetId="9835"/>
      <sheetData sheetId="9836"/>
      <sheetData sheetId="9837"/>
      <sheetData sheetId="9838"/>
      <sheetData sheetId="9839"/>
      <sheetData sheetId="9840"/>
      <sheetData sheetId="9841"/>
      <sheetData sheetId="9842"/>
      <sheetData sheetId="9843"/>
      <sheetData sheetId="9844"/>
      <sheetData sheetId="9845"/>
      <sheetData sheetId="9846"/>
      <sheetData sheetId="9847"/>
      <sheetData sheetId="9848"/>
      <sheetData sheetId="9849"/>
      <sheetData sheetId="9850" refreshError="1"/>
      <sheetData sheetId="9851" refreshError="1"/>
      <sheetData sheetId="9852"/>
      <sheetData sheetId="9853"/>
      <sheetData sheetId="9854"/>
      <sheetData sheetId="9855"/>
      <sheetData sheetId="9856"/>
      <sheetData sheetId="9857"/>
      <sheetData sheetId="9858"/>
      <sheetData sheetId="9859"/>
      <sheetData sheetId="9860"/>
      <sheetData sheetId="9861"/>
      <sheetData sheetId="9862"/>
      <sheetData sheetId="9863"/>
      <sheetData sheetId="9864"/>
      <sheetData sheetId="9865"/>
      <sheetData sheetId="9866"/>
      <sheetData sheetId="9867"/>
      <sheetData sheetId="9868"/>
      <sheetData sheetId="9869"/>
      <sheetData sheetId="9870"/>
      <sheetData sheetId="9871"/>
      <sheetData sheetId="9872"/>
      <sheetData sheetId="9873"/>
      <sheetData sheetId="9874"/>
      <sheetData sheetId="9875"/>
      <sheetData sheetId="9876"/>
      <sheetData sheetId="9877"/>
      <sheetData sheetId="9878"/>
      <sheetData sheetId="9879"/>
      <sheetData sheetId="9880"/>
      <sheetData sheetId="9881"/>
      <sheetData sheetId="9882"/>
      <sheetData sheetId="9883"/>
      <sheetData sheetId="9884" refreshError="1"/>
      <sheetData sheetId="9885" refreshError="1"/>
      <sheetData sheetId="9886" refreshError="1"/>
      <sheetData sheetId="9887" refreshError="1"/>
      <sheetData sheetId="9888" refreshError="1"/>
      <sheetData sheetId="9889" refreshError="1"/>
      <sheetData sheetId="9890" refreshError="1"/>
      <sheetData sheetId="9891" refreshError="1"/>
      <sheetData sheetId="9892" refreshError="1"/>
      <sheetData sheetId="9893" refreshError="1"/>
      <sheetData sheetId="9894" refreshError="1"/>
      <sheetData sheetId="9895"/>
      <sheetData sheetId="9896"/>
      <sheetData sheetId="9897"/>
      <sheetData sheetId="9898"/>
      <sheetData sheetId="9899" refreshError="1"/>
      <sheetData sheetId="9900"/>
      <sheetData sheetId="9901"/>
      <sheetData sheetId="9902" refreshError="1"/>
      <sheetData sheetId="9903"/>
      <sheetData sheetId="9904"/>
      <sheetData sheetId="9905"/>
      <sheetData sheetId="9906"/>
      <sheetData sheetId="9907"/>
      <sheetData sheetId="9908"/>
      <sheetData sheetId="9909"/>
      <sheetData sheetId="9910"/>
      <sheetData sheetId="9911"/>
      <sheetData sheetId="9912"/>
      <sheetData sheetId="9913"/>
      <sheetData sheetId="9914"/>
      <sheetData sheetId="9915"/>
      <sheetData sheetId="9916"/>
      <sheetData sheetId="9917"/>
      <sheetData sheetId="9918"/>
      <sheetData sheetId="9919"/>
      <sheetData sheetId="9920"/>
      <sheetData sheetId="9921"/>
      <sheetData sheetId="9922"/>
      <sheetData sheetId="9923"/>
      <sheetData sheetId="9924"/>
      <sheetData sheetId="9925"/>
      <sheetData sheetId="9926"/>
      <sheetData sheetId="9927" refreshError="1"/>
      <sheetData sheetId="9928" refreshError="1"/>
      <sheetData sheetId="9929"/>
      <sheetData sheetId="9930"/>
      <sheetData sheetId="9931"/>
      <sheetData sheetId="9932"/>
      <sheetData sheetId="9933"/>
      <sheetData sheetId="9934"/>
      <sheetData sheetId="9935"/>
      <sheetData sheetId="9936"/>
      <sheetData sheetId="9937"/>
      <sheetData sheetId="9938"/>
      <sheetData sheetId="9939"/>
      <sheetData sheetId="9940"/>
      <sheetData sheetId="9941"/>
      <sheetData sheetId="9942"/>
      <sheetData sheetId="9943"/>
      <sheetData sheetId="9944"/>
      <sheetData sheetId="9945"/>
      <sheetData sheetId="9946"/>
      <sheetData sheetId="9947"/>
      <sheetData sheetId="9948"/>
      <sheetData sheetId="9949"/>
      <sheetData sheetId="9950"/>
      <sheetData sheetId="9951"/>
      <sheetData sheetId="9952"/>
      <sheetData sheetId="9953"/>
      <sheetData sheetId="9954"/>
      <sheetData sheetId="9955"/>
      <sheetData sheetId="9956"/>
      <sheetData sheetId="9957"/>
      <sheetData sheetId="9958"/>
      <sheetData sheetId="9959"/>
      <sheetData sheetId="9960"/>
      <sheetData sheetId="9961"/>
      <sheetData sheetId="9962"/>
      <sheetData sheetId="9963"/>
      <sheetData sheetId="9964"/>
      <sheetData sheetId="9965"/>
      <sheetData sheetId="9966"/>
      <sheetData sheetId="9967"/>
      <sheetData sheetId="9968"/>
      <sheetData sheetId="9969"/>
      <sheetData sheetId="9970"/>
      <sheetData sheetId="9971"/>
      <sheetData sheetId="9972"/>
      <sheetData sheetId="9973"/>
      <sheetData sheetId="9974"/>
      <sheetData sheetId="9975"/>
      <sheetData sheetId="9976"/>
      <sheetData sheetId="9977"/>
      <sheetData sheetId="9978"/>
      <sheetData sheetId="9979"/>
      <sheetData sheetId="9980"/>
      <sheetData sheetId="9981"/>
      <sheetData sheetId="9982"/>
      <sheetData sheetId="9983"/>
      <sheetData sheetId="9984"/>
      <sheetData sheetId="9985"/>
      <sheetData sheetId="9986"/>
      <sheetData sheetId="9987"/>
      <sheetData sheetId="9988"/>
      <sheetData sheetId="9989"/>
      <sheetData sheetId="9990"/>
      <sheetData sheetId="9991"/>
      <sheetData sheetId="9992"/>
      <sheetData sheetId="9993"/>
      <sheetData sheetId="9994"/>
      <sheetData sheetId="9995"/>
      <sheetData sheetId="9996"/>
      <sheetData sheetId="9997"/>
      <sheetData sheetId="9998"/>
      <sheetData sheetId="9999"/>
      <sheetData sheetId="10000"/>
      <sheetData sheetId="10001"/>
      <sheetData sheetId="10002"/>
      <sheetData sheetId="10003"/>
      <sheetData sheetId="10004"/>
      <sheetData sheetId="10005"/>
      <sheetData sheetId="10006"/>
      <sheetData sheetId="10007"/>
      <sheetData sheetId="10008"/>
      <sheetData sheetId="10009"/>
      <sheetData sheetId="10010"/>
      <sheetData sheetId="10011"/>
      <sheetData sheetId="10012"/>
      <sheetData sheetId="10013"/>
      <sheetData sheetId="10014"/>
      <sheetData sheetId="10015"/>
      <sheetData sheetId="10016"/>
      <sheetData sheetId="10017" refreshError="1"/>
      <sheetData sheetId="10018" refreshError="1"/>
      <sheetData sheetId="10019"/>
      <sheetData sheetId="10020"/>
      <sheetData sheetId="10021"/>
      <sheetData sheetId="10022"/>
      <sheetData sheetId="10023"/>
      <sheetData sheetId="10024" refreshError="1"/>
      <sheetData sheetId="10025"/>
      <sheetData sheetId="10026"/>
      <sheetData sheetId="10027"/>
      <sheetData sheetId="10028"/>
      <sheetData sheetId="10029"/>
      <sheetData sheetId="10030"/>
      <sheetData sheetId="10031"/>
      <sheetData sheetId="10032"/>
      <sheetData sheetId="10033"/>
      <sheetData sheetId="10034"/>
      <sheetData sheetId="10035"/>
      <sheetData sheetId="10036"/>
      <sheetData sheetId="10037"/>
      <sheetData sheetId="10038"/>
      <sheetData sheetId="10039" refreshError="1"/>
      <sheetData sheetId="10040" refreshError="1"/>
      <sheetData sheetId="10041" refreshError="1"/>
      <sheetData sheetId="10042" refreshError="1"/>
      <sheetData sheetId="10043"/>
      <sheetData sheetId="10044"/>
      <sheetData sheetId="10045"/>
      <sheetData sheetId="10046"/>
      <sheetData sheetId="10047"/>
      <sheetData sheetId="10048"/>
      <sheetData sheetId="10049"/>
      <sheetData sheetId="10050"/>
      <sheetData sheetId="10051"/>
      <sheetData sheetId="10052"/>
      <sheetData sheetId="10053"/>
      <sheetData sheetId="10054"/>
      <sheetData sheetId="10055"/>
      <sheetData sheetId="10056"/>
      <sheetData sheetId="10057"/>
      <sheetData sheetId="10058"/>
      <sheetData sheetId="10059"/>
      <sheetData sheetId="10060"/>
      <sheetData sheetId="10061"/>
      <sheetData sheetId="10062"/>
      <sheetData sheetId="10063"/>
      <sheetData sheetId="10064"/>
      <sheetData sheetId="10065"/>
      <sheetData sheetId="10066"/>
      <sheetData sheetId="10067"/>
      <sheetData sheetId="10068"/>
      <sheetData sheetId="10069"/>
      <sheetData sheetId="10070"/>
      <sheetData sheetId="10071"/>
      <sheetData sheetId="10072"/>
      <sheetData sheetId="10073"/>
      <sheetData sheetId="10074"/>
      <sheetData sheetId="10075"/>
      <sheetData sheetId="10076"/>
      <sheetData sheetId="10077"/>
      <sheetData sheetId="10078"/>
      <sheetData sheetId="10079"/>
      <sheetData sheetId="10080"/>
      <sheetData sheetId="10081"/>
      <sheetData sheetId="10082"/>
      <sheetData sheetId="10083"/>
      <sheetData sheetId="10084"/>
      <sheetData sheetId="10085"/>
      <sheetData sheetId="10086"/>
      <sheetData sheetId="10087"/>
      <sheetData sheetId="10088"/>
      <sheetData sheetId="10089"/>
      <sheetData sheetId="10090"/>
      <sheetData sheetId="10091"/>
      <sheetData sheetId="10092"/>
      <sheetData sheetId="10093"/>
      <sheetData sheetId="10094"/>
      <sheetData sheetId="10095"/>
      <sheetData sheetId="10096"/>
      <sheetData sheetId="10097"/>
      <sheetData sheetId="10098"/>
      <sheetData sheetId="10099"/>
      <sheetData sheetId="10100"/>
      <sheetData sheetId="10101"/>
      <sheetData sheetId="10102"/>
      <sheetData sheetId="10103"/>
      <sheetData sheetId="10104"/>
      <sheetData sheetId="10105"/>
      <sheetData sheetId="10106"/>
      <sheetData sheetId="10107"/>
      <sheetData sheetId="10108"/>
      <sheetData sheetId="10109"/>
      <sheetData sheetId="10110"/>
      <sheetData sheetId="10111"/>
      <sheetData sheetId="10112"/>
      <sheetData sheetId="10113"/>
      <sheetData sheetId="10114"/>
      <sheetData sheetId="10115"/>
      <sheetData sheetId="10116"/>
      <sheetData sheetId="10117"/>
      <sheetData sheetId="10118"/>
      <sheetData sheetId="10119"/>
      <sheetData sheetId="10120"/>
      <sheetData sheetId="10121"/>
      <sheetData sheetId="10122"/>
      <sheetData sheetId="10123"/>
      <sheetData sheetId="10124"/>
      <sheetData sheetId="10125"/>
      <sheetData sheetId="10126"/>
      <sheetData sheetId="10127"/>
      <sheetData sheetId="10128"/>
      <sheetData sheetId="10129"/>
      <sheetData sheetId="10130"/>
      <sheetData sheetId="10131"/>
      <sheetData sheetId="10132"/>
      <sheetData sheetId="10133"/>
      <sheetData sheetId="10134"/>
      <sheetData sheetId="10135"/>
      <sheetData sheetId="10136"/>
      <sheetData sheetId="10137"/>
      <sheetData sheetId="10138"/>
      <sheetData sheetId="10139"/>
      <sheetData sheetId="10140"/>
      <sheetData sheetId="10141"/>
      <sheetData sheetId="10142"/>
      <sheetData sheetId="10143"/>
      <sheetData sheetId="10144"/>
      <sheetData sheetId="10145"/>
      <sheetData sheetId="10146"/>
      <sheetData sheetId="10147"/>
      <sheetData sheetId="10148"/>
      <sheetData sheetId="10149"/>
      <sheetData sheetId="10150"/>
      <sheetData sheetId="10151"/>
      <sheetData sheetId="10152"/>
      <sheetData sheetId="10153"/>
      <sheetData sheetId="10154"/>
      <sheetData sheetId="10155"/>
      <sheetData sheetId="10156"/>
      <sheetData sheetId="10157"/>
      <sheetData sheetId="10158"/>
      <sheetData sheetId="10159"/>
      <sheetData sheetId="10160"/>
      <sheetData sheetId="10161"/>
      <sheetData sheetId="10162"/>
      <sheetData sheetId="10163"/>
      <sheetData sheetId="10164"/>
      <sheetData sheetId="10165"/>
      <sheetData sheetId="10166"/>
      <sheetData sheetId="10167"/>
      <sheetData sheetId="10168"/>
      <sheetData sheetId="10169"/>
      <sheetData sheetId="10170"/>
      <sheetData sheetId="10171"/>
      <sheetData sheetId="10172"/>
      <sheetData sheetId="10173"/>
      <sheetData sheetId="10174"/>
      <sheetData sheetId="10175"/>
      <sheetData sheetId="10176"/>
      <sheetData sheetId="10177"/>
      <sheetData sheetId="10178"/>
      <sheetData sheetId="10179"/>
      <sheetData sheetId="10180"/>
      <sheetData sheetId="10181"/>
      <sheetData sheetId="10182"/>
      <sheetData sheetId="10183"/>
      <sheetData sheetId="10184"/>
      <sheetData sheetId="10185"/>
      <sheetData sheetId="10186"/>
      <sheetData sheetId="10187"/>
      <sheetData sheetId="10188"/>
      <sheetData sheetId="10189"/>
      <sheetData sheetId="10190"/>
      <sheetData sheetId="10191"/>
      <sheetData sheetId="10192"/>
      <sheetData sheetId="10193"/>
      <sheetData sheetId="10194"/>
      <sheetData sheetId="10195"/>
      <sheetData sheetId="10196"/>
      <sheetData sheetId="10197"/>
      <sheetData sheetId="10198"/>
      <sheetData sheetId="10199"/>
      <sheetData sheetId="10200"/>
      <sheetData sheetId="10201"/>
      <sheetData sheetId="10202"/>
      <sheetData sheetId="10203"/>
      <sheetData sheetId="10204"/>
      <sheetData sheetId="10205"/>
      <sheetData sheetId="10206"/>
      <sheetData sheetId="10207"/>
      <sheetData sheetId="10208"/>
      <sheetData sheetId="10209"/>
      <sheetData sheetId="10210"/>
      <sheetData sheetId="10211"/>
      <sheetData sheetId="10212"/>
      <sheetData sheetId="10213"/>
      <sheetData sheetId="10214"/>
      <sheetData sheetId="10215"/>
      <sheetData sheetId="10216"/>
      <sheetData sheetId="10217"/>
      <sheetData sheetId="10218"/>
      <sheetData sheetId="10219"/>
      <sheetData sheetId="10220"/>
      <sheetData sheetId="10221"/>
      <sheetData sheetId="10222"/>
      <sheetData sheetId="10223"/>
      <sheetData sheetId="10224"/>
      <sheetData sheetId="10225"/>
      <sheetData sheetId="10226"/>
      <sheetData sheetId="10227"/>
      <sheetData sheetId="10228"/>
      <sheetData sheetId="10229"/>
      <sheetData sheetId="10230"/>
      <sheetData sheetId="10231"/>
      <sheetData sheetId="10232"/>
      <sheetData sheetId="10233"/>
      <sheetData sheetId="10234"/>
      <sheetData sheetId="10235"/>
      <sheetData sheetId="10236"/>
      <sheetData sheetId="10237"/>
      <sheetData sheetId="10238"/>
      <sheetData sheetId="10239"/>
      <sheetData sheetId="10240"/>
      <sheetData sheetId="10241"/>
      <sheetData sheetId="10242"/>
      <sheetData sheetId="10243"/>
      <sheetData sheetId="10244"/>
      <sheetData sheetId="10245"/>
      <sheetData sheetId="10246"/>
      <sheetData sheetId="10247"/>
      <sheetData sheetId="10248"/>
      <sheetData sheetId="10249"/>
      <sheetData sheetId="10250"/>
      <sheetData sheetId="10251"/>
      <sheetData sheetId="10252"/>
      <sheetData sheetId="10253"/>
      <sheetData sheetId="10254"/>
      <sheetData sheetId="10255"/>
      <sheetData sheetId="10256"/>
      <sheetData sheetId="10257"/>
      <sheetData sheetId="10258"/>
      <sheetData sheetId="10259"/>
      <sheetData sheetId="10260"/>
      <sheetData sheetId="10261"/>
      <sheetData sheetId="10262"/>
      <sheetData sheetId="10263"/>
      <sheetData sheetId="10264"/>
      <sheetData sheetId="10265"/>
      <sheetData sheetId="10266"/>
      <sheetData sheetId="10267"/>
      <sheetData sheetId="10268"/>
      <sheetData sheetId="10269"/>
      <sheetData sheetId="10270"/>
      <sheetData sheetId="10271"/>
      <sheetData sheetId="10272"/>
      <sheetData sheetId="10273"/>
      <sheetData sheetId="10274"/>
      <sheetData sheetId="10275"/>
      <sheetData sheetId="10276"/>
      <sheetData sheetId="10277"/>
      <sheetData sheetId="10278"/>
      <sheetData sheetId="10279"/>
      <sheetData sheetId="10280"/>
      <sheetData sheetId="10281"/>
      <sheetData sheetId="10282"/>
      <sheetData sheetId="10283"/>
      <sheetData sheetId="10284"/>
      <sheetData sheetId="10285"/>
      <sheetData sheetId="10286"/>
      <sheetData sheetId="10287"/>
      <sheetData sheetId="10288"/>
      <sheetData sheetId="10289"/>
      <sheetData sheetId="10290"/>
      <sheetData sheetId="10291"/>
      <sheetData sheetId="10292"/>
      <sheetData sheetId="10293"/>
      <sheetData sheetId="10294"/>
      <sheetData sheetId="10295"/>
      <sheetData sheetId="10296"/>
      <sheetData sheetId="10297"/>
      <sheetData sheetId="10298"/>
      <sheetData sheetId="10299"/>
      <sheetData sheetId="10300"/>
      <sheetData sheetId="10301"/>
      <sheetData sheetId="10302"/>
      <sheetData sheetId="10303"/>
      <sheetData sheetId="10304"/>
      <sheetData sheetId="10305"/>
      <sheetData sheetId="10306"/>
      <sheetData sheetId="10307"/>
      <sheetData sheetId="10308"/>
      <sheetData sheetId="10309"/>
      <sheetData sheetId="10310"/>
      <sheetData sheetId="10311"/>
      <sheetData sheetId="10312"/>
      <sheetData sheetId="10313"/>
      <sheetData sheetId="10314"/>
      <sheetData sheetId="10315"/>
      <sheetData sheetId="10316"/>
      <sheetData sheetId="10317"/>
      <sheetData sheetId="10318"/>
      <sheetData sheetId="10319"/>
      <sheetData sheetId="10320"/>
      <sheetData sheetId="10321"/>
      <sheetData sheetId="10322"/>
      <sheetData sheetId="10323"/>
      <sheetData sheetId="10324"/>
      <sheetData sheetId="10325"/>
      <sheetData sheetId="10326"/>
      <sheetData sheetId="10327"/>
      <sheetData sheetId="10328"/>
      <sheetData sheetId="10329"/>
      <sheetData sheetId="10330"/>
      <sheetData sheetId="10331"/>
      <sheetData sheetId="10332"/>
      <sheetData sheetId="10333"/>
      <sheetData sheetId="10334"/>
      <sheetData sheetId="10335"/>
      <sheetData sheetId="10336"/>
      <sheetData sheetId="10337"/>
      <sheetData sheetId="10338"/>
      <sheetData sheetId="10339"/>
      <sheetData sheetId="10340"/>
      <sheetData sheetId="10341"/>
      <sheetData sheetId="10342"/>
      <sheetData sheetId="10343"/>
      <sheetData sheetId="10344"/>
      <sheetData sheetId="10345"/>
      <sheetData sheetId="10346"/>
      <sheetData sheetId="10347"/>
      <sheetData sheetId="10348"/>
      <sheetData sheetId="10349"/>
      <sheetData sheetId="10350"/>
      <sheetData sheetId="10351"/>
      <sheetData sheetId="10352"/>
      <sheetData sheetId="10353"/>
      <sheetData sheetId="10354"/>
      <sheetData sheetId="10355"/>
      <sheetData sheetId="10356"/>
      <sheetData sheetId="10357"/>
      <sheetData sheetId="10358"/>
      <sheetData sheetId="10359"/>
      <sheetData sheetId="10360"/>
      <sheetData sheetId="10361"/>
      <sheetData sheetId="10362"/>
      <sheetData sheetId="10363"/>
      <sheetData sheetId="10364"/>
      <sheetData sheetId="10365"/>
      <sheetData sheetId="10366"/>
      <sheetData sheetId="10367"/>
      <sheetData sheetId="10368"/>
      <sheetData sheetId="10369"/>
      <sheetData sheetId="10370"/>
      <sheetData sheetId="10371"/>
      <sheetData sheetId="10372"/>
      <sheetData sheetId="10373"/>
      <sheetData sheetId="10374"/>
      <sheetData sheetId="10375"/>
      <sheetData sheetId="10376"/>
      <sheetData sheetId="10377"/>
      <sheetData sheetId="10378"/>
      <sheetData sheetId="10379"/>
      <sheetData sheetId="10380"/>
      <sheetData sheetId="10381"/>
      <sheetData sheetId="10382"/>
      <sheetData sheetId="10383"/>
      <sheetData sheetId="10384"/>
      <sheetData sheetId="10385"/>
      <sheetData sheetId="10386"/>
      <sheetData sheetId="10387"/>
      <sheetData sheetId="10388"/>
      <sheetData sheetId="10389"/>
      <sheetData sheetId="10390"/>
      <sheetData sheetId="10391"/>
      <sheetData sheetId="10392"/>
      <sheetData sheetId="10393"/>
      <sheetData sheetId="10394"/>
      <sheetData sheetId="10395"/>
      <sheetData sheetId="10396"/>
      <sheetData sheetId="10397"/>
      <sheetData sheetId="10398"/>
      <sheetData sheetId="10399"/>
      <sheetData sheetId="10400"/>
      <sheetData sheetId="10401"/>
      <sheetData sheetId="10402"/>
      <sheetData sheetId="10403"/>
      <sheetData sheetId="10404"/>
      <sheetData sheetId="10405"/>
      <sheetData sheetId="10406"/>
      <sheetData sheetId="10407"/>
      <sheetData sheetId="10408"/>
      <sheetData sheetId="10409"/>
      <sheetData sheetId="10410"/>
      <sheetData sheetId="10411"/>
      <sheetData sheetId="10412"/>
      <sheetData sheetId="10413"/>
      <sheetData sheetId="10414"/>
      <sheetData sheetId="10415"/>
      <sheetData sheetId="10416"/>
      <sheetData sheetId="10417"/>
      <sheetData sheetId="10418"/>
      <sheetData sheetId="10419"/>
      <sheetData sheetId="10420"/>
      <sheetData sheetId="10421"/>
      <sheetData sheetId="10422"/>
      <sheetData sheetId="10423"/>
      <sheetData sheetId="10424"/>
      <sheetData sheetId="10425"/>
      <sheetData sheetId="10426"/>
      <sheetData sheetId="10427"/>
      <sheetData sheetId="10428"/>
      <sheetData sheetId="10429"/>
      <sheetData sheetId="10430"/>
      <sheetData sheetId="10431"/>
      <sheetData sheetId="10432"/>
      <sheetData sheetId="10433"/>
      <sheetData sheetId="10434"/>
      <sheetData sheetId="10435"/>
      <sheetData sheetId="10436"/>
      <sheetData sheetId="10437"/>
      <sheetData sheetId="10438"/>
      <sheetData sheetId="10439"/>
      <sheetData sheetId="10440"/>
      <sheetData sheetId="10441"/>
      <sheetData sheetId="10442"/>
      <sheetData sheetId="10443"/>
      <sheetData sheetId="10444"/>
      <sheetData sheetId="10445"/>
      <sheetData sheetId="10446"/>
      <sheetData sheetId="10447"/>
      <sheetData sheetId="10448"/>
      <sheetData sheetId="10449"/>
      <sheetData sheetId="10450"/>
      <sheetData sheetId="10451"/>
      <sheetData sheetId="10452"/>
      <sheetData sheetId="10453"/>
      <sheetData sheetId="10454"/>
      <sheetData sheetId="10455"/>
      <sheetData sheetId="10456"/>
      <sheetData sheetId="10457"/>
      <sheetData sheetId="10458"/>
      <sheetData sheetId="10459"/>
      <sheetData sheetId="10460"/>
      <sheetData sheetId="10461"/>
      <sheetData sheetId="10462"/>
      <sheetData sheetId="10463"/>
      <sheetData sheetId="10464"/>
      <sheetData sheetId="10465"/>
      <sheetData sheetId="10466"/>
      <sheetData sheetId="10467"/>
      <sheetData sheetId="10468"/>
      <sheetData sheetId="10469"/>
      <sheetData sheetId="10470"/>
      <sheetData sheetId="10471"/>
      <sheetData sheetId="10472"/>
      <sheetData sheetId="10473"/>
      <sheetData sheetId="10474"/>
      <sheetData sheetId="10475"/>
      <sheetData sheetId="10476"/>
      <sheetData sheetId="10477"/>
      <sheetData sheetId="10478"/>
      <sheetData sheetId="10479"/>
      <sheetData sheetId="10480"/>
      <sheetData sheetId="10481"/>
      <sheetData sheetId="10482"/>
      <sheetData sheetId="10483"/>
      <sheetData sheetId="10484"/>
      <sheetData sheetId="10485"/>
      <sheetData sheetId="10486"/>
      <sheetData sheetId="10487"/>
      <sheetData sheetId="10488"/>
      <sheetData sheetId="10489"/>
      <sheetData sheetId="10490"/>
      <sheetData sheetId="10491"/>
      <sheetData sheetId="10492"/>
      <sheetData sheetId="10493"/>
      <sheetData sheetId="10494"/>
      <sheetData sheetId="10495"/>
      <sheetData sheetId="10496"/>
      <sheetData sheetId="10497"/>
      <sheetData sheetId="10498"/>
      <sheetData sheetId="10499"/>
      <sheetData sheetId="10500"/>
      <sheetData sheetId="10501"/>
      <sheetData sheetId="10502"/>
      <sheetData sheetId="10503"/>
      <sheetData sheetId="10504"/>
      <sheetData sheetId="10505"/>
      <sheetData sheetId="10506"/>
      <sheetData sheetId="10507"/>
      <sheetData sheetId="10508"/>
      <sheetData sheetId="10509"/>
      <sheetData sheetId="10510"/>
      <sheetData sheetId="10511"/>
      <sheetData sheetId="10512"/>
      <sheetData sheetId="10513"/>
      <sheetData sheetId="10514"/>
      <sheetData sheetId="10515"/>
      <sheetData sheetId="10516"/>
      <sheetData sheetId="10517"/>
      <sheetData sheetId="10518"/>
      <sheetData sheetId="10519"/>
      <sheetData sheetId="10520"/>
      <sheetData sheetId="10521"/>
      <sheetData sheetId="10522"/>
      <sheetData sheetId="10523"/>
      <sheetData sheetId="10524"/>
      <sheetData sheetId="10525"/>
      <sheetData sheetId="10526"/>
      <sheetData sheetId="10527"/>
      <sheetData sheetId="10528"/>
      <sheetData sheetId="10529"/>
      <sheetData sheetId="10530"/>
      <sheetData sheetId="10531"/>
      <sheetData sheetId="10532"/>
      <sheetData sheetId="10533"/>
      <sheetData sheetId="10534"/>
      <sheetData sheetId="10535"/>
      <sheetData sheetId="10536"/>
      <sheetData sheetId="10537"/>
      <sheetData sheetId="10538"/>
      <sheetData sheetId="10539"/>
      <sheetData sheetId="10540"/>
      <sheetData sheetId="10541"/>
      <sheetData sheetId="10542"/>
      <sheetData sheetId="10543"/>
      <sheetData sheetId="10544"/>
      <sheetData sheetId="10545"/>
      <sheetData sheetId="10546"/>
      <sheetData sheetId="10547"/>
      <sheetData sheetId="10548"/>
      <sheetData sheetId="10549"/>
      <sheetData sheetId="10550"/>
      <sheetData sheetId="10551"/>
      <sheetData sheetId="10552"/>
      <sheetData sheetId="10553"/>
      <sheetData sheetId="10554"/>
      <sheetData sheetId="10555"/>
      <sheetData sheetId="10556"/>
      <sheetData sheetId="10557"/>
      <sheetData sheetId="10558"/>
      <sheetData sheetId="10559"/>
      <sheetData sheetId="10560"/>
      <sheetData sheetId="10561"/>
      <sheetData sheetId="10562"/>
      <sheetData sheetId="10563"/>
      <sheetData sheetId="10564"/>
      <sheetData sheetId="10565"/>
      <sheetData sheetId="10566"/>
      <sheetData sheetId="10567"/>
      <sheetData sheetId="10568"/>
      <sheetData sheetId="10569"/>
      <sheetData sheetId="10570"/>
      <sheetData sheetId="10571"/>
      <sheetData sheetId="10572"/>
      <sheetData sheetId="10573"/>
      <sheetData sheetId="10574"/>
      <sheetData sheetId="10575"/>
      <sheetData sheetId="10576"/>
      <sheetData sheetId="10577"/>
      <sheetData sheetId="10578"/>
      <sheetData sheetId="10579"/>
      <sheetData sheetId="10580"/>
      <sheetData sheetId="10581"/>
      <sheetData sheetId="10582"/>
      <sheetData sheetId="10583"/>
      <sheetData sheetId="10584"/>
      <sheetData sheetId="10585"/>
      <sheetData sheetId="10586"/>
      <sheetData sheetId="10587"/>
      <sheetData sheetId="10588"/>
      <sheetData sheetId="10589"/>
      <sheetData sheetId="10590"/>
      <sheetData sheetId="10591"/>
      <sheetData sheetId="10592"/>
      <sheetData sheetId="10593"/>
      <sheetData sheetId="10594"/>
      <sheetData sheetId="10595"/>
      <sheetData sheetId="10596"/>
      <sheetData sheetId="10597"/>
      <sheetData sheetId="10598"/>
      <sheetData sheetId="10599"/>
      <sheetData sheetId="10600"/>
      <sheetData sheetId="10601"/>
      <sheetData sheetId="10602"/>
      <sheetData sheetId="10603"/>
      <sheetData sheetId="10604"/>
      <sheetData sheetId="10605"/>
      <sheetData sheetId="10606"/>
      <sheetData sheetId="10607"/>
      <sheetData sheetId="10608"/>
      <sheetData sheetId="10609"/>
      <sheetData sheetId="10610"/>
      <sheetData sheetId="10611"/>
      <sheetData sheetId="10612"/>
      <sheetData sheetId="10613"/>
      <sheetData sheetId="10614"/>
      <sheetData sheetId="10615"/>
      <sheetData sheetId="10616"/>
      <sheetData sheetId="10617"/>
      <sheetData sheetId="10618"/>
      <sheetData sheetId="10619"/>
      <sheetData sheetId="10620"/>
      <sheetData sheetId="10621"/>
      <sheetData sheetId="10622"/>
      <sheetData sheetId="10623" refreshError="1"/>
      <sheetData sheetId="10624"/>
      <sheetData sheetId="10625"/>
      <sheetData sheetId="10626"/>
      <sheetData sheetId="10627"/>
      <sheetData sheetId="10628"/>
      <sheetData sheetId="10629"/>
      <sheetData sheetId="10630" refreshError="1"/>
      <sheetData sheetId="10631" refreshError="1"/>
      <sheetData sheetId="10632"/>
      <sheetData sheetId="10633"/>
      <sheetData sheetId="10634"/>
      <sheetData sheetId="10635"/>
      <sheetData sheetId="10636"/>
      <sheetData sheetId="10637"/>
      <sheetData sheetId="10638"/>
      <sheetData sheetId="10639"/>
      <sheetData sheetId="10640"/>
      <sheetData sheetId="10641"/>
      <sheetData sheetId="10642"/>
      <sheetData sheetId="10643"/>
      <sheetData sheetId="10644"/>
      <sheetData sheetId="10645"/>
      <sheetData sheetId="10646"/>
      <sheetData sheetId="10647"/>
      <sheetData sheetId="10648"/>
      <sheetData sheetId="10649"/>
      <sheetData sheetId="10650"/>
      <sheetData sheetId="10651"/>
      <sheetData sheetId="10652"/>
      <sheetData sheetId="10653"/>
      <sheetData sheetId="10654"/>
      <sheetData sheetId="10655"/>
      <sheetData sheetId="10656"/>
      <sheetData sheetId="10657"/>
      <sheetData sheetId="10658"/>
      <sheetData sheetId="10659"/>
      <sheetData sheetId="10660"/>
      <sheetData sheetId="10661"/>
      <sheetData sheetId="10662"/>
      <sheetData sheetId="10663"/>
      <sheetData sheetId="10664"/>
      <sheetData sheetId="10665"/>
      <sheetData sheetId="10666"/>
      <sheetData sheetId="10667"/>
      <sheetData sheetId="10668"/>
      <sheetData sheetId="10669"/>
      <sheetData sheetId="10670"/>
      <sheetData sheetId="10671"/>
      <sheetData sheetId="10672"/>
      <sheetData sheetId="10673"/>
      <sheetData sheetId="10674"/>
      <sheetData sheetId="10675"/>
      <sheetData sheetId="10676"/>
      <sheetData sheetId="10677"/>
      <sheetData sheetId="10678"/>
      <sheetData sheetId="10679"/>
      <sheetData sheetId="10680"/>
      <sheetData sheetId="10681"/>
      <sheetData sheetId="10682"/>
      <sheetData sheetId="10683"/>
      <sheetData sheetId="10684"/>
      <sheetData sheetId="10685"/>
      <sheetData sheetId="10686"/>
      <sheetData sheetId="10687"/>
      <sheetData sheetId="10688"/>
      <sheetData sheetId="10689"/>
      <sheetData sheetId="10690"/>
      <sheetData sheetId="10691"/>
      <sheetData sheetId="10692"/>
      <sheetData sheetId="10693"/>
      <sheetData sheetId="10694"/>
      <sheetData sheetId="10695"/>
      <sheetData sheetId="10696"/>
      <sheetData sheetId="10697"/>
      <sheetData sheetId="10698"/>
      <sheetData sheetId="10699"/>
      <sheetData sheetId="10700"/>
      <sheetData sheetId="10701"/>
      <sheetData sheetId="10702"/>
      <sheetData sheetId="10703"/>
      <sheetData sheetId="10704"/>
      <sheetData sheetId="10705"/>
      <sheetData sheetId="10706"/>
      <sheetData sheetId="10707"/>
      <sheetData sheetId="10708"/>
      <sheetData sheetId="10709"/>
      <sheetData sheetId="10710"/>
      <sheetData sheetId="10711"/>
      <sheetData sheetId="10712"/>
      <sheetData sheetId="10713"/>
      <sheetData sheetId="10714"/>
      <sheetData sheetId="10715"/>
      <sheetData sheetId="10716"/>
      <sheetData sheetId="10717"/>
      <sheetData sheetId="10718"/>
      <sheetData sheetId="10719"/>
      <sheetData sheetId="10720"/>
      <sheetData sheetId="10721"/>
      <sheetData sheetId="10722"/>
      <sheetData sheetId="10723"/>
      <sheetData sheetId="10724"/>
      <sheetData sheetId="10725"/>
      <sheetData sheetId="10726"/>
      <sheetData sheetId="10727"/>
      <sheetData sheetId="10728"/>
      <sheetData sheetId="10729"/>
      <sheetData sheetId="10730"/>
      <sheetData sheetId="10731"/>
      <sheetData sheetId="10732"/>
      <sheetData sheetId="10733"/>
      <sheetData sheetId="10734"/>
      <sheetData sheetId="10735"/>
      <sheetData sheetId="10736"/>
      <sheetData sheetId="10737"/>
      <sheetData sheetId="10738"/>
      <sheetData sheetId="10739"/>
      <sheetData sheetId="10740"/>
      <sheetData sheetId="10741"/>
      <sheetData sheetId="10742"/>
      <sheetData sheetId="10743"/>
      <sheetData sheetId="10744"/>
      <sheetData sheetId="10745"/>
      <sheetData sheetId="10746"/>
      <sheetData sheetId="10747"/>
      <sheetData sheetId="10748"/>
      <sheetData sheetId="10749"/>
      <sheetData sheetId="10750"/>
      <sheetData sheetId="10751"/>
      <sheetData sheetId="10752"/>
      <sheetData sheetId="10753"/>
      <sheetData sheetId="10754"/>
      <sheetData sheetId="10755"/>
      <sheetData sheetId="10756"/>
      <sheetData sheetId="10757"/>
      <sheetData sheetId="10758"/>
      <sheetData sheetId="10759"/>
      <sheetData sheetId="10760"/>
      <sheetData sheetId="10761"/>
      <sheetData sheetId="10762"/>
      <sheetData sheetId="10763"/>
      <sheetData sheetId="10764"/>
      <sheetData sheetId="10765"/>
      <sheetData sheetId="10766"/>
      <sheetData sheetId="10767"/>
      <sheetData sheetId="10768"/>
      <sheetData sheetId="10769"/>
      <sheetData sheetId="10770"/>
      <sheetData sheetId="10771"/>
      <sheetData sheetId="10772"/>
      <sheetData sheetId="10773"/>
      <sheetData sheetId="10774"/>
      <sheetData sheetId="10775"/>
      <sheetData sheetId="10776"/>
      <sheetData sheetId="10777"/>
      <sheetData sheetId="10778"/>
      <sheetData sheetId="10779"/>
      <sheetData sheetId="10780"/>
      <sheetData sheetId="10781"/>
      <sheetData sheetId="10782"/>
      <sheetData sheetId="10783"/>
      <sheetData sheetId="10784"/>
      <sheetData sheetId="10785"/>
      <sheetData sheetId="10786"/>
      <sheetData sheetId="10787"/>
      <sheetData sheetId="10788"/>
      <sheetData sheetId="10789"/>
      <sheetData sheetId="10790"/>
      <sheetData sheetId="10791"/>
      <sheetData sheetId="10792"/>
      <sheetData sheetId="10793"/>
      <sheetData sheetId="10794"/>
      <sheetData sheetId="10795"/>
      <sheetData sheetId="10796"/>
      <sheetData sheetId="10797"/>
      <sheetData sheetId="10798"/>
      <sheetData sheetId="10799"/>
      <sheetData sheetId="10800"/>
      <sheetData sheetId="10801"/>
      <sheetData sheetId="10802"/>
      <sheetData sheetId="10803"/>
      <sheetData sheetId="10804"/>
      <sheetData sheetId="10805"/>
      <sheetData sheetId="10806"/>
      <sheetData sheetId="10807"/>
      <sheetData sheetId="10808"/>
      <sheetData sheetId="10809"/>
      <sheetData sheetId="10810"/>
      <sheetData sheetId="10811"/>
      <sheetData sheetId="10812"/>
      <sheetData sheetId="10813"/>
      <sheetData sheetId="10814"/>
      <sheetData sheetId="10815"/>
      <sheetData sheetId="10816"/>
      <sheetData sheetId="10817"/>
      <sheetData sheetId="10818"/>
      <sheetData sheetId="10819"/>
      <sheetData sheetId="10820"/>
      <sheetData sheetId="10821"/>
      <sheetData sheetId="10822"/>
      <sheetData sheetId="10823"/>
      <sheetData sheetId="10824"/>
      <sheetData sheetId="10825"/>
      <sheetData sheetId="10826"/>
      <sheetData sheetId="10827"/>
      <sheetData sheetId="10828"/>
      <sheetData sheetId="10829"/>
      <sheetData sheetId="10830"/>
      <sheetData sheetId="10831"/>
      <sheetData sheetId="10832"/>
      <sheetData sheetId="10833"/>
      <sheetData sheetId="10834"/>
      <sheetData sheetId="10835"/>
      <sheetData sheetId="10836"/>
      <sheetData sheetId="10837"/>
      <sheetData sheetId="10838"/>
      <sheetData sheetId="10839"/>
      <sheetData sheetId="10840"/>
      <sheetData sheetId="10841"/>
      <sheetData sheetId="10842"/>
      <sheetData sheetId="10843"/>
      <sheetData sheetId="10844"/>
      <sheetData sheetId="10845"/>
      <sheetData sheetId="10846"/>
      <sheetData sheetId="10847"/>
      <sheetData sheetId="10848"/>
      <sheetData sheetId="10849"/>
      <sheetData sheetId="10850"/>
      <sheetData sheetId="10851"/>
      <sheetData sheetId="10852"/>
      <sheetData sheetId="10853"/>
      <sheetData sheetId="10854"/>
      <sheetData sheetId="10855"/>
      <sheetData sheetId="10856"/>
      <sheetData sheetId="10857"/>
      <sheetData sheetId="10858"/>
      <sheetData sheetId="10859"/>
      <sheetData sheetId="10860"/>
      <sheetData sheetId="10861"/>
      <sheetData sheetId="10862"/>
      <sheetData sheetId="10863"/>
      <sheetData sheetId="10864"/>
      <sheetData sheetId="10865"/>
      <sheetData sheetId="10866"/>
      <sheetData sheetId="10867"/>
      <sheetData sheetId="10868"/>
      <sheetData sheetId="10869"/>
      <sheetData sheetId="10870"/>
      <sheetData sheetId="10871"/>
      <sheetData sheetId="10872"/>
      <sheetData sheetId="10873"/>
      <sheetData sheetId="10874"/>
      <sheetData sheetId="10875"/>
      <sheetData sheetId="10876"/>
      <sheetData sheetId="10877"/>
      <sheetData sheetId="10878"/>
      <sheetData sheetId="10879"/>
      <sheetData sheetId="10880"/>
      <sheetData sheetId="10881"/>
      <sheetData sheetId="10882"/>
      <sheetData sheetId="10883"/>
      <sheetData sheetId="10884"/>
      <sheetData sheetId="10885"/>
      <sheetData sheetId="10886"/>
      <sheetData sheetId="10887"/>
      <sheetData sheetId="10888"/>
      <sheetData sheetId="10889"/>
      <sheetData sheetId="10890"/>
      <sheetData sheetId="10891"/>
      <sheetData sheetId="10892"/>
      <sheetData sheetId="10893"/>
      <sheetData sheetId="10894"/>
      <sheetData sheetId="10895"/>
      <sheetData sheetId="10896"/>
      <sheetData sheetId="10897"/>
      <sheetData sheetId="10898"/>
      <sheetData sheetId="10899"/>
      <sheetData sheetId="10900"/>
      <sheetData sheetId="10901"/>
      <sheetData sheetId="10902"/>
      <sheetData sheetId="10903"/>
      <sheetData sheetId="10904"/>
      <sheetData sheetId="10905"/>
      <sheetData sheetId="10906"/>
      <sheetData sheetId="10907"/>
      <sheetData sheetId="10908"/>
      <sheetData sheetId="10909"/>
      <sheetData sheetId="10910"/>
      <sheetData sheetId="10911"/>
      <sheetData sheetId="10912"/>
      <sheetData sheetId="10913"/>
      <sheetData sheetId="10914"/>
      <sheetData sheetId="10915"/>
      <sheetData sheetId="10916"/>
      <sheetData sheetId="10917"/>
      <sheetData sheetId="10918"/>
      <sheetData sheetId="10919"/>
      <sheetData sheetId="10920"/>
      <sheetData sheetId="10921"/>
      <sheetData sheetId="10922"/>
      <sheetData sheetId="10923"/>
      <sheetData sheetId="10924"/>
      <sheetData sheetId="10925"/>
      <sheetData sheetId="10926"/>
      <sheetData sheetId="10927"/>
      <sheetData sheetId="10928"/>
      <sheetData sheetId="10929"/>
      <sheetData sheetId="10930"/>
      <sheetData sheetId="10931"/>
      <sheetData sheetId="10932"/>
      <sheetData sheetId="10933"/>
      <sheetData sheetId="10934"/>
      <sheetData sheetId="10935"/>
      <sheetData sheetId="10936"/>
      <sheetData sheetId="10937"/>
      <sheetData sheetId="10938"/>
      <sheetData sheetId="10939"/>
      <sheetData sheetId="10940"/>
      <sheetData sheetId="10941"/>
      <sheetData sheetId="10942"/>
      <sheetData sheetId="10943"/>
      <sheetData sheetId="10944"/>
      <sheetData sheetId="10945"/>
      <sheetData sheetId="10946"/>
      <sheetData sheetId="10947"/>
      <sheetData sheetId="10948"/>
      <sheetData sheetId="10949"/>
      <sheetData sheetId="10950"/>
      <sheetData sheetId="10951"/>
      <sheetData sheetId="10952"/>
      <sheetData sheetId="10953"/>
      <sheetData sheetId="10954"/>
      <sheetData sheetId="10955"/>
      <sheetData sheetId="10956"/>
      <sheetData sheetId="10957"/>
      <sheetData sheetId="10958"/>
      <sheetData sheetId="10959"/>
      <sheetData sheetId="10960"/>
      <sheetData sheetId="10961"/>
      <sheetData sheetId="10962"/>
      <sheetData sheetId="10963"/>
      <sheetData sheetId="10964"/>
      <sheetData sheetId="10965"/>
      <sheetData sheetId="10966"/>
      <sheetData sheetId="10967"/>
      <sheetData sheetId="10968"/>
      <sheetData sheetId="10969"/>
      <sheetData sheetId="10970"/>
      <sheetData sheetId="10971"/>
      <sheetData sheetId="10972"/>
      <sheetData sheetId="10973"/>
      <sheetData sheetId="10974"/>
      <sheetData sheetId="10975"/>
      <sheetData sheetId="10976"/>
      <sheetData sheetId="10977"/>
      <sheetData sheetId="10978"/>
      <sheetData sheetId="10979"/>
      <sheetData sheetId="10980"/>
      <sheetData sheetId="10981"/>
      <sheetData sheetId="10982"/>
      <sheetData sheetId="10983"/>
      <sheetData sheetId="10984"/>
      <sheetData sheetId="10985"/>
      <sheetData sheetId="10986"/>
      <sheetData sheetId="10987"/>
      <sheetData sheetId="10988"/>
      <sheetData sheetId="10989"/>
      <sheetData sheetId="10990"/>
      <sheetData sheetId="10991"/>
      <sheetData sheetId="10992"/>
      <sheetData sheetId="10993"/>
      <sheetData sheetId="10994"/>
      <sheetData sheetId="10995"/>
      <sheetData sheetId="10996"/>
      <sheetData sheetId="10997"/>
      <sheetData sheetId="10998"/>
      <sheetData sheetId="10999"/>
      <sheetData sheetId="11000"/>
      <sheetData sheetId="11001"/>
      <sheetData sheetId="11002"/>
      <sheetData sheetId="11003"/>
      <sheetData sheetId="11004"/>
      <sheetData sheetId="11005"/>
      <sheetData sheetId="11006"/>
      <sheetData sheetId="11007"/>
      <sheetData sheetId="11008"/>
      <sheetData sheetId="11009"/>
      <sheetData sheetId="11010"/>
      <sheetData sheetId="11011"/>
      <sheetData sheetId="11012"/>
      <sheetData sheetId="11013"/>
      <sheetData sheetId="11014"/>
      <sheetData sheetId="11015"/>
      <sheetData sheetId="11016"/>
      <sheetData sheetId="11017"/>
      <sheetData sheetId="11018"/>
      <sheetData sheetId="11019"/>
      <sheetData sheetId="11020"/>
      <sheetData sheetId="11021"/>
      <sheetData sheetId="11022"/>
      <sheetData sheetId="11023"/>
      <sheetData sheetId="11024"/>
      <sheetData sheetId="11025"/>
      <sheetData sheetId="11026"/>
      <sheetData sheetId="11027"/>
      <sheetData sheetId="11028"/>
      <sheetData sheetId="11029"/>
      <sheetData sheetId="11030"/>
      <sheetData sheetId="11031"/>
      <sheetData sheetId="11032"/>
      <sheetData sheetId="11033"/>
      <sheetData sheetId="11034"/>
      <sheetData sheetId="11035"/>
      <sheetData sheetId="11036"/>
      <sheetData sheetId="11037"/>
      <sheetData sheetId="11038"/>
      <sheetData sheetId="11039"/>
      <sheetData sheetId="11040"/>
      <sheetData sheetId="11041"/>
      <sheetData sheetId="11042"/>
      <sheetData sheetId="11043"/>
      <sheetData sheetId="11044"/>
      <sheetData sheetId="11045"/>
      <sheetData sheetId="11046"/>
      <sheetData sheetId="11047"/>
      <sheetData sheetId="11048"/>
      <sheetData sheetId="11049"/>
      <sheetData sheetId="11050"/>
      <sheetData sheetId="11051"/>
      <sheetData sheetId="11052"/>
      <sheetData sheetId="11053"/>
      <sheetData sheetId="11054"/>
      <sheetData sheetId="11055"/>
      <sheetData sheetId="11056"/>
      <sheetData sheetId="11057"/>
      <sheetData sheetId="11058"/>
      <sheetData sheetId="11059"/>
      <sheetData sheetId="11060"/>
      <sheetData sheetId="11061"/>
      <sheetData sheetId="11062"/>
      <sheetData sheetId="11063"/>
      <sheetData sheetId="11064"/>
      <sheetData sheetId="11065"/>
      <sheetData sheetId="11066"/>
      <sheetData sheetId="11067"/>
      <sheetData sheetId="11068"/>
      <sheetData sheetId="11069"/>
      <sheetData sheetId="11070"/>
      <sheetData sheetId="11071"/>
      <sheetData sheetId="11072"/>
      <sheetData sheetId="11073"/>
      <sheetData sheetId="11074"/>
      <sheetData sheetId="11075"/>
      <sheetData sheetId="11076"/>
      <sheetData sheetId="11077"/>
      <sheetData sheetId="11078"/>
      <sheetData sheetId="11079"/>
      <sheetData sheetId="11080"/>
      <sheetData sheetId="11081"/>
      <sheetData sheetId="11082"/>
      <sheetData sheetId="11083"/>
      <sheetData sheetId="11084"/>
      <sheetData sheetId="11085"/>
      <sheetData sheetId="11086"/>
      <sheetData sheetId="11087"/>
      <sheetData sheetId="11088"/>
      <sheetData sheetId="11089"/>
      <sheetData sheetId="11090"/>
      <sheetData sheetId="11091"/>
      <sheetData sheetId="11092"/>
      <sheetData sheetId="11093"/>
      <sheetData sheetId="11094"/>
      <sheetData sheetId="11095"/>
      <sheetData sheetId="11096"/>
      <sheetData sheetId="11097"/>
      <sheetData sheetId="11098"/>
      <sheetData sheetId="11099"/>
      <sheetData sheetId="11100"/>
      <sheetData sheetId="11101"/>
      <sheetData sheetId="11102"/>
      <sheetData sheetId="11103"/>
      <sheetData sheetId="11104"/>
      <sheetData sheetId="11105"/>
      <sheetData sheetId="11106"/>
      <sheetData sheetId="11107"/>
      <sheetData sheetId="11108"/>
      <sheetData sheetId="11109"/>
      <sheetData sheetId="11110"/>
      <sheetData sheetId="11111"/>
      <sheetData sheetId="11112"/>
      <sheetData sheetId="11113"/>
      <sheetData sheetId="11114"/>
      <sheetData sheetId="11115"/>
      <sheetData sheetId="11116"/>
      <sheetData sheetId="11117"/>
      <sheetData sheetId="11118"/>
      <sheetData sheetId="11119"/>
      <sheetData sheetId="11120"/>
      <sheetData sheetId="11121"/>
      <sheetData sheetId="11122"/>
      <sheetData sheetId="11123"/>
      <sheetData sheetId="11124"/>
      <sheetData sheetId="11125"/>
      <sheetData sheetId="11126"/>
      <sheetData sheetId="11127"/>
      <sheetData sheetId="11128"/>
      <sheetData sheetId="11129"/>
      <sheetData sheetId="11130"/>
      <sheetData sheetId="11131"/>
      <sheetData sheetId="11132"/>
      <sheetData sheetId="11133"/>
      <sheetData sheetId="11134"/>
      <sheetData sheetId="11135"/>
      <sheetData sheetId="11136"/>
      <sheetData sheetId="11137"/>
      <sheetData sheetId="11138"/>
      <sheetData sheetId="11139"/>
      <sheetData sheetId="11140"/>
      <sheetData sheetId="11141"/>
      <sheetData sheetId="11142"/>
      <sheetData sheetId="11143"/>
      <sheetData sheetId="11144"/>
      <sheetData sheetId="11145"/>
      <sheetData sheetId="11146"/>
      <sheetData sheetId="11147"/>
      <sheetData sheetId="11148"/>
      <sheetData sheetId="11149"/>
      <sheetData sheetId="11150"/>
      <sheetData sheetId="11151"/>
      <sheetData sheetId="11152"/>
      <sheetData sheetId="11153"/>
      <sheetData sheetId="11154"/>
      <sheetData sheetId="11155"/>
      <sheetData sheetId="11156"/>
      <sheetData sheetId="11157"/>
      <sheetData sheetId="11158"/>
      <sheetData sheetId="11159"/>
      <sheetData sheetId="11160"/>
      <sheetData sheetId="11161"/>
      <sheetData sheetId="11162"/>
      <sheetData sheetId="11163"/>
      <sheetData sheetId="11164"/>
      <sheetData sheetId="11165"/>
      <sheetData sheetId="11166"/>
      <sheetData sheetId="11167"/>
      <sheetData sheetId="11168"/>
      <sheetData sheetId="11169"/>
      <sheetData sheetId="11170"/>
      <sheetData sheetId="11171"/>
      <sheetData sheetId="11172"/>
      <sheetData sheetId="11173"/>
      <sheetData sheetId="11174"/>
      <sheetData sheetId="11175"/>
      <sheetData sheetId="11176"/>
      <sheetData sheetId="11177"/>
      <sheetData sheetId="11178"/>
      <sheetData sheetId="11179"/>
      <sheetData sheetId="11180"/>
      <sheetData sheetId="11181"/>
      <sheetData sheetId="11182"/>
      <sheetData sheetId="11183"/>
      <sheetData sheetId="11184"/>
      <sheetData sheetId="11185"/>
      <sheetData sheetId="11186"/>
      <sheetData sheetId="11187"/>
      <sheetData sheetId="11188"/>
      <sheetData sheetId="11189"/>
      <sheetData sheetId="11190"/>
      <sheetData sheetId="11191"/>
      <sheetData sheetId="11192"/>
      <sheetData sheetId="11193"/>
      <sheetData sheetId="11194"/>
      <sheetData sheetId="11195"/>
      <sheetData sheetId="11196"/>
      <sheetData sheetId="11197"/>
      <sheetData sheetId="11198"/>
      <sheetData sheetId="11199"/>
      <sheetData sheetId="11200"/>
      <sheetData sheetId="11201"/>
      <sheetData sheetId="11202"/>
      <sheetData sheetId="11203"/>
      <sheetData sheetId="11204"/>
      <sheetData sheetId="11205"/>
      <sheetData sheetId="11206"/>
      <sheetData sheetId="11207"/>
      <sheetData sheetId="11208"/>
      <sheetData sheetId="11209"/>
      <sheetData sheetId="11210"/>
      <sheetData sheetId="11211"/>
      <sheetData sheetId="11212"/>
      <sheetData sheetId="11213"/>
      <sheetData sheetId="11214"/>
      <sheetData sheetId="11215"/>
      <sheetData sheetId="11216"/>
      <sheetData sheetId="11217"/>
      <sheetData sheetId="11218"/>
      <sheetData sheetId="11219"/>
      <sheetData sheetId="11220"/>
      <sheetData sheetId="11221"/>
      <sheetData sheetId="11222"/>
      <sheetData sheetId="11223"/>
      <sheetData sheetId="11224"/>
      <sheetData sheetId="11225"/>
      <sheetData sheetId="11226"/>
      <sheetData sheetId="11227"/>
      <sheetData sheetId="11228"/>
      <sheetData sheetId="11229"/>
      <sheetData sheetId="11230"/>
      <sheetData sheetId="11231"/>
      <sheetData sheetId="11232"/>
      <sheetData sheetId="11233"/>
      <sheetData sheetId="11234"/>
      <sheetData sheetId="11235"/>
      <sheetData sheetId="11236"/>
      <sheetData sheetId="11237"/>
      <sheetData sheetId="11238"/>
      <sheetData sheetId="11239" refreshError="1"/>
      <sheetData sheetId="11240" refreshError="1"/>
      <sheetData sheetId="11241" refreshError="1"/>
      <sheetData sheetId="11242" refreshError="1"/>
      <sheetData sheetId="11243" refreshError="1"/>
      <sheetData sheetId="11244" refreshError="1"/>
      <sheetData sheetId="11245" refreshError="1"/>
      <sheetData sheetId="11246" refreshError="1"/>
      <sheetData sheetId="11247" refreshError="1"/>
      <sheetData sheetId="11248" refreshError="1"/>
      <sheetData sheetId="11249" refreshError="1"/>
      <sheetData sheetId="11250"/>
      <sheetData sheetId="11251" refreshError="1"/>
      <sheetData sheetId="11252" refreshError="1"/>
      <sheetData sheetId="11253" refreshError="1"/>
      <sheetData sheetId="11254" refreshError="1"/>
      <sheetData sheetId="11255" refreshError="1"/>
      <sheetData sheetId="11256" refreshError="1"/>
      <sheetData sheetId="11257" refreshError="1"/>
      <sheetData sheetId="11258" refreshError="1"/>
      <sheetData sheetId="11259" refreshError="1"/>
      <sheetData sheetId="11260"/>
      <sheetData sheetId="11261"/>
      <sheetData sheetId="11262"/>
      <sheetData sheetId="11263"/>
      <sheetData sheetId="11264"/>
      <sheetData sheetId="11265" refreshError="1"/>
      <sheetData sheetId="11266"/>
      <sheetData sheetId="11267"/>
      <sheetData sheetId="11268"/>
      <sheetData sheetId="11269"/>
      <sheetData sheetId="11270" refreshError="1"/>
      <sheetData sheetId="11271"/>
      <sheetData sheetId="11272"/>
      <sheetData sheetId="11273"/>
      <sheetData sheetId="11274"/>
      <sheetData sheetId="11275"/>
      <sheetData sheetId="11276"/>
      <sheetData sheetId="11277"/>
      <sheetData sheetId="11278"/>
      <sheetData sheetId="11279"/>
      <sheetData sheetId="11280"/>
      <sheetData sheetId="11281"/>
      <sheetData sheetId="11282"/>
      <sheetData sheetId="11283"/>
      <sheetData sheetId="11284"/>
      <sheetData sheetId="11285"/>
      <sheetData sheetId="11286"/>
      <sheetData sheetId="11287"/>
      <sheetData sheetId="11288"/>
      <sheetData sheetId="11289"/>
      <sheetData sheetId="11290" refreshError="1"/>
      <sheetData sheetId="11291" refreshError="1"/>
      <sheetData sheetId="11292" refreshError="1"/>
      <sheetData sheetId="11293" refreshError="1"/>
      <sheetData sheetId="11294"/>
      <sheetData sheetId="11295" refreshError="1"/>
      <sheetData sheetId="11296"/>
      <sheetData sheetId="11297"/>
      <sheetData sheetId="11298" refreshError="1"/>
      <sheetData sheetId="11299" refreshError="1"/>
      <sheetData sheetId="11300"/>
      <sheetData sheetId="11301"/>
      <sheetData sheetId="11302"/>
      <sheetData sheetId="11303"/>
      <sheetData sheetId="11304"/>
      <sheetData sheetId="11305"/>
      <sheetData sheetId="11306"/>
      <sheetData sheetId="11307"/>
      <sheetData sheetId="11308"/>
      <sheetData sheetId="11309"/>
      <sheetData sheetId="11310"/>
      <sheetData sheetId="11311"/>
      <sheetData sheetId="11312"/>
      <sheetData sheetId="11313"/>
      <sheetData sheetId="11314"/>
      <sheetData sheetId="11315"/>
      <sheetData sheetId="11316"/>
      <sheetData sheetId="11317"/>
      <sheetData sheetId="11318"/>
      <sheetData sheetId="11319"/>
      <sheetData sheetId="11320"/>
      <sheetData sheetId="11321"/>
      <sheetData sheetId="11322"/>
      <sheetData sheetId="11323"/>
      <sheetData sheetId="11324"/>
      <sheetData sheetId="11325"/>
      <sheetData sheetId="11326"/>
      <sheetData sheetId="11327"/>
      <sheetData sheetId="11328"/>
      <sheetData sheetId="11329"/>
      <sheetData sheetId="11330"/>
      <sheetData sheetId="11331"/>
      <sheetData sheetId="11332"/>
      <sheetData sheetId="11333"/>
      <sheetData sheetId="11334"/>
      <sheetData sheetId="11335"/>
      <sheetData sheetId="11336"/>
      <sheetData sheetId="11337"/>
      <sheetData sheetId="11338"/>
      <sheetData sheetId="11339" refreshError="1"/>
      <sheetData sheetId="11340"/>
      <sheetData sheetId="11341"/>
      <sheetData sheetId="11342"/>
      <sheetData sheetId="11343"/>
      <sheetData sheetId="11344"/>
      <sheetData sheetId="11345"/>
      <sheetData sheetId="11346"/>
      <sheetData sheetId="11347"/>
      <sheetData sheetId="11348"/>
      <sheetData sheetId="11349"/>
      <sheetData sheetId="11350"/>
      <sheetData sheetId="11351"/>
      <sheetData sheetId="11352"/>
      <sheetData sheetId="11353"/>
      <sheetData sheetId="11354"/>
      <sheetData sheetId="11355"/>
      <sheetData sheetId="11356"/>
      <sheetData sheetId="11357"/>
      <sheetData sheetId="11358"/>
      <sheetData sheetId="11359"/>
      <sheetData sheetId="11360"/>
      <sheetData sheetId="11361"/>
      <sheetData sheetId="11362"/>
      <sheetData sheetId="11363"/>
      <sheetData sheetId="11364"/>
      <sheetData sheetId="11365"/>
      <sheetData sheetId="11366"/>
      <sheetData sheetId="11367"/>
      <sheetData sheetId="11368"/>
      <sheetData sheetId="11369"/>
      <sheetData sheetId="11370"/>
      <sheetData sheetId="11371"/>
      <sheetData sheetId="11372"/>
      <sheetData sheetId="11373"/>
      <sheetData sheetId="11374"/>
      <sheetData sheetId="11375"/>
      <sheetData sheetId="11376"/>
      <sheetData sheetId="11377"/>
      <sheetData sheetId="11378"/>
      <sheetData sheetId="11379"/>
      <sheetData sheetId="11380"/>
      <sheetData sheetId="11381"/>
      <sheetData sheetId="11382"/>
      <sheetData sheetId="11383"/>
      <sheetData sheetId="11384"/>
      <sheetData sheetId="11385"/>
      <sheetData sheetId="11386"/>
      <sheetData sheetId="11387"/>
      <sheetData sheetId="11388"/>
      <sheetData sheetId="11389"/>
      <sheetData sheetId="11390"/>
      <sheetData sheetId="11391"/>
      <sheetData sheetId="11392"/>
      <sheetData sheetId="11393"/>
      <sheetData sheetId="11394"/>
      <sheetData sheetId="11395"/>
      <sheetData sheetId="11396"/>
      <sheetData sheetId="11397"/>
      <sheetData sheetId="11398"/>
      <sheetData sheetId="11399"/>
      <sheetData sheetId="11400"/>
      <sheetData sheetId="11401"/>
      <sheetData sheetId="11402"/>
      <sheetData sheetId="11403"/>
      <sheetData sheetId="11404"/>
      <sheetData sheetId="11405"/>
      <sheetData sheetId="11406"/>
      <sheetData sheetId="11407" refreshError="1"/>
      <sheetData sheetId="11408" refreshError="1"/>
      <sheetData sheetId="11409"/>
      <sheetData sheetId="11410" refreshError="1"/>
      <sheetData sheetId="11411" refreshError="1"/>
      <sheetData sheetId="11412" refreshError="1"/>
      <sheetData sheetId="11413" refreshError="1"/>
      <sheetData sheetId="11414" refreshError="1"/>
      <sheetData sheetId="11415" refreshError="1"/>
      <sheetData sheetId="11416" refreshError="1"/>
      <sheetData sheetId="11417" refreshError="1"/>
      <sheetData sheetId="11418" refreshError="1"/>
      <sheetData sheetId="11419" refreshError="1"/>
      <sheetData sheetId="11420" refreshError="1"/>
      <sheetData sheetId="11421" refreshError="1"/>
      <sheetData sheetId="11422" refreshError="1"/>
      <sheetData sheetId="11423" refreshError="1"/>
      <sheetData sheetId="11424" refreshError="1"/>
      <sheetData sheetId="11425" refreshError="1"/>
      <sheetData sheetId="11426" refreshError="1"/>
      <sheetData sheetId="11427" refreshError="1"/>
      <sheetData sheetId="11428" refreshError="1"/>
      <sheetData sheetId="11429" refreshError="1"/>
      <sheetData sheetId="11430" refreshError="1"/>
      <sheetData sheetId="11431" refreshError="1"/>
      <sheetData sheetId="11432" refreshError="1"/>
      <sheetData sheetId="11433" refreshError="1"/>
      <sheetData sheetId="11434" refreshError="1"/>
      <sheetData sheetId="11435" refreshError="1"/>
      <sheetData sheetId="11436" refreshError="1"/>
      <sheetData sheetId="11437" refreshError="1"/>
      <sheetData sheetId="11438" refreshError="1"/>
      <sheetData sheetId="11439" refreshError="1"/>
      <sheetData sheetId="11440" refreshError="1"/>
      <sheetData sheetId="11441" refreshError="1"/>
      <sheetData sheetId="11442" refreshError="1"/>
      <sheetData sheetId="11443" refreshError="1"/>
      <sheetData sheetId="11444" refreshError="1"/>
      <sheetData sheetId="11445" refreshError="1"/>
      <sheetData sheetId="11446" refreshError="1"/>
      <sheetData sheetId="11447" refreshError="1"/>
      <sheetData sheetId="11448" refreshError="1"/>
      <sheetData sheetId="11449" refreshError="1"/>
      <sheetData sheetId="11450" refreshError="1"/>
      <sheetData sheetId="11451" refreshError="1"/>
      <sheetData sheetId="11452" refreshError="1"/>
      <sheetData sheetId="11453"/>
      <sheetData sheetId="11454"/>
      <sheetData sheetId="11455"/>
      <sheetData sheetId="11456"/>
      <sheetData sheetId="11457"/>
      <sheetData sheetId="11458"/>
      <sheetData sheetId="11459"/>
      <sheetData sheetId="11460"/>
      <sheetData sheetId="11461"/>
      <sheetData sheetId="11462"/>
      <sheetData sheetId="11463" refreshError="1"/>
      <sheetData sheetId="11464" refreshError="1"/>
      <sheetData sheetId="11465" refreshError="1"/>
      <sheetData sheetId="11466" refreshError="1"/>
      <sheetData sheetId="11467" refreshError="1"/>
      <sheetData sheetId="11468" refreshError="1"/>
      <sheetData sheetId="11469" refreshError="1"/>
      <sheetData sheetId="11470" refreshError="1"/>
      <sheetData sheetId="11471" refreshError="1"/>
      <sheetData sheetId="11472" refreshError="1"/>
      <sheetData sheetId="11473" refreshError="1"/>
      <sheetData sheetId="11474" refreshError="1"/>
      <sheetData sheetId="11475"/>
      <sheetData sheetId="11476"/>
      <sheetData sheetId="11477"/>
      <sheetData sheetId="11478"/>
      <sheetData sheetId="11479"/>
      <sheetData sheetId="11480"/>
      <sheetData sheetId="11481"/>
      <sheetData sheetId="11482"/>
      <sheetData sheetId="11483"/>
      <sheetData sheetId="11484" refreshError="1"/>
      <sheetData sheetId="11485" refreshError="1"/>
      <sheetData sheetId="11486" refreshError="1"/>
      <sheetData sheetId="11487" refreshError="1"/>
      <sheetData sheetId="11488" refreshError="1"/>
      <sheetData sheetId="11489" refreshError="1"/>
      <sheetData sheetId="11490" refreshError="1"/>
      <sheetData sheetId="11491" refreshError="1"/>
      <sheetData sheetId="11492" refreshError="1"/>
      <sheetData sheetId="11493" refreshError="1"/>
      <sheetData sheetId="11494" refreshError="1"/>
      <sheetData sheetId="11495" refreshError="1"/>
      <sheetData sheetId="11496" refreshError="1"/>
      <sheetData sheetId="11497" refreshError="1"/>
      <sheetData sheetId="11498" refreshError="1"/>
      <sheetData sheetId="11499" refreshError="1"/>
      <sheetData sheetId="11500" refreshError="1"/>
      <sheetData sheetId="11501" refreshError="1"/>
      <sheetData sheetId="11502" refreshError="1"/>
      <sheetData sheetId="11503" refreshError="1"/>
      <sheetData sheetId="11504" refreshError="1"/>
      <sheetData sheetId="11505" refreshError="1"/>
      <sheetData sheetId="11506"/>
      <sheetData sheetId="11507"/>
      <sheetData sheetId="11508"/>
      <sheetData sheetId="11509"/>
      <sheetData sheetId="11510"/>
      <sheetData sheetId="11511"/>
      <sheetData sheetId="11512"/>
      <sheetData sheetId="11513"/>
      <sheetData sheetId="11514"/>
      <sheetData sheetId="11515"/>
      <sheetData sheetId="11516"/>
      <sheetData sheetId="11517"/>
      <sheetData sheetId="11518"/>
      <sheetData sheetId="11519"/>
      <sheetData sheetId="11520"/>
      <sheetData sheetId="11521"/>
      <sheetData sheetId="11522"/>
      <sheetData sheetId="11523"/>
      <sheetData sheetId="11524"/>
      <sheetData sheetId="11525"/>
      <sheetData sheetId="11526"/>
      <sheetData sheetId="11527"/>
      <sheetData sheetId="11528"/>
      <sheetData sheetId="11529"/>
      <sheetData sheetId="11530"/>
      <sheetData sheetId="11531"/>
      <sheetData sheetId="11532" refreshError="1"/>
      <sheetData sheetId="11533"/>
      <sheetData sheetId="11534"/>
      <sheetData sheetId="11535"/>
      <sheetData sheetId="11536"/>
      <sheetData sheetId="11537"/>
      <sheetData sheetId="11538"/>
      <sheetData sheetId="11539"/>
      <sheetData sheetId="11540"/>
      <sheetData sheetId="11541"/>
      <sheetData sheetId="11542"/>
      <sheetData sheetId="11543"/>
      <sheetData sheetId="11544"/>
      <sheetData sheetId="11545"/>
      <sheetData sheetId="11546"/>
      <sheetData sheetId="11547"/>
      <sheetData sheetId="11548"/>
      <sheetData sheetId="11549"/>
      <sheetData sheetId="11550"/>
      <sheetData sheetId="11551"/>
      <sheetData sheetId="11552"/>
      <sheetData sheetId="11553"/>
      <sheetData sheetId="11554"/>
      <sheetData sheetId="11555"/>
      <sheetData sheetId="11556"/>
      <sheetData sheetId="11557"/>
      <sheetData sheetId="11558"/>
      <sheetData sheetId="11559"/>
      <sheetData sheetId="11560"/>
      <sheetData sheetId="11561"/>
      <sheetData sheetId="11562"/>
      <sheetData sheetId="11563"/>
      <sheetData sheetId="11564"/>
      <sheetData sheetId="11565"/>
      <sheetData sheetId="11566"/>
      <sheetData sheetId="11567"/>
      <sheetData sheetId="11568"/>
      <sheetData sheetId="11569"/>
      <sheetData sheetId="11570"/>
      <sheetData sheetId="11571"/>
      <sheetData sheetId="11572"/>
      <sheetData sheetId="11573"/>
      <sheetData sheetId="11574"/>
      <sheetData sheetId="11575"/>
      <sheetData sheetId="11576"/>
      <sheetData sheetId="11577"/>
      <sheetData sheetId="11578"/>
      <sheetData sheetId="11579"/>
      <sheetData sheetId="11580"/>
      <sheetData sheetId="11581"/>
      <sheetData sheetId="11582"/>
      <sheetData sheetId="11583"/>
      <sheetData sheetId="11584"/>
      <sheetData sheetId="11585"/>
      <sheetData sheetId="11586"/>
      <sheetData sheetId="11587"/>
      <sheetData sheetId="11588"/>
      <sheetData sheetId="11589"/>
      <sheetData sheetId="11590"/>
      <sheetData sheetId="11591"/>
      <sheetData sheetId="11592"/>
      <sheetData sheetId="11593"/>
      <sheetData sheetId="11594"/>
      <sheetData sheetId="11595"/>
      <sheetData sheetId="11596"/>
      <sheetData sheetId="11597"/>
      <sheetData sheetId="11598"/>
      <sheetData sheetId="11599"/>
      <sheetData sheetId="11600"/>
      <sheetData sheetId="11601"/>
      <sheetData sheetId="11602"/>
      <sheetData sheetId="11603"/>
      <sheetData sheetId="11604"/>
      <sheetData sheetId="11605"/>
      <sheetData sheetId="11606"/>
      <sheetData sheetId="11607"/>
      <sheetData sheetId="11608"/>
      <sheetData sheetId="11609"/>
      <sheetData sheetId="11610"/>
      <sheetData sheetId="11611"/>
      <sheetData sheetId="11612"/>
      <sheetData sheetId="11613"/>
      <sheetData sheetId="11614"/>
      <sheetData sheetId="11615"/>
      <sheetData sheetId="11616"/>
      <sheetData sheetId="11617"/>
      <sheetData sheetId="11618"/>
      <sheetData sheetId="11619"/>
      <sheetData sheetId="11620"/>
      <sheetData sheetId="11621"/>
      <sheetData sheetId="11622"/>
      <sheetData sheetId="11623"/>
      <sheetData sheetId="11624"/>
      <sheetData sheetId="11625"/>
      <sheetData sheetId="11626"/>
      <sheetData sheetId="11627"/>
      <sheetData sheetId="11628"/>
      <sheetData sheetId="11629"/>
      <sheetData sheetId="11630"/>
      <sheetData sheetId="11631"/>
      <sheetData sheetId="11632"/>
      <sheetData sheetId="11633"/>
      <sheetData sheetId="11634"/>
      <sheetData sheetId="11635"/>
      <sheetData sheetId="11636"/>
      <sheetData sheetId="11637"/>
      <sheetData sheetId="11638"/>
      <sheetData sheetId="11639"/>
      <sheetData sheetId="11640"/>
      <sheetData sheetId="11641"/>
      <sheetData sheetId="11642"/>
      <sheetData sheetId="11643"/>
      <sheetData sheetId="11644"/>
      <sheetData sheetId="11645"/>
      <sheetData sheetId="11646"/>
      <sheetData sheetId="11647"/>
      <sheetData sheetId="11648"/>
      <sheetData sheetId="11649"/>
      <sheetData sheetId="11650"/>
      <sheetData sheetId="11651"/>
      <sheetData sheetId="11652"/>
      <sheetData sheetId="11653"/>
      <sheetData sheetId="11654"/>
      <sheetData sheetId="11655"/>
      <sheetData sheetId="11656"/>
      <sheetData sheetId="11657"/>
      <sheetData sheetId="11658"/>
      <sheetData sheetId="11659"/>
      <sheetData sheetId="11660"/>
      <sheetData sheetId="11661"/>
      <sheetData sheetId="11662"/>
      <sheetData sheetId="11663"/>
      <sheetData sheetId="11664"/>
      <sheetData sheetId="11665"/>
      <sheetData sheetId="11666"/>
      <sheetData sheetId="11667"/>
      <sheetData sheetId="11668"/>
      <sheetData sheetId="11669"/>
      <sheetData sheetId="11670"/>
      <sheetData sheetId="11671"/>
      <sheetData sheetId="11672"/>
      <sheetData sheetId="11673"/>
      <sheetData sheetId="11674"/>
      <sheetData sheetId="11675"/>
      <sheetData sheetId="11676"/>
      <sheetData sheetId="11677"/>
      <sheetData sheetId="11678"/>
      <sheetData sheetId="11679"/>
      <sheetData sheetId="11680"/>
      <sheetData sheetId="11681"/>
      <sheetData sheetId="11682"/>
      <sheetData sheetId="11683"/>
      <sheetData sheetId="11684"/>
      <sheetData sheetId="11685"/>
      <sheetData sheetId="11686"/>
      <sheetData sheetId="11687"/>
      <sheetData sheetId="11688"/>
      <sheetData sheetId="11689"/>
      <sheetData sheetId="11690"/>
      <sheetData sheetId="11691"/>
      <sheetData sheetId="11692"/>
      <sheetData sheetId="11693"/>
      <sheetData sheetId="11694"/>
      <sheetData sheetId="11695"/>
      <sheetData sheetId="11696"/>
      <sheetData sheetId="11697"/>
      <sheetData sheetId="11698"/>
      <sheetData sheetId="11699"/>
      <sheetData sheetId="11700"/>
      <sheetData sheetId="11701"/>
      <sheetData sheetId="11702"/>
      <sheetData sheetId="11703"/>
      <sheetData sheetId="11704"/>
      <sheetData sheetId="11705"/>
      <sheetData sheetId="11706"/>
      <sheetData sheetId="11707"/>
      <sheetData sheetId="11708"/>
      <sheetData sheetId="11709"/>
      <sheetData sheetId="11710"/>
      <sheetData sheetId="11711"/>
      <sheetData sheetId="11712"/>
      <sheetData sheetId="11713"/>
      <sheetData sheetId="11714"/>
      <sheetData sheetId="11715"/>
      <sheetData sheetId="11716"/>
      <sheetData sheetId="11717"/>
      <sheetData sheetId="11718"/>
      <sheetData sheetId="11719"/>
      <sheetData sheetId="11720"/>
      <sheetData sheetId="11721"/>
      <sheetData sheetId="11722"/>
      <sheetData sheetId="11723"/>
      <sheetData sheetId="11724"/>
      <sheetData sheetId="11725"/>
      <sheetData sheetId="11726"/>
      <sheetData sheetId="11727"/>
      <sheetData sheetId="11728"/>
      <sheetData sheetId="11729"/>
      <sheetData sheetId="11730"/>
      <sheetData sheetId="11731"/>
      <sheetData sheetId="11732"/>
      <sheetData sheetId="11733"/>
      <sheetData sheetId="11734"/>
      <sheetData sheetId="11735"/>
      <sheetData sheetId="11736"/>
      <sheetData sheetId="11737"/>
      <sheetData sheetId="11738"/>
      <sheetData sheetId="11739"/>
      <sheetData sheetId="11740"/>
      <sheetData sheetId="11741"/>
      <sheetData sheetId="11742"/>
      <sheetData sheetId="11743"/>
      <sheetData sheetId="11744"/>
      <sheetData sheetId="11745"/>
      <sheetData sheetId="11746"/>
      <sheetData sheetId="11747"/>
      <sheetData sheetId="11748"/>
      <sheetData sheetId="11749"/>
      <sheetData sheetId="11750"/>
      <sheetData sheetId="11751"/>
      <sheetData sheetId="11752"/>
      <sheetData sheetId="11753"/>
      <sheetData sheetId="11754"/>
      <sheetData sheetId="11755"/>
      <sheetData sheetId="11756"/>
      <sheetData sheetId="11757"/>
      <sheetData sheetId="11758"/>
      <sheetData sheetId="11759"/>
      <sheetData sheetId="11760"/>
      <sheetData sheetId="11761"/>
      <sheetData sheetId="11762"/>
      <sheetData sheetId="11763"/>
      <sheetData sheetId="11764"/>
      <sheetData sheetId="11765"/>
      <sheetData sheetId="11766"/>
      <sheetData sheetId="11767"/>
      <sheetData sheetId="11768"/>
      <sheetData sheetId="11769"/>
      <sheetData sheetId="11770"/>
      <sheetData sheetId="11771"/>
      <sheetData sheetId="11772"/>
      <sheetData sheetId="11773"/>
      <sheetData sheetId="11774"/>
      <sheetData sheetId="11775"/>
      <sheetData sheetId="11776"/>
      <sheetData sheetId="11777"/>
      <sheetData sheetId="11778"/>
      <sheetData sheetId="11779"/>
      <sheetData sheetId="11780"/>
      <sheetData sheetId="11781"/>
      <sheetData sheetId="11782"/>
      <sheetData sheetId="11783"/>
      <sheetData sheetId="11784"/>
      <sheetData sheetId="11785"/>
      <sheetData sheetId="11786"/>
      <sheetData sheetId="11787"/>
      <sheetData sheetId="11788"/>
      <sheetData sheetId="11789"/>
      <sheetData sheetId="11790"/>
      <sheetData sheetId="11791"/>
      <sheetData sheetId="11792"/>
      <sheetData sheetId="11793"/>
      <sheetData sheetId="11794"/>
      <sheetData sheetId="11795"/>
      <sheetData sheetId="11796"/>
      <sheetData sheetId="11797"/>
      <sheetData sheetId="11798"/>
      <sheetData sheetId="11799"/>
      <sheetData sheetId="11800"/>
      <sheetData sheetId="11801"/>
      <sheetData sheetId="11802"/>
      <sheetData sheetId="11803"/>
      <sheetData sheetId="11804"/>
      <sheetData sheetId="11805"/>
      <sheetData sheetId="11806"/>
      <sheetData sheetId="11807"/>
      <sheetData sheetId="11808"/>
      <sheetData sheetId="11809"/>
      <sheetData sheetId="11810"/>
      <sheetData sheetId="11811"/>
      <sheetData sheetId="11812"/>
      <sheetData sheetId="11813"/>
      <sheetData sheetId="11814"/>
      <sheetData sheetId="11815"/>
      <sheetData sheetId="11816"/>
      <sheetData sheetId="11817"/>
      <sheetData sheetId="11818"/>
      <sheetData sheetId="11819"/>
      <sheetData sheetId="11820"/>
      <sheetData sheetId="11821"/>
      <sheetData sheetId="11822"/>
      <sheetData sheetId="11823"/>
      <sheetData sheetId="11824"/>
      <sheetData sheetId="11825"/>
      <sheetData sheetId="11826"/>
      <sheetData sheetId="11827"/>
      <sheetData sheetId="11828"/>
      <sheetData sheetId="11829"/>
      <sheetData sheetId="11830"/>
      <sheetData sheetId="11831"/>
      <sheetData sheetId="11832"/>
      <sheetData sheetId="11833"/>
      <sheetData sheetId="11834"/>
      <sheetData sheetId="11835"/>
      <sheetData sheetId="11836"/>
      <sheetData sheetId="11837"/>
      <sheetData sheetId="11838"/>
      <sheetData sheetId="11839"/>
      <sheetData sheetId="11840"/>
      <sheetData sheetId="11841"/>
      <sheetData sheetId="11842"/>
      <sheetData sheetId="11843"/>
      <sheetData sheetId="11844"/>
      <sheetData sheetId="11845"/>
      <sheetData sheetId="11846"/>
      <sheetData sheetId="11847"/>
      <sheetData sheetId="11848"/>
      <sheetData sheetId="11849"/>
      <sheetData sheetId="11850"/>
      <sheetData sheetId="11851"/>
      <sheetData sheetId="11852"/>
      <sheetData sheetId="11853"/>
      <sheetData sheetId="11854"/>
      <sheetData sheetId="11855"/>
      <sheetData sheetId="11856"/>
      <sheetData sheetId="11857"/>
      <sheetData sheetId="11858"/>
      <sheetData sheetId="11859"/>
      <sheetData sheetId="11860"/>
      <sheetData sheetId="11861"/>
      <sheetData sheetId="11862"/>
      <sheetData sheetId="11863"/>
      <sheetData sheetId="11864"/>
      <sheetData sheetId="11865"/>
      <sheetData sheetId="11866"/>
      <sheetData sheetId="11867"/>
      <sheetData sheetId="11868"/>
      <sheetData sheetId="11869"/>
      <sheetData sheetId="11870"/>
      <sheetData sheetId="11871"/>
      <sheetData sheetId="11872"/>
      <sheetData sheetId="11873"/>
      <sheetData sheetId="11874"/>
      <sheetData sheetId="11875"/>
      <sheetData sheetId="11876"/>
      <sheetData sheetId="11877"/>
      <sheetData sheetId="11878"/>
      <sheetData sheetId="11879"/>
      <sheetData sheetId="11880"/>
      <sheetData sheetId="11881"/>
      <sheetData sheetId="11882"/>
      <sheetData sheetId="11883"/>
      <sheetData sheetId="11884"/>
      <sheetData sheetId="11885"/>
      <sheetData sheetId="11886"/>
      <sheetData sheetId="11887"/>
      <sheetData sheetId="11888"/>
      <sheetData sheetId="11889"/>
      <sheetData sheetId="11890"/>
      <sheetData sheetId="11891"/>
      <sheetData sheetId="11892"/>
      <sheetData sheetId="11893"/>
      <sheetData sheetId="11894"/>
      <sheetData sheetId="11895"/>
      <sheetData sheetId="11896"/>
      <sheetData sheetId="11897"/>
      <sheetData sheetId="11898"/>
      <sheetData sheetId="11899"/>
      <sheetData sheetId="11900"/>
      <sheetData sheetId="11901"/>
      <sheetData sheetId="11902"/>
      <sheetData sheetId="11903"/>
      <sheetData sheetId="11904"/>
      <sheetData sheetId="11905"/>
      <sheetData sheetId="11906"/>
      <sheetData sheetId="11907"/>
      <sheetData sheetId="11908"/>
      <sheetData sheetId="11909"/>
      <sheetData sheetId="11910"/>
      <sheetData sheetId="11911"/>
      <sheetData sheetId="11912"/>
      <sheetData sheetId="11913"/>
      <sheetData sheetId="11914"/>
      <sheetData sheetId="11915"/>
      <sheetData sheetId="11916"/>
      <sheetData sheetId="11917"/>
      <sheetData sheetId="11918"/>
      <sheetData sheetId="11919"/>
      <sheetData sheetId="11920"/>
      <sheetData sheetId="11921"/>
      <sheetData sheetId="11922"/>
      <sheetData sheetId="11923"/>
      <sheetData sheetId="11924"/>
      <sheetData sheetId="11925"/>
      <sheetData sheetId="11926"/>
      <sheetData sheetId="11927"/>
      <sheetData sheetId="11928"/>
      <sheetData sheetId="11929"/>
      <sheetData sheetId="11930"/>
      <sheetData sheetId="11931"/>
      <sheetData sheetId="11932"/>
      <sheetData sheetId="11933"/>
      <sheetData sheetId="11934"/>
      <sheetData sheetId="11935"/>
      <sheetData sheetId="11936"/>
      <sheetData sheetId="11937"/>
      <sheetData sheetId="11938"/>
      <sheetData sheetId="11939"/>
      <sheetData sheetId="11940"/>
      <sheetData sheetId="11941"/>
      <sheetData sheetId="11942"/>
      <sheetData sheetId="11943"/>
      <sheetData sheetId="11944"/>
      <sheetData sheetId="11945"/>
      <sheetData sheetId="11946"/>
      <sheetData sheetId="11947"/>
      <sheetData sheetId="11948"/>
      <sheetData sheetId="11949"/>
      <sheetData sheetId="11950"/>
      <sheetData sheetId="11951"/>
      <sheetData sheetId="11952"/>
      <sheetData sheetId="11953"/>
      <sheetData sheetId="11954"/>
      <sheetData sheetId="11955"/>
      <sheetData sheetId="11956"/>
      <sheetData sheetId="11957"/>
      <sheetData sheetId="11958"/>
      <sheetData sheetId="11959"/>
      <sheetData sheetId="11960"/>
      <sheetData sheetId="11961"/>
      <sheetData sheetId="11962"/>
      <sheetData sheetId="11963"/>
      <sheetData sheetId="11964"/>
      <sheetData sheetId="11965"/>
      <sheetData sheetId="11966"/>
      <sheetData sheetId="11967"/>
      <sheetData sheetId="11968"/>
      <sheetData sheetId="11969"/>
      <sheetData sheetId="11970"/>
      <sheetData sheetId="11971"/>
      <sheetData sheetId="11972"/>
      <sheetData sheetId="11973"/>
      <sheetData sheetId="11974"/>
      <sheetData sheetId="11975"/>
      <sheetData sheetId="11976"/>
      <sheetData sheetId="11977"/>
      <sheetData sheetId="11978"/>
      <sheetData sheetId="11979"/>
      <sheetData sheetId="11980"/>
      <sheetData sheetId="11981"/>
      <sheetData sheetId="11982"/>
      <sheetData sheetId="11983"/>
      <sheetData sheetId="11984"/>
      <sheetData sheetId="11985"/>
      <sheetData sheetId="11986"/>
      <sheetData sheetId="11987"/>
      <sheetData sheetId="11988"/>
      <sheetData sheetId="11989"/>
      <sheetData sheetId="11990"/>
      <sheetData sheetId="11991"/>
      <sheetData sheetId="11992"/>
      <sheetData sheetId="11993"/>
      <sheetData sheetId="11994"/>
      <sheetData sheetId="11995"/>
      <sheetData sheetId="11996"/>
      <sheetData sheetId="11997"/>
      <sheetData sheetId="11998"/>
      <sheetData sheetId="11999"/>
      <sheetData sheetId="12000"/>
      <sheetData sheetId="12001"/>
      <sheetData sheetId="12002"/>
      <sheetData sheetId="12003"/>
      <sheetData sheetId="12004"/>
      <sheetData sheetId="12005"/>
      <sheetData sheetId="12006"/>
      <sheetData sheetId="12007"/>
      <sheetData sheetId="12008"/>
      <sheetData sheetId="12009"/>
      <sheetData sheetId="12010"/>
      <sheetData sheetId="12011"/>
      <sheetData sheetId="12012"/>
      <sheetData sheetId="12013"/>
      <sheetData sheetId="12014"/>
      <sheetData sheetId="12015"/>
      <sheetData sheetId="12016"/>
      <sheetData sheetId="12017"/>
      <sheetData sheetId="12018"/>
      <sheetData sheetId="12019"/>
      <sheetData sheetId="12020"/>
      <sheetData sheetId="12021"/>
      <sheetData sheetId="12022"/>
      <sheetData sheetId="12023"/>
      <sheetData sheetId="12024"/>
      <sheetData sheetId="12025"/>
      <sheetData sheetId="12026"/>
      <sheetData sheetId="12027"/>
      <sheetData sheetId="12028"/>
      <sheetData sheetId="12029"/>
      <sheetData sheetId="12030"/>
      <sheetData sheetId="12031"/>
      <sheetData sheetId="12032"/>
      <sheetData sheetId="12033"/>
      <sheetData sheetId="12034"/>
      <sheetData sheetId="12035"/>
      <sheetData sheetId="12036"/>
      <sheetData sheetId="12037"/>
      <sheetData sheetId="12038"/>
      <sheetData sheetId="12039"/>
      <sheetData sheetId="12040"/>
      <sheetData sheetId="12041"/>
      <sheetData sheetId="12042"/>
      <sheetData sheetId="12043"/>
      <sheetData sheetId="12044"/>
      <sheetData sheetId="12045"/>
      <sheetData sheetId="12046"/>
      <sheetData sheetId="12047"/>
      <sheetData sheetId="12048"/>
      <sheetData sheetId="12049"/>
      <sheetData sheetId="12050"/>
      <sheetData sheetId="12051"/>
      <sheetData sheetId="12052"/>
      <sheetData sheetId="12053"/>
      <sheetData sheetId="12054"/>
      <sheetData sheetId="12055"/>
      <sheetData sheetId="12056"/>
      <sheetData sheetId="12057"/>
      <sheetData sheetId="12058"/>
      <sheetData sheetId="12059"/>
      <sheetData sheetId="12060"/>
      <sheetData sheetId="12061"/>
      <sheetData sheetId="12062"/>
      <sheetData sheetId="12063"/>
      <sheetData sheetId="12064"/>
      <sheetData sheetId="12065"/>
      <sheetData sheetId="12066"/>
      <sheetData sheetId="12067"/>
      <sheetData sheetId="12068"/>
      <sheetData sheetId="12069"/>
      <sheetData sheetId="12070"/>
      <sheetData sheetId="12071"/>
      <sheetData sheetId="12072"/>
      <sheetData sheetId="12073"/>
      <sheetData sheetId="12074"/>
      <sheetData sheetId="12075"/>
      <sheetData sheetId="12076"/>
      <sheetData sheetId="12077"/>
      <sheetData sheetId="12078"/>
      <sheetData sheetId="12079"/>
      <sheetData sheetId="12080"/>
      <sheetData sheetId="12081"/>
      <sheetData sheetId="12082"/>
      <sheetData sheetId="12083"/>
      <sheetData sheetId="12084"/>
      <sheetData sheetId="12085"/>
      <sheetData sheetId="12086"/>
      <sheetData sheetId="12087"/>
      <sheetData sheetId="12088"/>
      <sheetData sheetId="12089"/>
      <sheetData sheetId="12090"/>
      <sheetData sheetId="12091"/>
      <sheetData sheetId="12092"/>
      <sheetData sheetId="12093"/>
      <sheetData sheetId="12094"/>
      <sheetData sheetId="12095"/>
      <sheetData sheetId="12096"/>
      <sheetData sheetId="12097"/>
      <sheetData sheetId="12098"/>
      <sheetData sheetId="12099"/>
      <sheetData sheetId="12100"/>
      <sheetData sheetId="12101"/>
      <sheetData sheetId="12102"/>
      <sheetData sheetId="12103"/>
      <sheetData sheetId="12104"/>
      <sheetData sheetId="12105"/>
      <sheetData sheetId="12106"/>
      <sheetData sheetId="12107"/>
      <sheetData sheetId="12108"/>
      <sheetData sheetId="12109"/>
      <sheetData sheetId="12110"/>
      <sheetData sheetId="12111"/>
      <sheetData sheetId="12112"/>
      <sheetData sheetId="12113"/>
      <sheetData sheetId="12114"/>
      <sheetData sheetId="12115"/>
      <sheetData sheetId="12116"/>
      <sheetData sheetId="12117"/>
      <sheetData sheetId="12118"/>
      <sheetData sheetId="12119"/>
      <sheetData sheetId="12120"/>
      <sheetData sheetId="12121"/>
      <sheetData sheetId="12122"/>
      <sheetData sheetId="12123"/>
      <sheetData sheetId="12124"/>
      <sheetData sheetId="12125"/>
      <sheetData sheetId="12126"/>
      <sheetData sheetId="12127"/>
      <sheetData sheetId="12128"/>
      <sheetData sheetId="12129"/>
      <sheetData sheetId="12130"/>
      <sheetData sheetId="12131"/>
      <sheetData sheetId="12132"/>
      <sheetData sheetId="12133"/>
      <sheetData sheetId="12134"/>
      <sheetData sheetId="12135"/>
      <sheetData sheetId="12136"/>
      <sheetData sheetId="12137"/>
      <sheetData sheetId="12138"/>
      <sheetData sheetId="12139"/>
      <sheetData sheetId="12140"/>
      <sheetData sheetId="12141"/>
      <sheetData sheetId="12142"/>
      <sheetData sheetId="12143"/>
      <sheetData sheetId="12144"/>
      <sheetData sheetId="12145"/>
      <sheetData sheetId="12146"/>
      <sheetData sheetId="12147"/>
      <sheetData sheetId="12148"/>
      <sheetData sheetId="12149"/>
      <sheetData sheetId="12150"/>
      <sheetData sheetId="12151"/>
      <sheetData sheetId="12152"/>
      <sheetData sheetId="12153"/>
      <sheetData sheetId="12154"/>
      <sheetData sheetId="12155"/>
      <sheetData sheetId="12156"/>
      <sheetData sheetId="12157"/>
      <sheetData sheetId="12158"/>
      <sheetData sheetId="12159"/>
      <sheetData sheetId="12160"/>
      <sheetData sheetId="12161"/>
      <sheetData sheetId="12162"/>
      <sheetData sheetId="12163"/>
      <sheetData sheetId="12164"/>
      <sheetData sheetId="12165"/>
      <sheetData sheetId="12166"/>
      <sheetData sheetId="12167"/>
      <sheetData sheetId="12168"/>
      <sheetData sheetId="12169"/>
      <sheetData sheetId="12170"/>
      <sheetData sheetId="12171"/>
      <sheetData sheetId="12172"/>
      <sheetData sheetId="12173"/>
      <sheetData sheetId="12174"/>
      <sheetData sheetId="12175"/>
      <sheetData sheetId="12176"/>
      <sheetData sheetId="12177"/>
      <sheetData sheetId="12178"/>
      <sheetData sheetId="12179"/>
      <sheetData sheetId="12180"/>
      <sheetData sheetId="12181"/>
      <sheetData sheetId="12182"/>
      <sheetData sheetId="12183"/>
      <sheetData sheetId="12184"/>
      <sheetData sheetId="12185"/>
      <sheetData sheetId="12186"/>
      <sheetData sheetId="12187"/>
      <sheetData sheetId="12188"/>
      <sheetData sheetId="12189"/>
      <sheetData sheetId="12190"/>
      <sheetData sheetId="12191"/>
      <sheetData sheetId="12192"/>
      <sheetData sheetId="12193"/>
      <sheetData sheetId="12194"/>
      <sheetData sheetId="12195"/>
      <sheetData sheetId="12196"/>
      <sheetData sheetId="12197"/>
      <sheetData sheetId="12198"/>
      <sheetData sheetId="12199"/>
      <sheetData sheetId="12200"/>
      <sheetData sheetId="12201"/>
      <sheetData sheetId="12202"/>
      <sheetData sheetId="12203"/>
      <sheetData sheetId="12204"/>
      <sheetData sheetId="12205"/>
      <sheetData sheetId="12206"/>
      <sheetData sheetId="12207"/>
      <sheetData sheetId="12208"/>
      <sheetData sheetId="12209"/>
      <sheetData sheetId="12210"/>
      <sheetData sheetId="12211"/>
      <sheetData sheetId="12212"/>
      <sheetData sheetId="12213"/>
      <sheetData sheetId="12214"/>
      <sheetData sheetId="12215"/>
      <sheetData sheetId="12216"/>
      <sheetData sheetId="12217"/>
      <sheetData sheetId="12218"/>
      <sheetData sheetId="12219"/>
      <sheetData sheetId="12220"/>
      <sheetData sheetId="12221"/>
      <sheetData sheetId="12222"/>
      <sheetData sheetId="12223"/>
      <sheetData sheetId="12224"/>
      <sheetData sheetId="12225"/>
      <sheetData sheetId="12226"/>
      <sheetData sheetId="12227"/>
      <sheetData sheetId="12228"/>
      <sheetData sheetId="12229"/>
      <sheetData sheetId="12230"/>
      <sheetData sheetId="12231"/>
      <sheetData sheetId="12232"/>
      <sheetData sheetId="12233"/>
      <sheetData sheetId="12234"/>
      <sheetData sheetId="12235"/>
      <sheetData sheetId="12236"/>
      <sheetData sheetId="12237"/>
      <sheetData sheetId="12238"/>
      <sheetData sheetId="12239"/>
      <sheetData sheetId="12240"/>
      <sheetData sheetId="12241"/>
      <sheetData sheetId="12242"/>
      <sheetData sheetId="12243"/>
      <sheetData sheetId="12244"/>
      <sheetData sheetId="12245"/>
      <sheetData sheetId="12246"/>
      <sheetData sheetId="12247"/>
      <sheetData sheetId="12248"/>
      <sheetData sheetId="12249"/>
      <sheetData sheetId="12250"/>
      <sheetData sheetId="12251"/>
      <sheetData sheetId="12252"/>
      <sheetData sheetId="12253"/>
      <sheetData sheetId="12254"/>
      <sheetData sheetId="12255"/>
      <sheetData sheetId="12256"/>
      <sheetData sheetId="12257"/>
      <sheetData sheetId="12258"/>
      <sheetData sheetId="12259"/>
      <sheetData sheetId="12260"/>
      <sheetData sheetId="12261"/>
      <sheetData sheetId="12262"/>
      <sheetData sheetId="12263"/>
      <sheetData sheetId="12264"/>
      <sheetData sheetId="12265"/>
      <sheetData sheetId="12266"/>
      <sheetData sheetId="12267"/>
      <sheetData sheetId="12268"/>
      <sheetData sheetId="12269"/>
      <sheetData sheetId="12270"/>
      <sheetData sheetId="12271"/>
      <sheetData sheetId="12272"/>
      <sheetData sheetId="12273"/>
      <sheetData sheetId="12274"/>
      <sheetData sheetId="12275"/>
      <sheetData sheetId="12276"/>
      <sheetData sheetId="12277"/>
      <sheetData sheetId="12278"/>
      <sheetData sheetId="12279"/>
      <sheetData sheetId="12280"/>
      <sheetData sheetId="12281"/>
      <sheetData sheetId="12282"/>
      <sheetData sheetId="12283"/>
      <sheetData sheetId="12284"/>
      <sheetData sheetId="12285"/>
      <sheetData sheetId="12286"/>
      <sheetData sheetId="12287"/>
      <sheetData sheetId="12288"/>
      <sheetData sheetId="12289"/>
      <sheetData sheetId="12290"/>
      <sheetData sheetId="12291"/>
      <sheetData sheetId="12292"/>
      <sheetData sheetId="12293"/>
      <sheetData sheetId="12294"/>
      <sheetData sheetId="12295"/>
      <sheetData sheetId="12296"/>
      <sheetData sheetId="12297"/>
      <sheetData sheetId="12298"/>
      <sheetData sheetId="12299"/>
      <sheetData sheetId="12300"/>
      <sheetData sheetId="12301"/>
      <sheetData sheetId="12302"/>
      <sheetData sheetId="12303"/>
      <sheetData sheetId="12304"/>
      <sheetData sheetId="12305"/>
      <sheetData sheetId="12306"/>
      <sheetData sheetId="12307"/>
      <sheetData sheetId="12308"/>
      <sheetData sheetId="12309"/>
      <sheetData sheetId="12310"/>
      <sheetData sheetId="12311"/>
      <sheetData sheetId="12312"/>
      <sheetData sheetId="12313"/>
      <sheetData sheetId="12314"/>
      <sheetData sheetId="12315"/>
      <sheetData sheetId="12316"/>
      <sheetData sheetId="12317"/>
      <sheetData sheetId="12318"/>
      <sheetData sheetId="12319"/>
      <sheetData sheetId="12320"/>
      <sheetData sheetId="12321"/>
      <sheetData sheetId="12322"/>
      <sheetData sheetId="12323"/>
      <sheetData sheetId="12324"/>
      <sheetData sheetId="12325"/>
      <sheetData sheetId="12326"/>
      <sheetData sheetId="12327"/>
      <sheetData sheetId="12328"/>
      <sheetData sheetId="12329"/>
      <sheetData sheetId="12330"/>
      <sheetData sheetId="12331"/>
      <sheetData sheetId="12332"/>
      <sheetData sheetId="12333"/>
      <sheetData sheetId="12334"/>
      <sheetData sheetId="12335"/>
      <sheetData sheetId="12336"/>
      <sheetData sheetId="12337"/>
      <sheetData sheetId="12338"/>
      <sheetData sheetId="12339"/>
      <sheetData sheetId="12340"/>
      <sheetData sheetId="12341"/>
      <sheetData sheetId="12342"/>
      <sheetData sheetId="12343"/>
      <sheetData sheetId="12344"/>
      <sheetData sheetId="12345"/>
      <sheetData sheetId="12346"/>
      <sheetData sheetId="12347"/>
      <sheetData sheetId="12348"/>
      <sheetData sheetId="12349"/>
      <sheetData sheetId="12350"/>
      <sheetData sheetId="12351"/>
      <sheetData sheetId="12352"/>
      <sheetData sheetId="12353"/>
      <sheetData sheetId="12354"/>
      <sheetData sheetId="12355"/>
      <sheetData sheetId="12356"/>
      <sheetData sheetId="12357"/>
      <sheetData sheetId="12358"/>
      <sheetData sheetId="12359"/>
      <sheetData sheetId="12360"/>
      <sheetData sheetId="12361"/>
      <sheetData sheetId="12362"/>
      <sheetData sheetId="12363"/>
      <sheetData sheetId="12364"/>
      <sheetData sheetId="12365"/>
      <sheetData sheetId="12366"/>
      <sheetData sheetId="12367"/>
      <sheetData sheetId="12368"/>
      <sheetData sheetId="12369"/>
      <sheetData sheetId="12370"/>
      <sheetData sheetId="12371"/>
      <sheetData sheetId="12372"/>
      <sheetData sheetId="12373"/>
      <sheetData sheetId="12374"/>
      <sheetData sheetId="12375"/>
      <sheetData sheetId="12376"/>
      <sheetData sheetId="12377"/>
      <sheetData sheetId="12378"/>
      <sheetData sheetId="12379"/>
      <sheetData sheetId="12380"/>
      <sheetData sheetId="12381"/>
      <sheetData sheetId="12382"/>
      <sheetData sheetId="12383"/>
      <sheetData sheetId="12384"/>
      <sheetData sheetId="12385"/>
      <sheetData sheetId="12386"/>
      <sheetData sheetId="12387"/>
      <sheetData sheetId="12388"/>
      <sheetData sheetId="12389"/>
      <sheetData sheetId="12390"/>
      <sheetData sheetId="12391"/>
      <sheetData sheetId="12392"/>
      <sheetData sheetId="12393"/>
      <sheetData sheetId="12394"/>
      <sheetData sheetId="12395"/>
      <sheetData sheetId="12396"/>
      <sheetData sheetId="12397"/>
      <sheetData sheetId="12398"/>
      <sheetData sheetId="12399"/>
      <sheetData sheetId="12400"/>
      <sheetData sheetId="12401"/>
      <sheetData sheetId="12402"/>
      <sheetData sheetId="12403"/>
      <sheetData sheetId="12404"/>
      <sheetData sheetId="12405"/>
      <sheetData sheetId="12406"/>
      <sheetData sheetId="12407"/>
      <sheetData sheetId="12408"/>
      <sheetData sheetId="12409"/>
      <sheetData sheetId="12410"/>
      <sheetData sheetId="12411"/>
      <sheetData sheetId="12412"/>
      <sheetData sheetId="12413"/>
      <sheetData sheetId="12414"/>
      <sheetData sheetId="12415"/>
      <sheetData sheetId="12416"/>
      <sheetData sheetId="12417"/>
      <sheetData sheetId="12418"/>
      <sheetData sheetId="12419"/>
      <sheetData sheetId="12420"/>
      <sheetData sheetId="12421"/>
      <sheetData sheetId="12422"/>
      <sheetData sheetId="12423"/>
      <sheetData sheetId="12424"/>
      <sheetData sheetId="12425"/>
      <sheetData sheetId="12426"/>
      <sheetData sheetId="12427"/>
      <sheetData sheetId="12428"/>
      <sheetData sheetId="12429"/>
      <sheetData sheetId="12430"/>
      <sheetData sheetId="12431"/>
      <sheetData sheetId="12432" refreshError="1"/>
      <sheetData sheetId="12433"/>
      <sheetData sheetId="12434" refreshError="1"/>
      <sheetData sheetId="12435" refreshError="1"/>
      <sheetData sheetId="12436" refreshError="1"/>
      <sheetData sheetId="12437" refreshError="1"/>
      <sheetData sheetId="12438"/>
      <sheetData sheetId="12439"/>
      <sheetData sheetId="12440" refreshError="1"/>
      <sheetData sheetId="12441"/>
      <sheetData sheetId="12442"/>
      <sheetData sheetId="12443"/>
      <sheetData sheetId="12444"/>
      <sheetData sheetId="12445" refreshError="1"/>
      <sheetData sheetId="12446"/>
      <sheetData sheetId="12447"/>
      <sheetData sheetId="12448"/>
      <sheetData sheetId="12449"/>
      <sheetData sheetId="12450"/>
      <sheetData sheetId="12451"/>
      <sheetData sheetId="12452"/>
      <sheetData sheetId="12453"/>
      <sheetData sheetId="12454"/>
      <sheetData sheetId="12455"/>
      <sheetData sheetId="12456"/>
      <sheetData sheetId="12457"/>
      <sheetData sheetId="12458"/>
      <sheetData sheetId="12459"/>
      <sheetData sheetId="12460"/>
      <sheetData sheetId="12461"/>
      <sheetData sheetId="12462"/>
      <sheetData sheetId="12463"/>
      <sheetData sheetId="12464"/>
      <sheetData sheetId="12465"/>
      <sheetData sheetId="12466"/>
      <sheetData sheetId="12467"/>
      <sheetData sheetId="12468"/>
      <sheetData sheetId="12469"/>
      <sheetData sheetId="12470"/>
      <sheetData sheetId="12471"/>
      <sheetData sheetId="12472"/>
      <sheetData sheetId="12473"/>
      <sheetData sheetId="12474"/>
      <sheetData sheetId="12475"/>
      <sheetData sheetId="12476"/>
      <sheetData sheetId="12477"/>
      <sheetData sheetId="12478"/>
      <sheetData sheetId="12479"/>
      <sheetData sheetId="12480"/>
      <sheetData sheetId="12481"/>
      <sheetData sheetId="12482"/>
      <sheetData sheetId="12483"/>
      <sheetData sheetId="12484"/>
      <sheetData sheetId="12485"/>
      <sheetData sheetId="12486"/>
      <sheetData sheetId="12487"/>
      <sheetData sheetId="12488"/>
      <sheetData sheetId="12489"/>
      <sheetData sheetId="12490"/>
      <sheetData sheetId="12491"/>
      <sheetData sheetId="12492"/>
      <sheetData sheetId="12493"/>
      <sheetData sheetId="12494"/>
      <sheetData sheetId="12495"/>
      <sheetData sheetId="12496"/>
      <sheetData sheetId="12497"/>
      <sheetData sheetId="12498"/>
      <sheetData sheetId="12499"/>
      <sheetData sheetId="12500"/>
      <sheetData sheetId="12501"/>
      <sheetData sheetId="12502"/>
      <sheetData sheetId="12503"/>
      <sheetData sheetId="12504"/>
      <sheetData sheetId="12505"/>
      <sheetData sheetId="12506"/>
      <sheetData sheetId="12507"/>
      <sheetData sheetId="12508"/>
      <sheetData sheetId="12509"/>
      <sheetData sheetId="12510"/>
      <sheetData sheetId="12511"/>
      <sheetData sheetId="12512"/>
      <sheetData sheetId="12513"/>
      <sheetData sheetId="12514" refreshError="1"/>
      <sheetData sheetId="12515" refreshError="1"/>
      <sheetData sheetId="12516" refreshError="1"/>
      <sheetData sheetId="12517" refreshError="1"/>
      <sheetData sheetId="12518"/>
      <sheetData sheetId="12519"/>
      <sheetData sheetId="12520"/>
      <sheetData sheetId="12521"/>
      <sheetData sheetId="12522"/>
      <sheetData sheetId="12523"/>
      <sheetData sheetId="12524"/>
      <sheetData sheetId="12525"/>
      <sheetData sheetId="12526"/>
      <sheetData sheetId="12527"/>
      <sheetData sheetId="12528"/>
      <sheetData sheetId="12529"/>
      <sheetData sheetId="12530" refreshError="1"/>
      <sheetData sheetId="12531"/>
      <sheetData sheetId="12532"/>
      <sheetData sheetId="12533"/>
      <sheetData sheetId="12534"/>
      <sheetData sheetId="12535"/>
      <sheetData sheetId="12536"/>
      <sheetData sheetId="12537"/>
      <sheetData sheetId="12538"/>
      <sheetData sheetId="12539"/>
      <sheetData sheetId="12540"/>
      <sheetData sheetId="12541" refreshError="1"/>
      <sheetData sheetId="12542"/>
      <sheetData sheetId="12543"/>
      <sheetData sheetId="12544" refreshError="1"/>
      <sheetData sheetId="12545"/>
      <sheetData sheetId="12546" refreshError="1"/>
      <sheetData sheetId="12547" refreshError="1"/>
      <sheetData sheetId="12548" refreshError="1"/>
      <sheetData sheetId="12549" refreshError="1"/>
      <sheetData sheetId="12550"/>
      <sheetData sheetId="12551"/>
      <sheetData sheetId="12552"/>
      <sheetData sheetId="12553"/>
      <sheetData sheetId="12554"/>
      <sheetData sheetId="12555"/>
      <sheetData sheetId="12556"/>
      <sheetData sheetId="12557"/>
      <sheetData sheetId="12558" refreshError="1"/>
      <sheetData sheetId="12559" refreshError="1"/>
      <sheetData sheetId="12560" refreshError="1"/>
      <sheetData sheetId="12561" refreshError="1"/>
      <sheetData sheetId="12562" refreshError="1"/>
      <sheetData sheetId="12563"/>
      <sheetData sheetId="12564"/>
      <sheetData sheetId="12565"/>
      <sheetData sheetId="12566"/>
      <sheetData sheetId="12567"/>
      <sheetData sheetId="12568"/>
      <sheetData sheetId="12569"/>
      <sheetData sheetId="12570"/>
      <sheetData sheetId="12571"/>
      <sheetData sheetId="12572"/>
      <sheetData sheetId="12573"/>
      <sheetData sheetId="12574"/>
      <sheetData sheetId="12575"/>
      <sheetData sheetId="12576"/>
      <sheetData sheetId="12577"/>
      <sheetData sheetId="12578"/>
      <sheetData sheetId="12579" refreshError="1"/>
      <sheetData sheetId="12580"/>
      <sheetData sheetId="12581"/>
      <sheetData sheetId="12582"/>
      <sheetData sheetId="12583"/>
      <sheetData sheetId="12584"/>
      <sheetData sheetId="12585"/>
      <sheetData sheetId="12586" refreshError="1"/>
      <sheetData sheetId="12587"/>
      <sheetData sheetId="12588" refreshError="1"/>
      <sheetData sheetId="12589" refreshError="1"/>
      <sheetData sheetId="12590"/>
      <sheetData sheetId="12591"/>
      <sheetData sheetId="12592"/>
      <sheetData sheetId="12593"/>
      <sheetData sheetId="12594"/>
      <sheetData sheetId="12595" refreshError="1"/>
      <sheetData sheetId="12596" refreshError="1"/>
      <sheetData sheetId="12597"/>
      <sheetData sheetId="12598"/>
      <sheetData sheetId="12599" refreshError="1"/>
      <sheetData sheetId="12600"/>
      <sheetData sheetId="12601"/>
      <sheetData sheetId="12602"/>
      <sheetData sheetId="12603"/>
      <sheetData sheetId="12604"/>
      <sheetData sheetId="12605"/>
      <sheetData sheetId="12606"/>
      <sheetData sheetId="12607"/>
      <sheetData sheetId="12608"/>
      <sheetData sheetId="12609"/>
      <sheetData sheetId="12610"/>
      <sheetData sheetId="12611"/>
      <sheetData sheetId="12612"/>
      <sheetData sheetId="12613"/>
      <sheetData sheetId="12614"/>
      <sheetData sheetId="12615"/>
      <sheetData sheetId="12616"/>
      <sheetData sheetId="12617"/>
      <sheetData sheetId="12618"/>
      <sheetData sheetId="12619"/>
      <sheetData sheetId="12620"/>
      <sheetData sheetId="12621"/>
      <sheetData sheetId="12622" refreshError="1"/>
      <sheetData sheetId="12623"/>
      <sheetData sheetId="12624"/>
      <sheetData sheetId="12625"/>
      <sheetData sheetId="12626"/>
      <sheetData sheetId="12627"/>
      <sheetData sheetId="12628"/>
      <sheetData sheetId="12629"/>
      <sheetData sheetId="12630"/>
      <sheetData sheetId="12631"/>
      <sheetData sheetId="12632"/>
      <sheetData sheetId="12633"/>
      <sheetData sheetId="12634"/>
      <sheetData sheetId="12635"/>
      <sheetData sheetId="12636"/>
      <sheetData sheetId="12637"/>
      <sheetData sheetId="12638"/>
      <sheetData sheetId="12639"/>
      <sheetData sheetId="12640"/>
      <sheetData sheetId="12641"/>
      <sheetData sheetId="12642" refreshError="1"/>
      <sheetData sheetId="12643"/>
      <sheetData sheetId="12644"/>
      <sheetData sheetId="12645"/>
      <sheetData sheetId="12646"/>
      <sheetData sheetId="12647"/>
      <sheetData sheetId="12648"/>
      <sheetData sheetId="12649"/>
      <sheetData sheetId="12650"/>
      <sheetData sheetId="12651"/>
      <sheetData sheetId="12652"/>
      <sheetData sheetId="12653"/>
      <sheetData sheetId="12654"/>
      <sheetData sheetId="12655"/>
      <sheetData sheetId="12656"/>
      <sheetData sheetId="12657"/>
      <sheetData sheetId="12658"/>
      <sheetData sheetId="12659"/>
      <sheetData sheetId="12660"/>
      <sheetData sheetId="12661"/>
      <sheetData sheetId="12662"/>
      <sheetData sheetId="12663"/>
      <sheetData sheetId="12664"/>
      <sheetData sheetId="12665"/>
      <sheetData sheetId="12666"/>
      <sheetData sheetId="12667"/>
      <sheetData sheetId="12668"/>
      <sheetData sheetId="12669"/>
      <sheetData sheetId="12670"/>
      <sheetData sheetId="12671"/>
      <sheetData sheetId="12672"/>
      <sheetData sheetId="12673"/>
      <sheetData sheetId="12674"/>
      <sheetData sheetId="12675"/>
      <sheetData sheetId="12676"/>
      <sheetData sheetId="12677"/>
      <sheetData sheetId="12678"/>
      <sheetData sheetId="12679"/>
      <sheetData sheetId="12680"/>
      <sheetData sheetId="12681"/>
      <sheetData sheetId="12682"/>
      <sheetData sheetId="12683"/>
      <sheetData sheetId="12684"/>
      <sheetData sheetId="12685"/>
      <sheetData sheetId="12686"/>
      <sheetData sheetId="12687"/>
      <sheetData sheetId="12688"/>
      <sheetData sheetId="12689"/>
      <sheetData sheetId="12690"/>
      <sheetData sheetId="12691"/>
      <sheetData sheetId="12692"/>
      <sheetData sheetId="12693"/>
      <sheetData sheetId="12694"/>
      <sheetData sheetId="12695"/>
      <sheetData sheetId="12696"/>
      <sheetData sheetId="12697"/>
      <sheetData sheetId="12698"/>
      <sheetData sheetId="12699"/>
      <sheetData sheetId="12700"/>
      <sheetData sheetId="12701" refreshError="1"/>
      <sheetData sheetId="12702" refreshError="1"/>
      <sheetData sheetId="12703" refreshError="1"/>
      <sheetData sheetId="12704" refreshError="1"/>
      <sheetData sheetId="12705"/>
      <sheetData sheetId="12706"/>
      <sheetData sheetId="12707"/>
      <sheetData sheetId="12708"/>
      <sheetData sheetId="12709"/>
      <sheetData sheetId="12710"/>
      <sheetData sheetId="12711"/>
      <sheetData sheetId="12712"/>
      <sheetData sheetId="12713"/>
      <sheetData sheetId="12714"/>
      <sheetData sheetId="12715"/>
      <sheetData sheetId="12716"/>
      <sheetData sheetId="12717"/>
      <sheetData sheetId="12718"/>
      <sheetData sheetId="12719"/>
      <sheetData sheetId="12720"/>
      <sheetData sheetId="12721"/>
      <sheetData sheetId="12722" refreshError="1"/>
      <sheetData sheetId="12723" refreshError="1"/>
      <sheetData sheetId="12724"/>
      <sheetData sheetId="12725" refreshError="1"/>
      <sheetData sheetId="12726" refreshError="1"/>
      <sheetData sheetId="12727"/>
      <sheetData sheetId="12728"/>
      <sheetData sheetId="12729"/>
      <sheetData sheetId="12730"/>
      <sheetData sheetId="12731"/>
      <sheetData sheetId="12732"/>
      <sheetData sheetId="12733"/>
      <sheetData sheetId="12734"/>
      <sheetData sheetId="12735"/>
      <sheetData sheetId="12736" refreshError="1"/>
      <sheetData sheetId="12737"/>
      <sheetData sheetId="12738"/>
      <sheetData sheetId="12739" refreshError="1"/>
      <sheetData sheetId="12740" refreshError="1"/>
      <sheetData sheetId="12741"/>
      <sheetData sheetId="12742"/>
      <sheetData sheetId="12743"/>
      <sheetData sheetId="12744"/>
      <sheetData sheetId="12745"/>
      <sheetData sheetId="12746"/>
      <sheetData sheetId="12747"/>
      <sheetData sheetId="12748"/>
      <sheetData sheetId="12749"/>
      <sheetData sheetId="12750"/>
      <sheetData sheetId="12751"/>
      <sheetData sheetId="12752"/>
      <sheetData sheetId="12753"/>
      <sheetData sheetId="12754"/>
      <sheetData sheetId="12755"/>
      <sheetData sheetId="12756"/>
      <sheetData sheetId="12757"/>
      <sheetData sheetId="12758"/>
      <sheetData sheetId="12759"/>
      <sheetData sheetId="12760"/>
      <sheetData sheetId="12761"/>
      <sheetData sheetId="12762"/>
      <sheetData sheetId="12763"/>
      <sheetData sheetId="12764" refreshError="1"/>
      <sheetData sheetId="12765"/>
      <sheetData sheetId="12766"/>
      <sheetData sheetId="12767"/>
      <sheetData sheetId="12768"/>
      <sheetData sheetId="12769"/>
      <sheetData sheetId="12770"/>
      <sheetData sheetId="12771" refreshError="1"/>
      <sheetData sheetId="12772"/>
      <sheetData sheetId="12773" refreshError="1"/>
      <sheetData sheetId="12774" refreshError="1"/>
      <sheetData sheetId="12775"/>
      <sheetData sheetId="12776" refreshError="1"/>
      <sheetData sheetId="12777" refreshError="1"/>
      <sheetData sheetId="12778"/>
      <sheetData sheetId="12779"/>
      <sheetData sheetId="12780"/>
      <sheetData sheetId="12781"/>
      <sheetData sheetId="12782"/>
      <sheetData sheetId="12783"/>
      <sheetData sheetId="12784"/>
      <sheetData sheetId="12785"/>
      <sheetData sheetId="12786"/>
      <sheetData sheetId="12787"/>
      <sheetData sheetId="12788"/>
      <sheetData sheetId="12789"/>
      <sheetData sheetId="12790"/>
      <sheetData sheetId="12791"/>
      <sheetData sheetId="12792"/>
      <sheetData sheetId="12793"/>
      <sheetData sheetId="12794"/>
      <sheetData sheetId="12795"/>
      <sheetData sheetId="12796"/>
      <sheetData sheetId="12797"/>
      <sheetData sheetId="12798"/>
      <sheetData sheetId="12799"/>
      <sheetData sheetId="12800"/>
      <sheetData sheetId="12801"/>
      <sheetData sheetId="12802"/>
      <sheetData sheetId="12803"/>
      <sheetData sheetId="12804"/>
      <sheetData sheetId="12805"/>
      <sheetData sheetId="12806"/>
      <sheetData sheetId="12807"/>
      <sheetData sheetId="12808"/>
      <sheetData sheetId="12809"/>
      <sheetData sheetId="12810"/>
      <sheetData sheetId="12811"/>
      <sheetData sheetId="12812"/>
      <sheetData sheetId="12813"/>
      <sheetData sheetId="12814"/>
      <sheetData sheetId="12815"/>
      <sheetData sheetId="12816"/>
      <sheetData sheetId="12817"/>
      <sheetData sheetId="12818"/>
      <sheetData sheetId="12819"/>
      <sheetData sheetId="12820"/>
      <sheetData sheetId="12821"/>
      <sheetData sheetId="12822"/>
      <sheetData sheetId="12823"/>
      <sheetData sheetId="12824"/>
      <sheetData sheetId="12825"/>
      <sheetData sheetId="12826"/>
      <sheetData sheetId="12827"/>
      <sheetData sheetId="12828"/>
      <sheetData sheetId="12829"/>
      <sheetData sheetId="12830"/>
      <sheetData sheetId="12831"/>
      <sheetData sheetId="12832"/>
      <sheetData sheetId="12833"/>
      <sheetData sheetId="12834"/>
      <sheetData sheetId="12835"/>
      <sheetData sheetId="12836"/>
      <sheetData sheetId="12837"/>
      <sheetData sheetId="12838"/>
      <sheetData sheetId="12839"/>
      <sheetData sheetId="12840"/>
      <sheetData sheetId="12841"/>
      <sheetData sheetId="12842"/>
      <sheetData sheetId="12843"/>
      <sheetData sheetId="12844"/>
      <sheetData sheetId="12845"/>
      <sheetData sheetId="12846"/>
      <sheetData sheetId="12847"/>
      <sheetData sheetId="12848"/>
      <sheetData sheetId="12849"/>
      <sheetData sheetId="12850"/>
      <sheetData sheetId="12851"/>
      <sheetData sheetId="12852"/>
      <sheetData sheetId="12853"/>
      <sheetData sheetId="12854"/>
      <sheetData sheetId="12855"/>
      <sheetData sheetId="12856"/>
      <sheetData sheetId="12857"/>
      <sheetData sheetId="12858"/>
      <sheetData sheetId="12859"/>
      <sheetData sheetId="12860"/>
      <sheetData sheetId="12861"/>
      <sheetData sheetId="12862"/>
      <sheetData sheetId="12863"/>
      <sheetData sheetId="12864"/>
      <sheetData sheetId="12865"/>
      <sheetData sheetId="12866"/>
      <sheetData sheetId="12867"/>
      <sheetData sheetId="12868"/>
      <sheetData sheetId="12869"/>
      <sheetData sheetId="12870"/>
      <sheetData sheetId="12871"/>
      <sheetData sheetId="12872"/>
      <sheetData sheetId="12873"/>
      <sheetData sheetId="12874"/>
      <sheetData sheetId="12875"/>
      <sheetData sheetId="12876"/>
      <sheetData sheetId="12877"/>
      <sheetData sheetId="12878"/>
      <sheetData sheetId="12879"/>
      <sheetData sheetId="12880"/>
      <sheetData sheetId="12881"/>
      <sheetData sheetId="12882"/>
      <sheetData sheetId="12883"/>
      <sheetData sheetId="12884"/>
      <sheetData sheetId="12885"/>
      <sheetData sheetId="12886"/>
      <sheetData sheetId="12887"/>
      <sheetData sheetId="12888"/>
      <sheetData sheetId="12889"/>
      <sheetData sheetId="12890" refreshError="1"/>
      <sheetData sheetId="12891" refreshError="1"/>
      <sheetData sheetId="12892"/>
      <sheetData sheetId="12893" refreshError="1"/>
      <sheetData sheetId="12894" refreshError="1"/>
      <sheetData sheetId="12895" refreshError="1"/>
      <sheetData sheetId="12896" refreshError="1"/>
      <sheetData sheetId="12897" refreshError="1"/>
      <sheetData sheetId="12898" refreshError="1"/>
      <sheetData sheetId="12899" refreshError="1"/>
      <sheetData sheetId="12900" refreshError="1"/>
      <sheetData sheetId="12901" refreshError="1"/>
      <sheetData sheetId="12902"/>
      <sheetData sheetId="12903"/>
      <sheetData sheetId="12904" refreshError="1"/>
      <sheetData sheetId="12905" refreshError="1"/>
      <sheetData sheetId="12906" refreshError="1"/>
      <sheetData sheetId="12907" refreshError="1"/>
      <sheetData sheetId="12908" refreshError="1"/>
      <sheetData sheetId="12909" refreshError="1"/>
      <sheetData sheetId="12910" refreshError="1"/>
      <sheetData sheetId="12911" refreshError="1"/>
      <sheetData sheetId="12912" refreshError="1"/>
      <sheetData sheetId="12913" refreshError="1"/>
      <sheetData sheetId="12914" refreshError="1"/>
      <sheetData sheetId="12915" refreshError="1"/>
      <sheetData sheetId="12916"/>
      <sheetData sheetId="12917"/>
      <sheetData sheetId="12918"/>
      <sheetData sheetId="12919"/>
      <sheetData sheetId="12920"/>
      <sheetData sheetId="12921"/>
      <sheetData sheetId="12922"/>
      <sheetData sheetId="12923"/>
      <sheetData sheetId="12924"/>
      <sheetData sheetId="12925"/>
      <sheetData sheetId="12926"/>
      <sheetData sheetId="12927"/>
      <sheetData sheetId="12928"/>
      <sheetData sheetId="12929"/>
      <sheetData sheetId="12930"/>
      <sheetData sheetId="12931"/>
      <sheetData sheetId="12932"/>
      <sheetData sheetId="12933"/>
      <sheetData sheetId="12934"/>
      <sheetData sheetId="12935"/>
      <sheetData sheetId="12936"/>
      <sheetData sheetId="12937"/>
      <sheetData sheetId="12938"/>
      <sheetData sheetId="12939"/>
      <sheetData sheetId="12940"/>
      <sheetData sheetId="12941" refreshError="1"/>
      <sheetData sheetId="12942" refreshError="1"/>
      <sheetData sheetId="12943" refreshError="1"/>
      <sheetData sheetId="12944" refreshError="1"/>
      <sheetData sheetId="12945" refreshError="1"/>
      <sheetData sheetId="12946" refreshError="1"/>
      <sheetData sheetId="12947"/>
      <sheetData sheetId="12948" refreshError="1"/>
      <sheetData sheetId="12949" refreshError="1"/>
      <sheetData sheetId="12950" refreshError="1"/>
      <sheetData sheetId="12951"/>
      <sheetData sheetId="12952"/>
      <sheetData sheetId="12953"/>
      <sheetData sheetId="12954"/>
      <sheetData sheetId="12955" refreshError="1"/>
      <sheetData sheetId="12956" refreshError="1"/>
      <sheetData sheetId="12957" refreshError="1"/>
      <sheetData sheetId="12958" refreshError="1"/>
      <sheetData sheetId="12959" refreshError="1"/>
      <sheetData sheetId="12960" refreshError="1"/>
      <sheetData sheetId="12961" refreshError="1"/>
      <sheetData sheetId="12962" refreshError="1"/>
      <sheetData sheetId="12963" refreshError="1"/>
      <sheetData sheetId="12964" refreshError="1"/>
      <sheetData sheetId="12965" refreshError="1"/>
      <sheetData sheetId="12966" refreshError="1"/>
      <sheetData sheetId="12967" refreshError="1"/>
      <sheetData sheetId="12968" refreshError="1"/>
      <sheetData sheetId="12969" refreshError="1"/>
      <sheetData sheetId="12970" refreshError="1"/>
      <sheetData sheetId="12971" refreshError="1"/>
      <sheetData sheetId="12972" refreshError="1"/>
      <sheetData sheetId="12973" refreshError="1"/>
      <sheetData sheetId="12974" refreshError="1"/>
      <sheetData sheetId="12975" refreshError="1"/>
      <sheetData sheetId="12976" refreshError="1"/>
      <sheetData sheetId="12977" refreshError="1"/>
      <sheetData sheetId="12978" refreshError="1"/>
      <sheetData sheetId="12979" refreshError="1"/>
      <sheetData sheetId="12980" refreshError="1"/>
      <sheetData sheetId="12981" refreshError="1"/>
      <sheetData sheetId="12982" refreshError="1"/>
      <sheetData sheetId="12983" refreshError="1"/>
      <sheetData sheetId="12984" refreshError="1"/>
      <sheetData sheetId="12985" refreshError="1"/>
      <sheetData sheetId="12986" refreshError="1"/>
      <sheetData sheetId="12987" refreshError="1"/>
      <sheetData sheetId="12988" refreshError="1"/>
      <sheetData sheetId="12989" refreshError="1"/>
      <sheetData sheetId="12990" refreshError="1"/>
      <sheetData sheetId="12991" refreshError="1"/>
      <sheetData sheetId="12992" refreshError="1"/>
      <sheetData sheetId="12993" refreshError="1"/>
      <sheetData sheetId="12994" refreshError="1"/>
      <sheetData sheetId="12995" refreshError="1"/>
      <sheetData sheetId="12996" refreshError="1"/>
      <sheetData sheetId="12997" refreshError="1"/>
      <sheetData sheetId="12998" refreshError="1"/>
      <sheetData sheetId="12999" refreshError="1"/>
      <sheetData sheetId="13000" refreshError="1"/>
      <sheetData sheetId="13001" refreshError="1"/>
      <sheetData sheetId="13002" refreshError="1"/>
      <sheetData sheetId="13003" refreshError="1"/>
      <sheetData sheetId="13004" refreshError="1"/>
      <sheetData sheetId="13005" refreshError="1"/>
      <sheetData sheetId="13006" refreshError="1"/>
      <sheetData sheetId="13007" refreshError="1"/>
      <sheetData sheetId="13008" refreshError="1"/>
      <sheetData sheetId="13009" refreshError="1"/>
      <sheetData sheetId="13010" refreshError="1"/>
      <sheetData sheetId="13011" refreshError="1"/>
      <sheetData sheetId="13012" refreshError="1"/>
      <sheetData sheetId="13013" refreshError="1"/>
      <sheetData sheetId="13014" refreshError="1"/>
      <sheetData sheetId="13015" refreshError="1"/>
      <sheetData sheetId="13016" refreshError="1"/>
      <sheetData sheetId="13017" refreshError="1"/>
      <sheetData sheetId="13018" refreshError="1"/>
      <sheetData sheetId="13019" refreshError="1"/>
      <sheetData sheetId="13020" refreshError="1"/>
      <sheetData sheetId="13021" refreshError="1"/>
      <sheetData sheetId="13022" refreshError="1"/>
      <sheetData sheetId="13023" refreshError="1"/>
      <sheetData sheetId="13024" refreshError="1"/>
      <sheetData sheetId="13025" refreshError="1"/>
      <sheetData sheetId="13026" refreshError="1"/>
      <sheetData sheetId="13027" refreshError="1"/>
      <sheetData sheetId="13028" refreshError="1"/>
      <sheetData sheetId="13029" refreshError="1"/>
      <sheetData sheetId="13030" refreshError="1"/>
      <sheetData sheetId="13031" refreshError="1"/>
      <sheetData sheetId="13032" refreshError="1"/>
      <sheetData sheetId="13033" refreshError="1"/>
      <sheetData sheetId="13034" refreshError="1"/>
      <sheetData sheetId="13035" refreshError="1"/>
      <sheetData sheetId="13036" refreshError="1"/>
      <sheetData sheetId="13037" refreshError="1"/>
      <sheetData sheetId="13038" refreshError="1"/>
      <sheetData sheetId="13039"/>
      <sheetData sheetId="13040"/>
      <sheetData sheetId="13041"/>
      <sheetData sheetId="13042"/>
      <sheetData sheetId="13043"/>
      <sheetData sheetId="13044"/>
      <sheetData sheetId="13045"/>
      <sheetData sheetId="13046"/>
      <sheetData sheetId="13047"/>
      <sheetData sheetId="13048"/>
      <sheetData sheetId="13049"/>
      <sheetData sheetId="13050"/>
      <sheetData sheetId="13051"/>
      <sheetData sheetId="13052"/>
      <sheetData sheetId="13053"/>
      <sheetData sheetId="13054"/>
      <sheetData sheetId="13055"/>
      <sheetData sheetId="13056"/>
      <sheetData sheetId="13057"/>
      <sheetData sheetId="13058" refreshError="1"/>
      <sheetData sheetId="13059" refreshError="1"/>
      <sheetData sheetId="13060" refreshError="1"/>
      <sheetData sheetId="13061" refreshError="1"/>
      <sheetData sheetId="13062" refreshError="1"/>
      <sheetData sheetId="13063" refreshError="1"/>
      <sheetData sheetId="13064"/>
      <sheetData sheetId="13065" refreshError="1"/>
      <sheetData sheetId="13066" refreshError="1"/>
      <sheetData sheetId="13067" refreshError="1"/>
      <sheetData sheetId="13068" refreshError="1"/>
      <sheetData sheetId="13069" refreshError="1"/>
      <sheetData sheetId="13070" refreshError="1"/>
      <sheetData sheetId="13071" refreshError="1"/>
      <sheetData sheetId="13072" refreshError="1"/>
      <sheetData sheetId="13073" refreshError="1"/>
      <sheetData sheetId="13074" refreshError="1"/>
      <sheetData sheetId="13075" refreshError="1"/>
      <sheetData sheetId="13076" refreshError="1"/>
      <sheetData sheetId="13077" refreshError="1"/>
      <sheetData sheetId="13078" refreshError="1"/>
      <sheetData sheetId="13079" refreshError="1"/>
      <sheetData sheetId="13080" refreshError="1"/>
      <sheetData sheetId="13081"/>
      <sheetData sheetId="13082"/>
      <sheetData sheetId="13083"/>
      <sheetData sheetId="13084"/>
      <sheetData sheetId="13085"/>
      <sheetData sheetId="13086"/>
      <sheetData sheetId="13087"/>
      <sheetData sheetId="13088"/>
      <sheetData sheetId="13089"/>
      <sheetData sheetId="13090"/>
      <sheetData sheetId="13091" refreshError="1"/>
      <sheetData sheetId="13092"/>
      <sheetData sheetId="13093"/>
      <sheetData sheetId="13094"/>
      <sheetData sheetId="13095" refreshError="1"/>
      <sheetData sheetId="13096"/>
      <sheetData sheetId="13097"/>
      <sheetData sheetId="13098"/>
      <sheetData sheetId="13099"/>
      <sheetData sheetId="13100"/>
      <sheetData sheetId="13101"/>
      <sheetData sheetId="13102"/>
      <sheetData sheetId="13103"/>
      <sheetData sheetId="13104"/>
      <sheetData sheetId="13105"/>
      <sheetData sheetId="13106"/>
      <sheetData sheetId="13107" refreshError="1"/>
      <sheetData sheetId="13108" refreshError="1"/>
      <sheetData sheetId="13109" refreshError="1"/>
      <sheetData sheetId="13110" refreshError="1"/>
      <sheetData sheetId="13111" refreshError="1"/>
      <sheetData sheetId="13112" refreshError="1"/>
      <sheetData sheetId="13113"/>
      <sheetData sheetId="13114"/>
      <sheetData sheetId="13115"/>
      <sheetData sheetId="13116"/>
      <sheetData sheetId="13117" refreshError="1"/>
      <sheetData sheetId="13118" refreshError="1"/>
      <sheetData sheetId="13119"/>
      <sheetData sheetId="13120"/>
      <sheetData sheetId="13121"/>
      <sheetData sheetId="13122" refreshError="1"/>
      <sheetData sheetId="13123" refreshError="1"/>
      <sheetData sheetId="13124" refreshError="1"/>
      <sheetData sheetId="13125" refreshError="1"/>
      <sheetData sheetId="13126"/>
      <sheetData sheetId="13127"/>
      <sheetData sheetId="13128"/>
      <sheetData sheetId="13129"/>
      <sheetData sheetId="13130"/>
      <sheetData sheetId="13131"/>
      <sheetData sheetId="13132"/>
      <sheetData sheetId="13133" refreshError="1"/>
      <sheetData sheetId="13134"/>
      <sheetData sheetId="13135"/>
      <sheetData sheetId="13136"/>
      <sheetData sheetId="13137"/>
      <sheetData sheetId="13138"/>
      <sheetData sheetId="13139"/>
      <sheetData sheetId="13140"/>
      <sheetData sheetId="13141"/>
      <sheetData sheetId="13142"/>
      <sheetData sheetId="13143"/>
      <sheetData sheetId="13144"/>
      <sheetData sheetId="13145"/>
      <sheetData sheetId="13146"/>
      <sheetData sheetId="13147"/>
      <sheetData sheetId="13148" refreshError="1"/>
      <sheetData sheetId="13149" refreshError="1"/>
      <sheetData sheetId="13150"/>
      <sheetData sheetId="13151"/>
      <sheetData sheetId="13152"/>
      <sheetData sheetId="13153"/>
      <sheetData sheetId="13154"/>
      <sheetData sheetId="13155"/>
      <sheetData sheetId="13156"/>
      <sheetData sheetId="13157"/>
      <sheetData sheetId="13158"/>
      <sheetData sheetId="13159"/>
      <sheetData sheetId="13160"/>
      <sheetData sheetId="13161"/>
      <sheetData sheetId="13162" refreshError="1"/>
      <sheetData sheetId="13163"/>
      <sheetData sheetId="13164"/>
      <sheetData sheetId="13165"/>
      <sheetData sheetId="13166"/>
      <sheetData sheetId="13167"/>
      <sheetData sheetId="13168"/>
      <sheetData sheetId="13169"/>
      <sheetData sheetId="13170"/>
      <sheetData sheetId="13171"/>
      <sheetData sheetId="13172"/>
      <sheetData sheetId="13173"/>
      <sheetData sheetId="13174"/>
      <sheetData sheetId="13175"/>
      <sheetData sheetId="13176" refreshError="1"/>
      <sheetData sheetId="13177" refreshError="1"/>
      <sheetData sheetId="13178" refreshError="1"/>
      <sheetData sheetId="13179" refreshError="1"/>
      <sheetData sheetId="13180" refreshError="1"/>
      <sheetData sheetId="13181"/>
      <sheetData sheetId="13182"/>
      <sheetData sheetId="13183"/>
      <sheetData sheetId="13184"/>
      <sheetData sheetId="13185"/>
      <sheetData sheetId="13186"/>
      <sheetData sheetId="13187"/>
      <sheetData sheetId="13188"/>
      <sheetData sheetId="13189"/>
      <sheetData sheetId="13190"/>
      <sheetData sheetId="13191"/>
      <sheetData sheetId="13192"/>
      <sheetData sheetId="13193"/>
      <sheetData sheetId="13194"/>
      <sheetData sheetId="13195"/>
      <sheetData sheetId="13196"/>
      <sheetData sheetId="13197"/>
      <sheetData sheetId="13198"/>
      <sheetData sheetId="13199"/>
      <sheetData sheetId="13200"/>
      <sheetData sheetId="13201"/>
      <sheetData sheetId="13202"/>
      <sheetData sheetId="13203"/>
      <sheetData sheetId="13204"/>
      <sheetData sheetId="13205"/>
      <sheetData sheetId="13206"/>
      <sheetData sheetId="13207"/>
      <sheetData sheetId="13208"/>
      <sheetData sheetId="13209"/>
      <sheetData sheetId="13210"/>
      <sheetData sheetId="13211"/>
      <sheetData sheetId="13212"/>
      <sheetData sheetId="13213"/>
      <sheetData sheetId="13214"/>
      <sheetData sheetId="13215"/>
      <sheetData sheetId="13216"/>
      <sheetData sheetId="13217"/>
      <sheetData sheetId="13218"/>
      <sheetData sheetId="13219"/>
      <sheetData sheetId="13220"/>
      <sheetData sheetId="13221"/>
      <sheetData sheetId="13222"/>
      <sheetData sheetId="13223"/>
      <sheetData sheetId="13224"/>
      <sheetData sheetId="13225"/>
      <sheetData sheetId="13226"/>
      <sheetData sheetId="13227"/>
      <sheetData sheetId="13228"/>
      <sheetData sheetId="13229"/>
      <sheetData sheetId="13230"/>
      <sheetData sheetId="13231"/>
      <sheetData sheetId="13232"/>
      <sheetData sheetId="13233"/>
      <sheetData sheetId="13234"/>
      <sheetData sheetId="13235"/>
      <sheetData sheetId="13236"/>
      <sheetData sheetId="13237"/>
      <sheetData sheetId="13238"/>
      <sheetData sheetId="13239"/>
      <sheetData sheetId="13240"/>
      <sheetData sheetId="13241"/>
      <sheetData sheetId="13242"/>
      <sheetData sheetId="13243"/>
      <sheetData sheetId="13244"/>
      <sheetData sheetId="13245"/>
      <sheetData sheetId="13246"/>
      <sheetData sheetId="13247"/>
      <sheetData sheetId="13248"/>
      <sheetData sheetId="13249"/>
      <sheetData sheetId="13250"/>
      <sheetData sheetId="13251"/>
      <sheetData sheetId="13252"/>
      <sheetData sheetId="13253"/>
      <sheetData sheetId="13254"/>
      <sheetData sheetId="13255"/>
      <sheetData sheetId="13256" refreshError="1"/>
      <sheetData sheetId="13257"/>
      <sheetData sheetId="13258" refreshError="1"/>
      <sheetData sheetId="13259" refreshError="1"/>
      <sheetData sheetId="13260" refreshError="1"/>
      <sheetData sheetId="13261" refreshError="1"/>
      <sheetData sheetId="13262" refreshError="1"/>
      <sheetData sheetId="13263" refreshError="1"/>
      <sheetData sheetId="13264" refreshError="1"/>
      <sheetData sheetId="13265" refreshError="1"/>
      <sheetData sheetId="13266" refreshError="1"/>
      <sheetData sheetId="13267" refreshError="1"/>
      <sheetData sheetId="13268" refreshError="1"/>
      <sheetData sheetId="13269" refreshError="1"/>
      <sheetData sheetId="13270" refreshError="1"/>
      <sheetData sheetId="13271" refreshError="1"/>
      <sheetData sheetId="13272"/>
      <sheetData sheetId="13273"/>
      <sheetData sheetId="13274"/>
      <sheetData sheetId="13275"/>
      <sheetData sheetId="13276"/>
      <sheetData sheetId="13277"/>
      <sheetData sheetId="13278"/>
      <sheetData sheetId="13279"/>
      <sheetData sheetId="13280"/>
      <sheetData sheetId="13281"/>
      <sheetData sheetId="13282"/>
      <sheetData sheetId="13283"/>
      <sheetData sheetId="13284"/>
      <sheetData sheetId="13285"/>
      <sheetData sheetId="13286"/>
      <sheetData sheetId="13287"/>
      <sheetData sheetId="13288"/>
      <sheetData sheetId="13289"/>
      <sheetData sheetId="13290"/>
      <sheetData sheetId="13291"/>
      <sheetData sheetId="13292"/>
      <sheetData sheetId="13293"/>
      <sheetData sheetId="13294"/>
      <sheetData sheetId="13295"/>
      <sheetData sheetId="13296" refreshError="1"/>
      <sheetData sheetId="13297" refreshError="1"/>
      <sheetData sheetId="13298" refreshError="1"/>
      <sheetData sheetId="13299"/>
      <sheetData sheetId="13300"/>
      <sheetData sheetId="13301"/>
      <sheetData sheetId="13302"/>
      <sheetData sheetId="13303"/>
      <sheetData sheetId="13304"/>
      <sheetData sheetId="13305"/>
      <sheetData sheetId="13306"/>
      <sheetData sheetId="13307"/>
      <sheetData sheetId="13308"/>
      <sheetData sheetId="13309"/>
      <sheetData sheetId="13310"/>
      <sheetData sheetId="13311"/>
      <sheetData sheetId="13312"/>
      <sheetData sheetId="13313"/>
      <sheetData sheetId="13314"/>
      <sheetData sheetId="13315"/>
      <sheetData sheetId="13316"/>
      <sheetData sheetId="13317"/>
      <sheetData sheetId="13318"/>
      <sheetData sheetId="13319"/>
      <sheetData sheetId="13320"/>
      <sheetData sheetId="13321"/>
      <sheetData sheetId="13322"/>
      <sheetData sheetId="13323"/>
      <sheetData sheetId="13324"/>
      <sheetData sheetId="13325"/>
      <sheetData sheetId="13326"/>
      <sheetData sheetId="13327"/>
      <sheetData sheetId="13328"/>
      <sheetData sheetId="13329"/>
      <sheetData sheetId="13330"/>
      <sheetData sheetId="13331"/>
      <sheetData sheetId="13332"/>
      <sheetData sheetId="13333"/>
      <sheetData sheetId="13334"/>
      <sheetData sheetId="13335"/>
      <sheetData sheetId="13336"/>
      <sheetData sheetId="13337"/>
      <sheetData sheetId="13338"/>
      <sheetData sheetId="13339"/>
      <sheetData sheetId="13340"/>
      <sheetData sheetId="13341"/>
      <sheetData sheetId="13342"/>
      <sheetData sheetId="13343"/>
      <sheetData sheetId="13344"/>
      <sheetData sheetId="13345"/>
      <sheetData sheetId="13346"/>
      <sheetData sheetId="13347"/>
      <sheetData sheetId="13348"/>
      <sheetData sheetId="13349"/>
      <sheetData sheetId="13350"/>
      <sheetData sheetId="13351"/>
      <sheetData sheetId="13352"/>
      <sheetData sheetId="13353"/>
      <sheetData sheetId="13354"/>
      <sheetData sheetId="13355"/>
      <sheetData sheetId="13356"/>
      <sheetData sheetId="13357"/>
      <sheetData sheetId="13358"/>
      <sheetData sheetId="13359"/>
      <sheetData sheetId="13360"/>
      <sheetData sheetId="13361"/>
      <sheetData sheetId="13362"/>
      <sheetData sheetId="13363"/>
      <sheetData sheetId="13364"/>
      <sheetData sheetId="13365"/>
      <sheetData sheetId="13366"/>
      <sheetData sheetId="13367"/>
      <sheetData sheetId="13368"/>
      <sheetData sheetId="13369"/>
      <sheetData sheetId="13370"/>
      <sheetData sheetId="13371"/>
      <sheetData sheetId="13372"/>
      <sheetData sheetId="13373"/>
      <sheetData sheetId="13374"/>
      <sheetData sheetId="13375"/>
      <sheetData sheetId="13376"/>
      <sheetData sheetId="13377"/>
      <sheetData sheetId="13378"/>
      <sheetData sheetId="13379"/>
      <sheetData sheetId="13380"/>
      <sheetData sheetId="13381"/>
      <sheetData sheetId="13382"/>
      <sheetData sheetId="13383"/>
      <sheetData sheetId="13384"/>
      <sheetData sheetId="13385"/>
      <sheetData sheetId="13386"/>
      <sheetData sheetId="13387"/>
      <sheetData sheetId="13388"/>
      <sheetData sheetId="13389"/>
      <sheetData sheetId="13390"/>
      <sheetData sheetId="13391"/>
      <sheetData sheetId="13392"/>
      <sheetData sheetId="13393"/>
      <sheetData sheetId="13394"/>
      <sheetData sheetId="13395"/>
      <sheetData sheetId="13396"/>
      <sheetData sheetId="13397"/>
      <sheetData sheetId="13398"/>
      <sheetData sheetId="13399"/>
      <sheetData sheetId="13400"/>
      <sheetData sheetId="13401"/>
      <sheetData sheetId="13402"/>
      <sheetData sheetId="13403"/>
      <sheetData sheetId="13404"/>
      <sheetData sheetId="13405"/>
      <sheetData sheetId="13406"/>
      <sheetData sheetId="13407"/>
      <sheetData sheetId="13408"/>
      <sheetData sheetId="13409"/>
      <sheetData sheetId="13410"/>
      <sheetData sheetId="13411"/>
      <sheetData sheetId="13412"/>
      <sheetData sheetId="13413"/>
      <sheetData sheetId="13414"/>
      <sheetData sheetId="13415"/>
      <sheetData sheetId="13416"/>
      <sheetData sheetId="13417"/>
      <sheetData sheetId="13418"/>
      <sheetData sheetId="13419"/>
      <sheetData sheetId="13420"/>
      <sheetData sheetId="13421"/>
      <sheetData sheetId="13422"/>
      <sheetData sheetId="13423"/>
      <sheetData sheetId="13424"/>
      <sheetData sheetId="13425"/>
      <sheetData sheetId="13426"/>
      <sheetData sheetId="13427"/>
      <sheetData sheetId="13428"/>
      <sheetData sheetId="13429"/>
      <sheetData sheetId="13430"/>
      <sheetData sheetId="13431"/>
      <sheetData sheetId="13432"/>
      <sheetData sheetId="13433"/>
      <sheetData sheetId="13434"/>
      <sheetData sheetId="13435"/>
      <sheetData sheetId="13436"/>
      <sheetData sheetId="13437"/>
      <sheetData sheetId="13438"/>
      <sheetData sheetId="13439"/>
      <sheetData sheetId="13440"/>
      <sheetData sheetId="13441"/>
      <sheetData sheetId="13442"/>
      <sheetData sheetId="13443"/>
      <sheetData sheetId="13444"/>
      <sheetData sheetId="13445"/>
      <sheetData sheetId="13446"/>
      <sheetData sheetId="13447"/>
      <sheetData sheetId="13448"/>
      <sheetData sheetId="13449"/>
      <sheetData sheetId="13450"/>
      <sheetData sheetId="13451"/>
      <sheetData sheetId="13452"/>
      <sheetData sheetId="13453"/>
      <sheetData sheetId="13454"/>
      <sheetData sheetId="13455"/>
      <sheetData sheetId="13456"/>
      <sheetData sheetId="13457"/>
      <sheetData sheetId="13458"/>
      <sheetData sheetId="13459"/>
      <sheetData sheetId="13460"/>
      <sheetData sheetId="13461"/>
      <sheetData sheetId="13462"/>
      <sheetData sheetId="13463"/>
      <sheetData sheetId="13464"/>
      <sheetData sheetId="13465"/>
      <sheetData sheetId="13466"/>
      <sheetData sheetId="13467"/>
      <sheetData sheetId="13468"/>
      <sheetData sheetId="13469"/>
      <sheetData sheetId="13470"/>
      <sheetData sheetId="13471"/>
      <sheetData sheetId="13472"/>
      <sheetData sheetId="13473"/>
      <sheetData sheetId="13474"/>
      <sheetData sheetId="13475"/>
      <sheetData sheetId="13476"/>
      <sheetData sheetId="13477"/>
      <sheetData sheetId="13478"/>
      <sheetData sheetId="13479"/>
      <sheetData sheetId="13480"/>
      <sheetData sheetId="13481"/>
      <sheetData sheetId="13482"/>
      <sheetData sheetId="13483"/>
      <sheetData sheetId="13484"/>
      <sheetData sheetId="13485"/>
      <sheetData sheetId="13486"/>
      <sheetData sheetId="13487"/>
      <sheetData sheetId="13488"/>
      <sheetData sheetId="13489"/>
      <sheetData sheetId="13490"/>
      <sheetData sheetId="13491"/>
      <sheetData sheetId="13492"/>
      <sheetData sheetId="13493"/>
      <sheetData sheetId="13494"/>
      <sheetData sheetId="13495"/>
      <sheetData sheetId="13496"/>
      <sheetData sheetId="13497"/>
      <sheetData sheetId="13498"/>
      <sheetData sheetId="13499"/>
      <sheetData sheetId="13500"/>
      <sheetData sheetId="13501"/>
      <sheetData sheetId="13502"/>
      <sheetData sheetId="13503"/>
      <sheetData sheetId="13504"/>
      <sheetData sheetId="13505"/>
      <sheetData sheetId="13506"/>
      <sheetData sheetId="13507"/>
      <sheetData sheetId="13508"/>
      <sheetData sheetId="13509"/>
      <sheetData sheetId="13510"/>
      <sheetData sheetId="13511"/>
      <sheetData sheetId="13512"/>
      <sheetData sheetId="13513"/>
      <sheetData sheetId="13514"/>
      <sheetData sheetId="13515"/>
      <sheetData sheetId="13516"/>
      <sheetData sheetId="13517"/>
      <sheetData sheetId="13518"/>
      <sheetData sheetId="13519"/>
      <sheetData sheetId="13520"/>
      <sheetData sheetId="13521"/>
      <sheetData sheetId="13522"/>
      <sheetData sheetId="13523"/>
      <sheetData sheetId="13524"/>
      <sheetData sheetId="13525"/>
      <sheetData sheetId="13526"/>
      <sheetData sheetId="13527"/>
      <sheetData sheetId="13528"/>
      <sheetData sheetId="13529"/>
      <sheetData sheetId="13530"/>
      <sheetData sheetId="13531"/>
      <sheetData sheetId="13532"/>
      <sheetData sheetId="13533"/>
      <sheetData sheetId="13534"/>
      <sheetData sheetId="13535"/>
      <sheetData sheetId="13536"/>
      <sheetData sheetId="13537"/>
      <sheetData sheetId="13538"/>
      <sheetData sheetId="13539"/>
      <sheetData sheetId="13540"/>
      <sheetData sheetId="13541"/>
      <sheetData sheetId="13542"/>
      <sheetData sheetId="13543"/>
      <sheetData sheetId="13544"/>
      <sheetData sheetId="13545"/>
      <sheetData sheetId="13546"/>
      <sheetData sheetId="13547"/>
      <sheetData sheetId="13548"/>
      <sheetData sheetId="13549"/>
      <sheetData sheetId="13550"/>
      <sheetData sheetId="13551"/>
      <sheetData sheetId="13552"/>
      <sheetData sheetId="13553"/>
      <sheetData sheetId="13554"/>
      <sheetData sheetId="13555"/>
      <sheetData sheetId="13556"/>
      <sheetData sheetId="13557"/>
      <sheetData sheetId="13558"/>
      <sheetData sheetId="13559"/>
      <sheetData sheetId="13560"/>
      <sheetData sheetId="13561"/>
      <sheetData sheetId="13562"/>
      <sheetData sheetId="13563"/>
      <sheetData sheetId="13564"/>
      <sheetData sheetId="13565"/>
      <sheetData sheetId="13566"/>
      <sheetData sheetId="13567"/>
      <sheetData sheetId="13568"/>
      <sheetData sheetId="13569"/>
      <sheetData sheetId="13570"/>
      <sheetData sheetId="13571"/>
      <sheetData sheetId="13572"/>
      <sheetData sheetId="13573"/>
      <sheetData sheetId="13574"/>
      <sheetData sheetId="13575"/>
      <sheetData sheetId="13576"/>
      <sheetData sheetId="13577"/>
      <sheetData sheetId="13578"/>
      <sheetData sheetId="13579"/>
      <sheetData sheetId="13580"/>
      <sheetData sheetId="13581"/>
      <sheetData sheetId="13582"/>
      <sheetData sheetId="13583"/>
      <sheetData sheetId="13584"/>
      <sheetData sheetId="13585"/>
      <sheetData sheetId="13586"/>
      <sheetData sheetId="13587"/>
      <sheetData sheetId="13588"/>
      <sheetData sheetId="13589"/>
      <sheetData sheetId="13590"/>
      <sheetData sheetId="13591"/>
      <sheetData sheetId="13592"/>
      <sheetData sheetId="13593"/>
      <sheetData sheetId="13594"/>
      <sheetData sheetId="13595"/>
      <sheetData sheetId="13596"/>
      <sheetData sheetId="13597"/>
      <sheetData sheetId="13598"/>
      <sheetData sheetId="13599"/>
      <sheetData sheetId="13600"/>
      <sheetData sheetId="13601"/>
      <sheetData sheetId="13602"/>
      <sheetData sheetId="13603"/>
      <sheetData sheetId="13604"/>
      <sheetData sheetId="13605"/>
      <sheetData sheetId="13606"/>
      <sheetData sheetId="13607"/>
      <sheetData sheetId="13608"/>
      <sheetData sheetId="13609"/>
      <sheetData sheetId="13610"/>
      <sheetData sheetId="13611"/>
      <sheetData sheetId="13612"/>
      <sheetData sheetId="13613"/>
      <sheetData sheetId="13614"/>
      <sheetData sheetId="13615"/>
      <sheetData sheetId="13616"/>
      <sheetData sheetId="13617"/>
      <sheetData sheetId="13618"/>
      <sheetData sheetId="13619"/>
      <sheetData sheetId="13620"/>
      <sheetData sheetId="13621"/>
      <sheetData sheetId="13622"/>
      <sheetData sheetId="13623"/>
      <sheetData sheetId="13624"/>
      <sheetData sheetId="13625"/>
      <sheetData sheetId="13626"/>
      <sheetData sheetId="13627"/>
      <sheetData sheetId="13628"/>
      <sheetData sheetId="13629"/>
      <sheetData sheetId="13630"/>
      <sheetData sheetId="13631"/>
      <sheetData sheetId="13632"/>
      <sheetData sheetId="13633"/>
      <sheetData sheetId="13634"/>
      <sheetData sheetId="13635"/>
      <sheetData sheetId="13636"/>
      <sheetData sheetId="13637"/>
      <sheetData sheetId="13638"/>
      <sheetData sheetId="13639"/>
      <sheetData sheetId="13640"/>
      <sheetData sheetId="13641"/>
      <sheetData sheetId="13642"/>
      <sheetData sheetId="13643"/>
      <sheetData sheetId="13644"/>
      <sheetData sheetId="13645"/>
      <sheetData sheetId="13646"/>
      <sheetData sheetId="13647"/>
      <sheetData sheetId="13648"/>
      <sheetData sheetId="13649"/>
      <sheetData sheetId="13650"/>
      <sheetData sheetId="13651"/>
      <sheetData sheetId="13652"/>
      <sheetData sheetId="13653"/>
      <sheetData sheetId="13654"/>
      <sheetData sheetId="13655"/>
      <sheetData sheetId="13656"/>
      <sheetData sheetId="13657"/>
      <sheetData sheetId="13658"/>
      <sheetData sheetId="13659"/>
      <sheetData sheetId="13660"/>
      <sheetData sheetId="13661"/>
      <sheetData sheetId="13662"/>
      <sheetData sheetId="13663"/>
      <sheetData sheetId="13664"/>
      <sheetData sheetId="13665"/>
      <sheetData sheetId="13666"/>
      <sheetData sheetId="13667"/>
      <sheetData sheetId="13668"/>
      <sheetData sheetId="13669"/>
      <sheetData sheetId="13670"/>
      <sheetData sheetId="13671"/>
      <sheetData sheetId="13672"/>
      <sheetData sheetId="13673"/>
      <sheetData sheetId="13674"/>
      <sheetData sheetId="13675"/>
      <sheetData sheetId="13676"/>
      <sheetData sheetId="13677"/>
      <sheetData sheetId="13678"/>
      <sheetData sheetId="13679"/>
      <sheetData sheetId="13680"/>
      <sheetData sheetId="13681"/>
      <sheetData sheetId="13682"/>
      <sheetData sheetId="13683"/>
      <sheetData sheetId="13684"/>
      <sheetData sheetId="13685"/>
      <sheetData sheetId="13686"/>
      <sheetData sheetId="13687"/>
      <sheetData sheetId="13688"/>
      <sheetData sheetId="13689"/>
      <sheetData sheetId="13690"/>
      <sheetData sheetId="13691"/>
      <sheetData sheetId="13692"/>
      <sheetData sheetId="13693"/>
      <sheetData sheetId="13694"/>
      <sheetData sheetId="13695"/>
      <sheetData sheetId="13696"/>
      <sheetData sheetId="13697"/>
      <sheetData sheetId="13698"/>
      <sheetData sheetId="13699"/>
      <sheetData sheetId="13700"/>
      <sheetData sheetId="13701"/>
      <sheetData sheetId="13702"/>
      <sheetData sheetId="13703"/>
      <sheetData sheetId="13704"/>
      <sheetData sheetId="13705"/>
      <sheetData sheetId="13706"/>
      <sheetData sheetId="13707"/>
      <sheetData sheetId="13708"/>
      <sheetData sheetId="13709"/>
      <sheetData sheetId="13710"/>
      <sheetData sheetId="13711"/>
      <sheetData sheetId="13712"/>
      <sheetData sheetId="13713"/>
      <sheetData sheetId="13714"/>
      <sheetData sheetId="13715"/>
      <sheetData sheetId="13716"/>
      <sheetData sheetId="13717"/>
      <sheetData sheetId="13718"/>
      <sheetData sheetId="13719"/>
      <sheetData sheetId="13720"/>
      <sheetData sheetId="13721"/>
      <sheetData sheetId="13722"/>
      <sheetData sheetId="13723"/>
      <sheetData sheetId="13724"/>
      <sheetData sheetId="13725"/>
      <sheetData sheetId="13726"/>
      <sheetData sheetId="13727"/>
      <sheetData sheetId="13728"/>
      <sheetData sheetId="13729"/>
      <sheetData sheetId="13730"/>
      <sheetData sheetId="13731"/>
      <sheetData sheetId="13732"/>
      <sheetData sheetId="13733"/>
      <sheetData sheetId="13734"/>
      <sheetData sheetId="13735"/>
      <sheetData sheetId="13736"/>
      <sheetData sheetId="13737"/>
      <sheetData sheetId="13738"/>
      <sheetData sheetId="13739"/>
      <sheetData sheetId="13740"/>
      <sheetData sheetId="13741"/>
      <sheetData sheetId="13742"/>
      <sheetData sheetId="13743"/>
      <sheetData sheetId="13744"/>
      <sheetData sheetId="13745"/>
      <sheetData sheetId="13746"/>
      <sheetData sheetId="13747"/>
      <sheetData sheetId="13748"/>
      <sheetData sheetId="13749"/>
      <sheetData sheetId="13750"/>
      <sheetData sheetId="13751"/>
      <sheetData sheetId="13752"/>
      <sheetData sheetId="13753"/>
      <sheetData sheetId="13754"/>
      <sheetData sheetId="13755"/>
      <sheetData sheetId="13756"/>
      <sheetData sheetId="13757"/>
      <sheetData sheetId="13758"/>
      <sheetData sheetId="13759"/>
      <sheetData sheetId="13760"/>
      <sheetData sheetId="13761"/>
      <sheetData sheetId="13762"/>
      <sheetData sheetId="13763"/>
      <sheetData sheetId="13764"/>
      <sheetData sheetId="13765"/>
      <sheetData sheetId="13766"/>
      <sheetData sheetId="13767"/>
      <sheetData sheetId="13768"/>
      <sheetData sheetId="13769"/>
      <sheetData sheetId="13770"/>
      <sheetData sheetId="13771"/>
      <sheetData sheetId="13772"/>
      <sheetData sheetId="13773"/>
      <sheetData sheetId="13774"/>
      <sheetData sheetId="13775"/>
      <sheetData sheetId="13776"/>
      <sheetData sheetId="13777"/>
      <sheetData sheetId="13778"/>
      <sheetData sheetId="13779"/>
      <sheetData sheetId="13780"/>
      <sheetData sheetId="13781"/>
      <sheetData sheetId="13782"/>
      <sheetData sheetId="13783"/>
      <sheetData sheetId="13784"/>
      <sheetData sheetId="13785"/>
      <sheetData sheetId="13786"/>
      <sheetData sheetId="13787"/>
      <sheetData sheetId="13788"/>
      <sheetData sheetId="13789"/>
      <sheetData sheetId="13790"/>
      <sheetData sheetId="13791"/>
      <sheetData sheetId="13792"/>
      <sheetData sheetId="13793"/>
      <sheetData sheetId="13794"/>
      <sheetData sheetId="13795"/>
      <sheetData sheetId="13796"/>
      <sheetData sheetId="13797"/>
      <sheetData sheetId="13798"/>
      <sheetData sheetId="13799"/>
      <sheetData sheetId="13800"/>
      <sheetData sheetId="13801"/>
      <sheetData sheetId="13802"/>
      <sheetData sheetId="13803"/>
      <sheetData sheetId="13804"/>
      <sheetData sheetId="13805"/>
      <sheetData sheetId="13806"/>
      <sheetData sheetId="13807"/>
      <sheetData sheetId="13808"/>
      <sheetData sheetId="13809"/>
      <sheetData sheetId="13810"/>
      <sheetData sheetId="13811"/>
      <sheetData sheetId="13812"/>
      <sheetData sheetId="13813"/>
      <sheetData sheetId="13814"/>
      <sheetData sheetId="13815"/>
      <sheetData sheetId="13816"/>
      <sheetData sheetId="13817"/>
      <sheetData sheetId="13818"/>
      <sheetData sheetId="13819"/>
      <sheetData sheetId="13820"/>
      <sheetData sheetId="13821"/>
      <sheetData sheetId="13822"/>
      <sheetData sheetId="13823"/>
      <sheetData sheetId="13824"/>
      <sheetData sheetId="13825"/>
      <sheetData sheetId="13826"/>
      <sheetData sheetId="13827"/>
      <sheetData sheetId="13828"/>
      <sheetData sheetId="13829"/>
      <sheetData sheetId="13830"/>
      <sheetData sheetId="13831"/>
      <sheetData sheetId="13832"/>
      <sheetData sheetId="13833"/>
      <sheetData sheetId="13834"/>
      <sheetData sheetId="13835"/>
      <sheetData sheetId="13836"/>
      <sheetData sheetId="13837"/>
      <sheetData sheetId="13838"/>
      <sheetData sheetId="13839"/>
      <sheetData sheetId="13840"/>
      <sheetData sheetId="13841"/>
      <sheetData sheetId="13842"/>
      <sheetData sheetId="13843"/>
      <sheetData sheetId="13844"/>
      <sheetData sheetId="13845"/>
      <sheetData sheetId="13846"/>
      <sheetData sheetId="13847"/>
      <sheetData sheetId="13848"/>
      <sheetData sheetId="13849"/>
      <sheetData sheetId="13850"/>
      <sheetData sheetId="13851"/>
      <sheetData sheetId="13852"/>
      <sheetData sheetId="13853"/>
      <sheetData sheetId="13854"/>
      <sheetData sheetId="13855"/>
      <sheetData sheetId="13856"/>
      <sheetData sheetId="13857"/>
      <sheetData sheetId="13858"/>
      <sheetData sheetId="13859"/>
      <sheetData sheetId="13860"/>
      <sheetData sheetId="13861"/>
      <sheetData sheetId="13862"/>
      <sheetData sheetId="13863"/>
      <sheetData sheetId="13864"/>
      <sheetData sheetId="13865"/>
      <sheetData sheetId="13866"/>
      <sheetData sheetId="13867"/>
      <sheetData sheetId="13868"/>
      <sheetData sheetId="13869"/>
      <sheetData sheetId="13870"/>
      <sheetData sheetId="13871"/>
      <sheetData sheetId="13872"/>
      <sheetData sheetId="13873"/>
      <sheetData sheetId="13874"/>
      <sheetData sheetId="13875"/>
      <sheetData sheetId="13876"/>
      <sheetData sheetId="13877"/>
      <sheetData sheetId="13878"/>
      <sheetData sheetId="13879"/>
      <sheetData sheetId="13880"/>
      <sheetData sheetId="13881"/>
      <sheetData sheetId="13882"/>
      <sheetData sheetId="13883"/>
      <sheetData sheetId="13884"/>
      <sheetData sheetId="13885"/>
      <sheetData sheetId="13886"/>
      <sheetData sheetId="13887"/>
      <sheetData sheetId="13888"/>
      <sheetData sheetId="13889"/>
      <sheetData sheetId="13890"/>
      <sheetData sheetId="13891"/>
      <sheetData sheetId="13892"/>
      <sheetData sheetId="13893"/>
      <sheetData sheetId="13894"/>
      <sheetData sheetId="13895"/>
      <sheetData sheetId="13896"/>
      <sheetData sheetId="13897"/>
      <sheetData sheetId="13898"/>
      <sheetData sheetId="13899"/>
      <sheetData sheetId="13900"/>
      <sheetData sheetId="13901"/>
      <sheetData sheetId="13902"/>
      <sheetData sheetId="13903"/>
      <sheetData sheetId="13904"/>
      <sheetData sheetId="13905"/>
      <sheetData sheetId="13906"/>
      <sheetData sheetId="13907"/>
      <sheetData sheetId="13908"/>
      <sheetData sheetId="13909"/>
      <sheetData sheetId="13910"/>
      <sheetData sheetId="13911"/>
      <sheetData sheetId="13912"/>
      <sheetData sheetId="13913"/>
      <sheetData sheetId="13914"/>
      <sheetData sheetId="13915"/>
      <sheetData sheetId="13916"/>
      <sheetData sheetId="13917"/>
      <sheetData sheetId="13918"/>
      <sheetData sheetId="13919"/>
      <sheetData sheetId="13920"/>
      <sheetData sheetId="13921"/>
      <sheetData sheetId="13922"/>
      <sheetData sheetId="13923"/>
      <sheetData sheetId="13924"/>
      <sheetData sheetId="13925"/>
      <sheetData sheetId="13926"/>
      <sheetData sheetId="13927"/>
      <sheetData sheetId="13928"/>
      <sheetData sheetId="13929"/>
      <sheetData sheetId="13930"/>
      <sheetData sheetId="13931"/>
      <sheetData sheetId="13932"/>
      <sheetData sheetId="13933"/>
      <sheetData sheetId="13934"/>
      <sheetData sheetId="13935"/>
      <sheetData sheetId="13936"/>
      <sheetData sheetId="13937"/>
      <sheetData sheetId="13938"/>
      <sheetData sheetId="13939"/>
      <sheetData sheetId="13940"/>
      <sheetData sheetId="13941"/>
      <sheetData sheetId="13942"/>
      <sheetData sheetId="13943"/>
      <sheetData sheetId="13944"/>
      <sheetData sheetId="13945"/>
      <sheetData sheetId="13946"/>
      <sheetData sheetId="13947"/>
      <sheetData sheetId="13948"/>
      <sheetData sheetId="13949"/>
      <sheetData sheetId="13950"/>
      <sheetData sheetId="13951"/>
      <sheetData sheetId="13952"/>
      <sheetData sheetId="13953"/>
      <sheetData sheetId="13954"/>
      <sheetData sheetId="13955"/>
      <sheetData sheetId="13956"/>
      <sheetData sheetId="13957"/>
      <sheetData sheetId="13958"/>
      <sheetData sheetId="13959"/>
      <sheetData sheetId="13960"/>
      <sheetData sheetId="13961"/>
      <sheetData sheetId="13962"/>
      <sheetData sheetId="13963"/>
      <sheetData sheetId="13964"/>
      <sheetData sheetId="13965"/>
      <sheetData sheetId="13966"/>
      <sheetData sheetId="13967"/>
      <sheetData sheetId="13968"/>
      <sheetData sheetId="13969"/>
      <sheetData sheetId="13970"/>
      <sheetData sheetId="13971"/>
      <sheetData sheetId="13972"/>
      <sheetData sheetId="13973"/>
      <sheetData sheetId="13974"/>
      <sheetData sheetId="13975"/>
      <sheetData sheetId="13976"/>
      <sheetData sheetId="13977"/>
      <sheetData sheetId="13978"/>
      <sheetData sheetId="13979"/>
      <sheetData sheetId="13980"/>
      <sheetData sheetId="13981"/>
      <sheetData sheetId="13982"/>
      <sheetData sheetId="13983"/>
      <sheetData sheetId="13984"/>
      <sheetData sheetId="13985"/>
      <sheetData sheetId="13986"/>
      <sheetData sheetId="13987"/>
      <sheetData sheetId="13988"/>
      <sheetData sheetId="13989"/>
      <sheetData sheetId="13990"/>
      <sheetData sheetId="13991"/>
      <sheetData sheetId="13992"/>
      <sheetData sheetId="13993"/>
      <sheetData sheetId="13994"/>
      <sheetData sheetId="13995"/>
      <sheetData sheetId="13996"/>
      <sheetData sheetId="13997"/>
      <sheetData sheetId="13998"/>
      <sheetData sheetId="13999"/>
      <sheetData sheetId="14000"/>
      <sheetData sheetId="14001"/>
      <sheetData sheetId="14002"/>
      <sheetData sheetId="14003"/>
      <sheetData sheetId="14004"/>
      <sheetData sheetId="14005"/>
      <sheetData sheetId="14006"/>
      <sheetData sheetId="14007"/>
      <sheetData sheetId="14008"/>
      <sheetData sheetId="14009"/>
      <sheetData sheetId="14010"/>
      <sheetData sheetId="14011"/>
      <sheetData sheetId="14012"/>
      <sheetData sheetId="14013"/>
      <sheetData sheetId="14014"/>
      <sheetData sheetId="14015"/>
      <sheetData sheetId="14016"/>
      <sheetData sheetId="14017"/>
      <sheetData sheetId="14018"/>
      <sheetData sheetId="14019"/>
      <sheetData sheetId="14020"/>
      <sheetData sheetId="14021"/>
      <sheetData sheetId="14022"/>
      <sheetData sheetId="14023"/>
      <sheetData sheetId="14024"/>
      <sheetData sheetId="14025"/>
      <sheetData sheetId="14026"/>
      <sheetData sheetId="14027"/>
      <sheetData sheetId="14028"/>
      <sheetData sheetId="14029"/>
      <sheetData sheetId="14030"/>
      <sheetData sheetId="14031"/>
      <sheetData sheetId="14032"/>
      <sheetData sheetId="14033"/>
      <sheetData sheetId="14034"/>
      <sheetData sheetId="14035"/>
      <sheetData sheetId="14036"/>
      <sheetData sheetId="14037"/>
      <sheetData sheetId="14038"/>
      <sheetData sheetId="14039"/>
      <sheetData sheetId="14040"/>
      <sheetData sheetId="14041"/>
      <sheetData sheetId="14042"/>
      <sheetData sheetId="14043"/>
      <sheetData sheetId="14044"/>
      <sheetData sheetId="14045"/>
      <sheetData sheetId="14046"/>
      <sheetData sheetId="14047"/>
      <sheetData sheetId="14048"/>
      <sheetData sheetId="14049"/>
      <sheetData sheetId="14050"/>
      <sheetData sheetId="14051"/>
      <sheetData sheetId="14052"/>
      <sheetData sheetId="14053"/>
      <sheetData sheetId="14054"/>
      <sheetData sheetId="14055"/>
      <sheetData sheetId="14056"/>
      <sheetData sheetId="14057"/>
      <sheetData sheetId="14058"/>
      <sheetData sheetId="14059"/>
      <sheetData sheetId="14060"/>
      <sheetData sheetId="14061"/>
      <sheetData sheetId="14062"/>
      <sheetData sheetId="14063"/>
      <sheetData sheetId="14064"/>
      <sheetData sheetId="14065"/>
      <sheetData sheetId="14066"/>
      <sheetData sheetId="14067"/>
      <sheetData sheetId="14068"/>
      <sheetData sheetId="14069"/>
      <sheetData sheetId="14070"/>
      <sheetData sheetId="14071"/>
      <sheetData sheetId="14072"/>
      <sheetData sheetId="14073"/>
      <sheetData sheetId="14074"/>
      <sheetData sheetId="14075"/>
      <sheetData sheetId="14076"/>
      <sheetData sheetId="14077"/>
      <sheetData sheetId="14078"/>
      <sheetData sheetId="14079"/>
      <sheetData sheetId="14080"/>
      <sheetData sheetId="14081"/>
      <sheetData sheetId="14082"/>
      <sheetData sheetId="14083"/>
      <sheetData sheetId="14084"/>
      <sheetData sheetId="14085"/>
      <sheetData sheetId="14086"/>
      <sheetData sheetId="14087"/>
      <sheetData sheetId="14088"/>
      <sheetData sheetId="14089"/>
      <sheetData sheetId="14090"/>
      <sheetData sheetId="14091"/>
      <sheetData sheetId="14092"/>
      <sheetData sheetId="14093"/>
      <sheetData sheetId="14094"/>
      <sheetData sheetId="14095"/>
      <sheetData sheetId="14096"/>
      <sheetData sheetId="14097"/>
      <sheetData sheetId="14098"/>
      <sheetData sheetId="14099"/>
      <sheetData sheetId="14100"/>
      <sheetData sheetId="14101"/>
      <sheetData sheetId="14102"/>
      <sheetData sheetId="14103"/>
      <sheetData sheetId="14104"/>
      <sheetData sheetId="14105"/>
      <sheetData sheetId="14106"/>
      <sheetData sheetId="14107"/>
      <sheetData sheetId="14108"/>
      <sheetData sheetId="14109"/>
      <sheetData sheetId="14110"/>
      <sheetData sheetId="14111"/>
      <sheetData sheetId="14112"/>
      <sheetData sheetId="14113"/>
      <sheetData sheetId="14114"/>
      <sheetData sheetId="14115"/>
      <sheetData sheetId="14116"/>
      <sheetData sheetId="14117"/>
      <sheetData sheetId="14118"/>
      <sheetData sheetId="14119"/>
      <sheetData sheetId="14120"/>
      <sheetData sheetId="14121"/>
      <sheetData sheetId="14122"/>
      <sheetData sheetId="14123"/>
      <sheetData sheetId="14124"/>
      <sheetData sheetId="14125"/>
      <sheetData sheetId="14126"/>
      <sheetData sheetId="14127"/>
      <sheetData sheetId="14128"/>
      <sheetData sheetId="14129"/>
      <sheetData sheetId="14130"/>
      <sheetData sheetId="14131"/>
      <sheetData sheetId="14132"/>
      <sheetData sheetId="14133"/>
      <sheetData sheetId="14134"/>
      <sheetData sheetId="14135"/>
      <sheetData sheetId="14136"/>
      <sheetData sheetId="14137"/>
      <sheetData sheetId="14138"/>
      <sheetData sheetId="14139"/>
      <sheetData sheetId="14140"/>
      <sheetData sheetId="14141"/>
      <sheetData sheetId="14142"/>
      <sheetData sheetId="14143"/>
      <sheetData sheetId="14144"/>
      <sheetData sheetId="14145"/>
      <sheetData sheetId="14146"/>
      <sheetData sheetId="14147"/>
      <sheetData sheetId="14148"/>
      <sheetData sheetId="14149"/>
      <sheetData sheetId="14150"/>
      <sheetData sheetId="14151"/>
      <sheetData sheetId="14152"/>
      <sheetData sheetId="14153"/>
      <sheetData sheetId="14154"/>
      <sheetData sheetId="14155"/>
      <sheetData sheetId="14156"/>
      <sheetData sheetId="14157"/>
      <sheetData sheetId="14158"/>
      <sheetData sheetId="14159"/>
      <sheetData sheetId="14160"/>
      <sheetData sheetId="14161"/>
      <sheetData sheetId="14162"/>
      <sheetData sheetId="14163"/>
      <sheetData sheetId="14164"/>
      <sheetData sheetId="14165"/>
      <sheetData sheetId="14166"/>
      <sheetData sheetId="14167"/>
      <sheetData sheetId="14168"/>
      <sheetData sheetId="14169"/>
      <sheetData sheetId="14170"/>
      <sheetData sheetId="14171"/>
      <sheetData sheetId="14172"/>
      <sheetData sheetId="14173"/>
      <sheetData sheetId="14174"/>
      <sheetData sheetId="14175"/>
      <sheetData sheetId="14176"/>
      <sheetData sheetId="14177"/>
      <sheetData sheetId="14178"/>
      <sheetData sheetId="14179"/>
      <sheetData sheetId="14180"/>
      <sheetData sheetId="14181"/>
      <sheetData sheetId="14182"/>
      <sheetData sheetId="14183"/>
      <sheetData sheetId="14184"/>
      <sheetData sheetId="14185"/>
      <sheetData sheetId="14186"/>
      <sheetData sheetId="14187"/>
      <sheetData sheetId="14188"/>
      <sheetData sheetId="14189"/>
      <sheetData sheetId="14190"/>
      <sheetData sheetId="14191"/>
      <sheetData sheetId="14192"/>
      <sheetData sheetId="14193"/>
      <sheetData sheetId="14194"/>
      <sheetData sheetId="14195"/>
      <sheetData sheetId="14196"/>
      <sheetData sheetId="14197"/>
      <sheetData sheetId="14198"/>
      <sheetData sheetId="14199"/>
      <sheetData sheetId="14200"/>
      <sheetData sheetId="14201"/>
      <sheetData sheetId="14202"/>
      <sheetData sheetId="14203"/>
      <sheetData sheetId="14204"/>
      <sheetData sheetId="14205"/>
      <sheetData sheetId="14206"/>
      <sheetData sheetId="14207"/>
      <sheetData sheetId="14208"/>
      <sheetData sheetId="14209"/>
      <sheetData sheetId="14210"/>
      <sheetData sheetId="14211"/>
      <sheetData sheetId="14212"/>
      <sheetData sheetId="14213"/>
      <sheetData sheetId="14214"/>
      <sheetData sheetId="14215"/>
      <sheetData sheetId="14216"/>
      <sheetData sheetId="14217"/>
      <sheetData sheetId="14218"/>
      <sheetData sheetId="14219"/>
      <sheetData sheetId="14220"/>
      <sheetData sheetId="14221"/>
      <sheetData sheetId="14222"/>
      <sheetData sheetId="14223"/>
      <sheetData sheetId="14224"/>
      <sheetData sheetId="14225"/>
      <sheetData sheetId="14226"/>
      <sheetData sheetId="14227"/>
      <sheetData sheetId="14228"/>
      <sheetData sheetId="14229"/>
      <sheetData sheetId="14230"/>
      <sheetData sheetId="14231"/>
      <sheetData sheetId="14232"/>
      <sheetData sheetId="14233"/>
      <sheetData sheetId="14234"/>
      <sheetData sheetId="14235"/>
      <sheetData sheetId="14236"/>
      <sheetData sheetId="14237"/>
      <sheetData sheetId="14238"/>
      <sheetData sheetId="14239"/>
      <sheetData sheetId="14240"/>
      <sheetData sheetId="14241"/>
      <sheetData sheetId="14242"/>
      <sheetData sheetId="14243"/>
      <sheetData sheetId="14244"/>
      <sheetData sheetId="14245"/>
      <sheetData sheetId="14246"/>
      <sheetData sheetId="14247"/>
      <sheetData sheetId="14248"/>
      <sheetData sheetId="14249"/>
      <sheetData sheetId="14250"/>
      <sheetData sheetId="14251"/>
      <sheetData sheetId="14252"/>
      <sheetData sheetId="14253"/>
      <sheetData sheetId="14254"/>
      <sheetData sheetId="14255"/>
      <sheetData sheetId="14256"/>
      <sheetData sheetId="14257"/>
      <sheetData sheetId="14258"/>
      <sheetData sheetId="14259"/>
      <sheetData sheetId="14260"/>
      <sheetData sheetId="14261"/>
      <sheetData sheetId="14262"/>
      <sheetData sheetId="14263"/>
      <sheetData sheetId="14264"/>
      <sheetData sheetId="14265"/>
      <sheetData sheetId="14266"/>
      <sheetData sheetId="14267"/>
      <sheetData sheetId="14268"/>
      <sheetData sheetId="14269"/>
      <sheetData sheetId="14270"/>
      <sheetData sheetId="14271"/>
      <sheetData sheetId="14272"/>
      <sheetData sheetId="14273"/>
      <sheetData sheetId="14274"/>
      <sheetData sheetId="14275"/>
      <sheetData sheetId="14276"/>
      <sheetData sheetId="14277"/>
      <sheetData sheetId="14278"/>
      <sheetData sheetId="14279"/>
      <sheetData sheetId="14280"/>
      <sheetData sheetId="14281"/>
      <sheetData sheetId="14282"/>
      <sheetData sheetId="14283"/>
      <sheetData sheetId="14284"/>
      <sheetData sheetId="14285"/>
      <sheetData sheetId="14286"/>
      <sheetData sheetId="14287"/>
      <sheetData sheetId="14288"/>
      <sheetData sheetId="14289"/>
      <sheetData sheetId="14290"/>
      <sheetData sheetId="14291"/>
      <sheetData sheetId="14292"/>
      <sheetData sheetId="14293"/>
      <sheetData sheetId="14294"/>
      <sheetData sheetId="14295"/>
      <sheetData sheetId="14296"/>
      <sheetData sheetId="14297"/>
      <sheetData sheetId="14298"/>
      <sheetData sheetId="14299"/>
      <sheetData sheetId="14300"/>
      <sheetData sheetId="14301"/>
      <sheetData sheetId="14302"/>
      <sheetData sheetId="14303"/>
      <sheetData sheetId="14304"/>
      <sheetData sheetId="14305"/>
      <sheetData sheetId="14306"/>
      <sheetData sheetId="14307"/>
      <sheetData sheetId="14308"/>
      <sheetData sheetId="14309"/>
      <sheetData sheetId="14310"/>
      <sheetData sheetId="14311"/>
      <sheetData sheetId="14312"/>
      <sheetData sheetId="14313"/>
      <sheetData sheetId="14314"/>
      <sheetData sheetId="14315"/>
      <sheetData sheetId="14316"/>
      <sheetData sheetId="14317"/>
      <sheetData sheetId="14318"/>
      <sheetData sheetId="14319"/>
      <sheetData sheetId="14320"/>
      <sheetData sheetId="14321"/>
      <sheetData sheetId="14322"/>
      <sheetData sheetId="14323"/>
      <sheetData sheetId="14324"/>
      <sheetData sheetId="14325"/>
      <sheetData sheetId="14326"/>
      <sheetData sheetId="14327"/>
      <sheetData sheetId="14328"/>
      <sheetData sheetId="14329"/>
      <sheetData sheetId="14330"/>
      <sheetData sheetId="14331"/>
      <sheetData sheetId="14332"/>
      <sheetData sheetId="14333"/>
      <sheetData sheetId="14334"/>
      <sheetData sheetId="14335"/>
      <sheetData sheetId="14336"/>
      <sheetData sheetId="14337"/>
      <sheetData sheetId="14338"/>
      <sheetData sheetId="14339"/>
      <sheetData sheetId="14340"/>
      <sheetData sheetId="14341"/>
      <sheetData sheetId="14342"/>
      <sheetData sheetId="14343"/>
      <sheetData sheetId="14344"/>
      <sheetData sheetId="14345"/>
      <sheetData sheetId="14346"/>
      <sheetData sheetId="14347"/>
      <sheetData sheetId="14348"/>
      <sheetData sheetId="14349"/>
      <sheetData sheetId="14350"/>
      <sheetData sheetId="14351"/>
      <sheetData sheetId="14352"/>
      <sheetData sheetId="14353"/>
      <sheetData sheetId="14354"/>
      <sheetData sheetId="14355"/>
      <sheetData sheetId="14356"/>
      <sheetData sheetId="14357"/>
      <sheetData sheetId="14358"/>
      <sheetData sheetId="14359"/>
      <sheetData sheetId="14360"/>
      <sheetData sheetId="14361"/>
      <sheetData sheetId="14362"/>
      <sheetData sheetId="14363"/>
      <sheetData sheetId="14364"/>
      <sheetData sheetId="14365"/>
      <sheetData sheetId="14366"/>
      <sheetData sheetId="14367"/>
      <sheetData sheetId="14368"/>
      <sheetData sheetId="14369"/>
      <sheetData sheetId="14370"/>
      <sheetData sheetId="14371"/>
      <sheetData sheetId="14372"/>
      <sheetData sheetId="14373"/>
      <sheetData sheetId="14374"/>
      <sheetData sheetId="14375"/>
      <sheetData sheetId="14376"/>
      <sheetData sheetId="14377"/>
      <sheetData sheetId="14378"/>
      <sheetData sheetId="14379"/>
      <sheetData sheetId="14380"/>
      <sheetData sheetId="14381"/>
      <sheetData sheetId="14382"/>
      <sheetData sheetId="14383"/>
      <sheetData sheetId="14384"/>
      <sheetData sheetId="14385"/>
      <sheetData sheetId="14386"/>
      <sheetData sheetId="14387"/>
      <sheetData sheetId="14388"/>
      <sheetData sheetId="14389"/>
      <sheetData sheetId="14390"/>
      <sheetData sheetId="14391"/>
      <sheetData sheetId="14392"/>
      <sheetData sheetId="14393"/>
      <sheetData sheetId="14394"/>
      <sheetData sheetId="14395"/>
      <sheetData sheetId="14396"/>
      <sheetData sheetId="14397"/>
      <sheetData sheetId="14398"/>
      <sheetData sheetId="14399" refreshError="1"/>
      <sheetData sheetId="14400" refreshError="1"/>
      <sheetData sheetId="14401" refreshError="1"/>
      <sheetData sheetId="14402"/>
      <sheetData sheetId="14403"/>
      <sheetData sheetId="14404"/>
      <sheetData sheetId="14405"/>
      <sheetData sheetId="14406"/>
      <sheetData sheetId="14407"/>
      <sheetData sheetId="14408"/>
      <sheetData sheetId="14409"/>
      <sheetData sheetId="14410"/>
      <sheetData sheetId="14411"/>
      <sheetData sheetId="14412"/>
      <sheetData sheetId="14413"/>
      <sheetData sheetId="14414"/>
      <sheetData sheetId="14415"/>
      <sheetData sheetId="14416"/>
      <sheetData sheetId="14417"/>
      <sheetData sheetId="14418"/>
      <sheetData sheetId="14419"/>
      <sheetData sheetId="14420"/>
      <sheetData sheetId="14421"/>
      <sheetData sheetId="14422" refreshError="1"/>
      <sheetData sheetId="14423" refreshError="1"/>
      <sheetData sheetId="14424" refreshError="1"/>
      <sheetData sheetId="14425" refreshError="1"/>
      <sheetData sheetId="14426" refreshError="1"/>
      <sheetData sheetId="14427" refreshError="1"/>
      <sheetData sheetId="14428" refreshError="1"/>
      <sheetData sheetId="14429" refreshError="1"/>
      <sheetData sheetId="14430" refreshError="1"/>
      <sheetData sheetId="14431" refreshError="1"/>
      <sheetData sheetId="14432" refreshError="1"/>
      <sheetData sheetId="14433" refreshError="1"/>
      <sheetData sheetId="14434" refreshError="1"/>
      <sheetData sheetId="14435" refreshError="1"/>
      <sheetData sheetId="14436" refreshError="1"/>
      <sheetData sheetId="14437" refreshError="1"/>
      <sheetData sheetId="14438" refreshError="1"/>
      <sheetData sheetId="14439" refreshError="1"/>
      <sheetData sheetId="14440" refreshError="1"/>
      <sheetData sheetId="14441" refreshError="1"/>
      <sheetData sheetId="14442" refreshError="1"/>
      <sheetData sheetId="14443" refreshError="1"/>
      <sheetData sheetId="14444" refreshError="1"/>
      <sheetData sheetId="14445" refreshError="1"/>
      <sheetData sheetId="14446" refreshError="1"/>
      <sheetData sheetId="14447" refreshError="1"/>
      <sheetData sheetId="14448" refreshError="1"/>
      <sheetData sheetId="14449" refreshError="1"/>
      <sheetData sheetId="14450" refreshError="1"/>
      <sheetData sheetId="14451" refreshError="1"/>
      <sheetData sheetId="14452" refreshError="1"/>
      <sheetData sheetId="14453" refreshError="1"/>
      <sheetData sheetId="14454" refreshError="1"/>
      <sheetData sheetId="14455" refreshError="1"/>
      <sheetData sheetId="14456" refreshError="1"/>
      <sheetData sheetId="14457" refreshError="1"/>
      <sheetData sheetId="14458" refreshError="1"/>
      <sheetData sheetId="14459" refreshError="1"/>
      <sheetData sheetId="14460" refreshError="1"/>
      <sheetData sheetId="14461" refreshError="1"/>
      <sheetData sheetId="14462" refreshError="1"/>
      <sheetData sheetId="14463" refreshError="1"/>
      <sheetData sheetId="14464" refreshError="1"/>
      <sheetData sheetId="14465" refreshError="1"/>
      <sheetData sheetId="14466" refreshError="1"/>
      <sheetData sheetId="14467" refreshError="1"/>
      <sheetData sheetId="14468" refreshError="1"/>
      <sheetData sheetId="14469" refreshError="1"/>
      <sheetData sheetId="14470" refreshError="1"/>
      <sheetData sheetId="14471" refreshError="1"/>
      <sheetData sheetId="14472" refreshError="1"/>
      <sheetData sheetId="14473" refreshError="1"/>
      <sheetData sheetId="14474" refreshError="1"/>
      <sheetData sheetId="14475" refreshError="1"/>
      <sheetData sheetId="14476" refreshError="1"/>
      <sheetData sheetId="14477" refreshError="1"/>
      <sheetData sheetId="14478" refreshError="1"/>
      <sheetData sheetId="14479" refreshError="1"/>
      <sheetData sheetId="14480" refreshError="1"/>
      <sheetData sheetId="14481" refreshError="1"/>
      <sheetData sheetId="14482" refreshError="1"/>
      <sheetData sheetId="14483" refreshError="1"/>
      <sheetData sheetId="14484" refreshError="1"/>
      <sheetData sheetId="14485" refreshError="1"/>
      <sheetData sheetId="14486" refreshError="1"/>
      <sheetData sheetId="14487" refreshError="1"/>
      <sheetData sheetId="14488" refreshError="1"/>
      <sheetData sheetId="14489" refreshError="1"/>
      <sheetData sheetId="14490" refreshError="1"/>
      <sheetData sheetId="14491" refreshError="1"/>
      <sheetData sheetId="14492" refreshError="1"/>
      <sheetData sheetId="14493" refreshError="1"/>
      <sheetData sheetId="14494" refreshError="1"/>
      <sheetData sheetId="14495" refreshError="1"/>
      <sheetData sheetId="14496" refreshError="1"/>
      <sheetData sheetId="14497" refreshError="1"/>
      <sheetData sheetId="14498" refreshError="1"/>
      <sheetData sheetId="14499" refreshError="1"/>
      <sheetData sheetId="14500" refreshError="1"/>
      <sheetData sheetId="14501" refreshError="1"/>
      <sheetData sheetId="14502" refreshError="1"/>
      <sheetData sheetId="14503" refreshError="1"/>
      <sheetData sheetId="14504" refreshError="1"/>
      <sheetData sheetId="14505" refreshError="1"/>
      <sheetData sheetId="14506" refreshError="1"/>
      <sheetData sheetId="14507" refreshError="1"/>
      <sheetData sheetId="14508" refreshError="1"/>
      <sheetData sheetId="14509" refreshError="1"/>
      <sheetData sheetId="14510" refreshError="1"/>
      <sheetData sheetId="14511" refreshError="1"/>
      <sheetData sheetId="14512" refreshError="1"/>
      <sheetData sheetId="14513" refreshError="1"/>
      <sheetData sheetId="14514" refreshError="1"/>
      <sheetData sheetId="14515" refreshError="1"/>
      <sheetData sheetId="14516" refreshError="1"/>
      <sheetData sheetId="14517" refreshError="1"/>
      <sheetData sheetId="14518" refreshError="1"/>
      <sheetData sheetId="14519" refreshError="1"/>
      <sheetData sheetId="14520" refreshError="1"/>
      <sheetData sheetId="14521" refreshError="1"/>
      <sheetData sheetId="14522" refreshError="1"/>
      <sheetData sheetId="14523" refreshError="1"/>
      <sheetData sheetId="14524" refreshError="1"/>
      <sheetData sheetId="14525" refreshError="1"/>
      <sheetData sheetId="14526" refreshError="1"/>
      <sheetData sheetId="14527" refreshError="1"/>
      <sheetData sheetId="14528" refreshError="1"/>
      <sheetData sheetId="14529" refreshError="1"/>
      <sheetData sheetId="14530" refreshError="1"/>
      <sheetData sheetId="14531" refreshError="1"/>
      <sheetData sheetId="14532" refreshError="1"/>
      <sheetData sheetId="14533" refreshError="1"/>
      <sheetData sheetId="14534" refreshError="1"/>
      <sheetData sheetId="14535" refreshError="1"/>
      <sheetData sheetId="14536" refreshError="1"/>
      <sheetData sheetId="14537" refreshError="1"/>
      <sheetData sheetId="14538" refreshError="1"/>
      <sheetData sheetId="14539" refreshError="1"/>
      <sheetData sheetId="14540" refreshError="1"/>
      <sheetData sheetId="14541" refreshError="1"/>
      <sheetData sheetId="14542" refreshError="1"/>
      <sheetData sheetId="14543" refreshError="1"/>
      <sheetData sheetId="14544" refreshError="1"/>
      <sheetData sheetId="14545" refreshError="1"/>
      <sheetData sheetId="14546" refreshError="1"/>
      <sheetData sheetId="14547" refreshError="1"/>
      <sheetData sheetId="14548" refreshError="1"/>
      <sheetData sheetId="14549" refreshError="1"/>
      <sheetData sheetId="14550" refreshError="1"/>
      <sheetData sheetId="14551" refreshError="1"/>
      <sheetData sheetId="14552" refreshError="1"/>
      <sheetData sheetId="14553" refreshError="1"/>
      <sheetData sheetId="14554" refreshError="1"/>
      <sheetData sheetId="14555" refreshError="1"/>
      <sheetData sheetId="14556" refreshError="1"/>
      <sheetData sheetId="14557" refreshError="1"/>
      <sheetData sheetId="14558" refreshError="1"/>
      <sheetData sheetId="14559" refreshError="1"/>
      <sheetData sheetId="14560" refreshError="1"/>
      <sheetData sheetId="14561" refreshError="1"/>
      <sheetData sheetId="14562" refreshError="1"/>
      <sheetData sheetId="14563" refreshError="1"/>
      <sheetData sheetId="14564" refreshError="1"/>
      <sheetData sheetId="14565" refreshError="1"/>
      <sheetData sheetId="14566" refreshError="1"/>
      <sheetData sheetId="14567" refreshError="1"/>
      <sheetData sheetId="14568" refreshError="1"/>
      <sheetData sheetId="14569" refreshError="1"/>
      <sheetData sheetId="14570" refreshError="1"/>
      <sheetData sheetId="14571" refreshError="1"/>
      <sheetData sheetId="14572" refreshError="1"/>
      <sheetData sheetId="14573" refreshError="1"/>
      <sheetData sheetId="14574" refreshError="1"/>
      <sheetData sheetId="14575" refreshError="1"/>
      <sheetData sheetId="14576" refreshError="1"/>
      <sheetData sheetId="14577" refreshError="1"/>
      <sheetData sheetId="14578" refreshError="1"/>
      <sheetData sheetId="14579" refreshError="1"/>
      <sheetData sheetId="14580" refreshError="1"/>
      <sheetData sheetId="14581" refreshError="1"/>
      <sheetData sheetId="14582" refreshError="1"/>
      <sheetData sheetId="14583" refreshError="1"/>
      <sheetData sheetId="14584" refreshError="1"/>
      <sheetData sheetId="14585" refreshError="1"/>
      <sheetData sheetId="14586" refreshError="1"/>
      <sheetData sheetId="14587" refreshError="1"/>
      <sheetData sheetId="14588" refreshError="1"/>
      <sheetData sheetId="14589" refreshError="1"/>
      <sheetData sheetId="14590" refreshError="1"/>
      <sheetData sheetId="14591" refreshError="1"/>
      <sheetData sheetId="14592" refreshError="1"/>
      <sheetData sheetId="14593" refreshError="1"/>
      <sheetData sheetId="14594" refreshError="1"/>
      <sheetData sheetId="14595" refreshError="1"/>
      <sheetData sheetId="14596" refreshError="1"/>
      <sheetData sheetId="14597" refreshError="1"/>
      <sheetData sheetId="14598" refreshError="1"/>
      <sheetData sheetId="14599" refreshError="1"/>
      <sheetData sheetId="14600" refreshError="1"/>
      <sheetData sheetId="14601" refreshError="1"/>
      <sheetData sheetId="14602" refreshError="1"/>
      <sheetData sheetId="14603" refreshError="1"/>
      <sheetData sheetId="14604" refreshError="1"/>
      <sheetData sheetId="14605" refreshError="1"/>
      <sheetData sheetId="14606" refreshError="1"/>
      <sheetData sheetId="14607" refreshError="1"/>
      <sheetData sheetId="14608" refreshError="1"/>
      <sheetData sheetId="14609" refreshError="1"/>
      <sheetData sheetId="14610" refreshError="1"/>
      <sheetData sheetId="14611" refreshError="1"/>
      <sheetData sheetId="14612" refreshError="1"/>
      <sheetData sheetId="14613" refreshError="1"/>
      <sheetData sheetId="14614" refreshError="1"/>
      <sheetData sheetId="14615" refreshError="1"/>
      <sheetData sheetId="14616" refreshError="1"/>
      <sheetData sheetId="14617" refreshError="1"/>
      <sheetData sheetId="14618" refreshError="1"/>
      <sheetData sheetId="14619" refreshError="1"/>
      <sheetData sheetId="14620" refreshError="1"/>
      <sheetData sheetId="14621" refreshError="1"/>
      <sheetData sheetId="14622" refreshError="1"/>
      <sheetData sheetId="14623" refreshError="1"/>
      <sheetData sheetId="14624" refreshError="1"/>
      <sheetData sheetId="14625" refreshError="1"/>
      <sheetData sheetId="14626" refreshError="1"/>
      <sheetData sheetId="14627" refreshError="1"/>
      <sheetData sheetId="14628" refreshError="1"/>
      <sheetData sheetId="14629" refreshError="1"/>
      <sheetData sheetId="14630" refreshError="1"/>
      <sheetData sheetId="14631" refreshError="1"/>
      <sheetData sheetId="14632" refreshError="1"/>
      <sheetData sheetId="14633" refreshError="1"/>
      <sheetData sheetId="14634" refreshError="1"/>
      <sheetData sheetId="14635" refreshError="1"/>
      <sheetData sheetId="14636" refreshError="1"/>
      <sheetData sheetId="14637" refreshError="1"/>
      <sheetData sheetId="14638" refreshError="1"/>
      <sheetData sheetId="14639" refreshError="1"/>
      <sheetData sheetId="14640" refreshError="1"/>
      <sheetData sheetId="14641" refreshError="1"/>
      <sheetData sheetId="14642" refreshError="1"/>
      <sheetData sheetId="14643" refreshError="1"/>
      <sheetData sheetId="14644" refreshError="1"/>
      <sheetData sheetId="14645" refreshError="1"/>
      <sheetData sheetId="14646" refreshError="1"/>
      <sheetData sheetId="14647" refreshError="1"/>
      <sheetData sheetId="14648" refreshError="1"/>
      <sheetData sheetId="14649" refreshError="1"/>
      <sheetData sheetId="14650" refreshError="1"/>
      <sheetData sheetId="14651" refreshError="1"/>
      <sheetData sheetId="14652" refreshError="1"/>
      <sheetData sheetId="14653" refreshError="1"/>
      <sheetData sheetId="14654" refreshError="1"/>
      <sheetData sheetId="14655" refreshError="1"/>
      <sheetData sheetId="14656" refreshError="1"/>
      <sheetData sheetId="14657" refreshError="1"/>
      <sheetData sheetId="14658" refreshError="1"/>
      <sheetData sheetId="14659" refreshError="1"/>
      <sheetData sheetId="14660" refreshError="1"/>
      <sheetData sheetId="14661" refreshError="1"/>
      <sheetData sheetId="14662" refreshError="1"/>
      <sheetData sheetId="14663" refreshError="1"/>
      <sheetData sheetId="14664" refreshError="1"/>
      <sheetData sheetId="14665" refreshError="1"/>
      <sheetData sheetId="14666" refreshError="1"/>
      <sheetData sheetId="14667" refreshError="1"/>
      <sheetData sheetId="14668" refreshError="1"/>
      <sheetData sheetId="14669" refreshError="1"/>
      <sheetData sheetId="14670" refreshError="1"/>
      <sheetData sheetId="14671" refreshError="1"/>
      <sheetData sheetId="14672" refreshError="1"/>
      <sheetData sheetId="14673" refreshError="1"/>
      <sheetData sheetId="14674" refreshError="1"/>
      <sheetData sheetId="14675" refreshError="1"/>
      <sheetData sheetId="14676" refreshError="1"/>
      <sheetData sheetId="14677" refreshError="1"/>
      <sheetData sheetId="14678" refreshError="1"/>
      <sheetData sheetId="14679" refreshError="1"/>
      <sheetData sheetId="14680" refreshError="1"/>
      <sheetData sheetId="14681" refreshError="1"/>
      <sheetData sheetId="14682" refreshError="1"/>
      <sheetData sheetId="14683" refreshError="1"/>
      <sheetData sheetId="14684" refreshError="1"/>
      <sheetData sheetId="14685" refreshError="1"/>
      <sheetData sheetId="14686" refreshError="1"/>
      <sheetData sheetId="14687" refreshError="1"/>
      <sheetData sheetId="14688" refreshError="1"/>
      <sheetData sheetId="14689" refreshError="1"/>
      <sheetData sheetId="14690" refreshError="1"/>
      <sheetData sheetId="14691" refreshError="1"/>
      <sheetData sheetId="14692" refreshError="1"/>
      <sheetData sheetId="14693" refreshError="1"/>
      <sheetData sheetId="14694" refreshError="1"/>
      <sheetData sheetId="14695" refreshError="1"/>
      <sheetData sheetId="14696" refreshError="1"/>
      <sheetData sheetId="14697" refreshError="1"/>
      <sheetData sheetId="14698" refreshError="1"/>
      <sheetData sheetId="14699" refreshError="1"/>
      <sheetData sheetId="14700" refreshError="1"/>
      <sheetData sheetId="14701" refreshError="1"/>
      <sheetData sheetId="14702" refreshError="1"/>
      <sheetData sheetId="14703" refreshError="1"/>
      <sheetData sheetId="14704" refreshError="1"/>
      <sheetData sheetId="14705" refreshError="1"/>
      <sheetData sheetId="14706" refreshError="1"/>
      <sheetData sheetId="14707" refreshError="1"/>
      <sheetData sheetId="14708" refreshError="1"/>
      <sheetData sheetId="14709" refreshError="1"/>
      <sheetData sheetId="14710" refreshError="1"/>
      <sheetData sheetId="14711" refreshError="1"/>
      <sheetData sheetId="14712" refreshError="1"/>
      <sheetData sheetId="14713" refreshError="1"/>
      <sheetData sheetId="14714" refreshError="1"/>
      <sheetData sheetId="14715" refreshError="1"/>
      <sheetData sheetId="14716" refreshError="1"/>
      <sheetData sheetId="14717" refreshError="1"/>
      <sheetData sheetId="14718" refreshError="1"/>
      <sheetData sheetId="14719" refreshError="1"/>
      <sheetData sheetId="14720" refreshError="1"/>
      <sheetData sheetId="14721" refreshError="1"/>
      <sheetData sheetId="14722" refreshError="1"/>
      <sheetData sheetId="14723" refreshError="1"/>
      <sheetData sheetId="14724" refreshError="1"/>
      <sheetData sheetId="14725" refreshError="1"/>
      <sheetData sheetId="14726" refreshError="1"/>
      <sheetData sheetId="14727" refreshError="1"/>
      <sheetData sheetId="14728" refreshError="1"/>
      <sheetData sheetId="14729" refreshError="1"/>
      <sheetData sheetId="14730" refreshError="1"/>
      <sheetData sheetId="14731" refreshError="1"/>
      <sheetData sheetId="14732" refreshError="1"/>
      <sheetData sheetId="14733" refreshError="1"/>
      <sheetData sheetId="14734" refreshError="1"/>
      <sheetData sheetId="14735" refreshError="1"/>
      <sheetData sheetId="14736" refreshError="1"/>
      <sheetData sheetId="14737" refreshError="1"/>
      <sheetData sheetId="14738" refreshError="1"/>
      <sheetData sheetId="14739" refreshError="1"/>
      <sheetData sheetId="14740" refreshError="1"/>
      <sheetData sheetId="14741" refreshError="1"/>
      <sheetData sheetId="14742" refreshError="1"/>
      <sheetData sheetId="14743" refreshError="1"/>
      <sheetData sheetId="14744" refreshError="1"/>
      <sheetData sheetId="14745" refreshError="1"/>
      <sheetData sheetId="14746" refreshError="1"/>
      <sheetData sheetId="14747" refreshError="1"/>
      <sheetData sheetId="14748" refreshError="1"/>
      <sheetData sheetId="14749" refreshError="1"/>
      <sheetData sheetId="14750" refreshError="1"/>
      <sheetData sheetId="14751" refreshError="1"/>
      <sheetData sheetId="14752" refreshError="1"/>
      <sheetData sheetId="14753" refreshError="1"/>
      <sheetData sheetId="14754" refreshError="1"/>
      <sheetData sheetId="14755" refreshError="1"/>
      <sheetData sheetId="14756" refreshError="1"/>
      <sheetData sheetId="14757" refreshError="1"/>
      <sheetData sheetId="14758" refreshError="1"/>
      <sheetData sheetId="14759" refreshError="1"/>
      <sheetData sheetId="14760" refreshError="1"/>
      <sheetData sheetId="14761" refreshError="1"/>
      <sheetData sheetId="14762" refreshError="1"/>
      <sheetData sheetId="14763" refreshError="1"/>
      <sheetData sheetId="14764" refreshError="1"/>
      <sheetData sheetId="14765" refreshError="1"/>
      <sheetData sheetId="14766" refreshError="1"/>
      <sheetData sheetId="14767" refreshError="1"/>
      <sheetData sheetId="14768" refreshError="1"/>
      <sheetData sheetId="14769" refreshError="1"/>
      <sheetData sheetId="14770" refreshError="1"/>
      <sheetData sheetId="14771" refreshError="1"/>
      <sheetData sheetId="14772" refreshError="1"/>
      <sheetData sheetId="14773" refreshError="1"/>
      <sheetData sheetId="14774" refreshError="1"/>
      <sheetData sheetId="14775" refreshError="1"/>
      <sheetData sheetId="14776" refreshError="1"/>
      <sheetData sheetId="14777" refreshError="1"/>
      <sheetData sheetId="14778" refreshError="1"/>
      <sheetData sheetId="14779" refreshError="1"/>
      <sheetData sheetId="14780" refreshError="1"/>
      <sheetData sheetId="14781" refreshError="1"/>
      <sheetData sheetId="14782" refreshError="1"/>
      <sheetData sheetId="14783" refreshError="1"/>
      <sheetData sheetId="14784" refreshError="1"/>
      <sheetData sheetId="14785" refreshError="1"/>
      <sheetData sheetId="14786" refreshError="1"/>
      <sheetData sheetId="14787" refreshError="1"/>
      <sheetData sheetId="14788" refreshError="1"/>
      <sheetData sheetId="14789" refreshError="1"/>
      <sheetData sheetId="14790" refreshError="1"/>
      <sheetData sheetId="14791" refreshError="1"/>
      <sheetData sheetId="14792" refreshError="1"/>
      <sheetData sheetId="14793" refreshError="1"/>
      <sheetData sheetId="14794" refreshError="1"/>
      <sheetData sheetId="14795" refreshError="1"/>
      <sheetData sheetId="14796" refreshError="1"/>
      <sheetData sheetId="14797" refreshError="1"/>
      <sheetData sheetId="14798" refreshError="1"/>
      <sheetData sheetId="14799" refreshError="1"/>
      <sheetData sheetId="14800" refreshError="1"/>
      <sheetData sheetId="14801" refreshError="1"/>
      <sheetData sheetId="14802" refreshError="1"/>
      <sheetData sheetId="14803" refreshError="1"/>
      <sheetData sheetId="14804" refreshError="1"/>
      <sheetData sheetId="14805" refreshError="1"/>
      <sheetData sheetId="14806" refreshError="1"/>
      <sheetData sheetId="14807" refreshError="1"/>
      <sheetData sheetId="14808" refreshError="1"/>
      <sheetData sheetId="14809" refreshError="1"/>
      <sheetData sheetId="14810" refreshError="1"/>
      <sheetData sheetId="14811" refreshError="1"/>
      <sheetData sheetId="14812" refreshError="1"/>
      <sheetData sheetId="14813" refreshError="1"/>
      <sheetData sheetId="14814" refreshError="1"/>
      <sheetData sheetId="14815" refreshError="1"/>
      <sheetData sheetId="14816" refreshError="1"/>
      <sheetData sheetId="14817" refreshError="1"/>
      <sheetData sheetId="14818"/>
      <sheetData sheetId="14819"/>
      <sheetData sheetId="14820"/>
      <sheetData sheetId="14821"/>
      <sheetData sheetId="14822"/>
      <sheetData sheetId="14823"/>
      <sheetData sheetId="14824"/>
      <sheetData sheetId="14825"/>
      <sheetData sheetId="14826"/>
      <sheetData sheetId="14827"/>
      <sheetData sheetId="14828"/>
      <sheetData sheetId="14829"/>
      <sheetData sheetId="14830"/>
      <sheetData sheetId="14831"/>
      <sheetData sheetId="14832"/>
      <sheetData sheetId="14833"/>
      <sheetData sheetId="14834"/>
      <sheetData sheetId="14835"/>
      <sheetData sheetId="14836"/>
      <sheetData sheetId="14837"/>
      <sheetData sheetId="14838"/>
      <sheetData sheetId="14839"/>
      <sheetData sheetId="14840"/>
      <sheetData sheetId="14841"/>
      <sheetData sheetId="14842"/>
      <sheetData sheetId="14843"/>
      <sheetData sheetId="14844"/>
      <sheetData sheetId="14845"/>
      <sheetData sheetId="14846"/>
      <sheetData sheetId="14847"/>
      <sheetData sheetId="14848"/>
      <sheetData sheetId="14849"/>
      <sheetData sheetId="14850"/>
      <sheetData sheetId="14851"/>
      <sheetData sheetId="14852"/>
      <sheetData sheetId="14853"/>
      <sheetData sheetId="14854"/>
      <sheetData sheetId="14855"/>
      <sheetData sheetId="14856"/>
      <sheetData sheetId="14857"/>
      <sheetData sheetId="14858"/>
      <sheetData sheetId="14859"/>
      <sheetData sheetId="14860"/>
      <sheetData sheetId="14861"/>
      <sheetData sheetId="14862"/>
      <sheetData sheetId="14863"/>
      <sheetData sheetId="14864"/>
      <sheetData sheetId="14865"/>
      <sheetData sheetId="14866"/>
      <sheetData sheetId="14867"/>
      <sheetData sheetId="14868"/>
      <sheetData sheetId="14869"/>
      <sheetData sheetId="14870"/>
      <sheetData sheetId="14871"/>
      <sheetData sheetId="14872"/>
      <sheetData sheetId="14873"/>
      <sheetData sheetId="14874"/>
      <sheetData sheetId="14875"/>
      <sheetData sheetId="14876"/>
      <sheetData sheetId="14877"/>
      <sheetData sheetId="14878"/>
      <sheetData sheetId="14879"/>
      <sheetData sheetId="14880"/>
      <sheetData sheetId="14881"/>
      <sheetData sheetId="14882"/>
      <sheetData sheetId="14883"/>
      <sheetData sheetId="14884"/>
      <sheetData sheetId="14885"/>
      <sheetData sheetId="14886"/>
      <sheetData sheetId="14887"/>
      <sheetData sheetId="14888"/>
      <sheetData sheetId="14889"/>
      <sheetData sheetId="14890"/>
      <sheetData sheetId="14891"/>
      <sheetData sheetId="14892"/>
      <sheetData sheetId="14893"/>
      <sheetData sheetId="14894"/>
      <sheetData sheetId="14895"/>
      <sheetData sheetId="14896"/>
      <sheetData sheetId="14897"/>
      <sheetData sheetId="14898"/>
      <sheetData sheetId="14899"/>
      <sheetData sheetId="14900"/>
      <sheetData sheetId="14901"/>
      <sheetData sheetId="14902"/>
      <sheetData sheetId="14903"/>
      <sheetData sheetId="14904"/>
      <sheetData sheetId="14905"/>
      <sheetData sheetId="14906"/>
      <sheetData sheetId="14907"/>
      <sheetData sheetId="14908"/>
      <sheetData sheetId="14909"/>
      <sheetData sheetId="14910"/>
      <sheetData sheetId="14911"/>
      <sheetData sheetId="14912"/>
      <sheetData sheetId="14913"/>
      <sheetData sheetId="14914"/>
      <sheetData sheetId="14915"/>
      <sheetData sheetId="14916"/>
      <sheetData sheetId="14917"/>
      <sheetData sheetId="14918"/>
      <sheetData sheetId="14919"/>
      <sheetData sheetId="14920"/>
      <sheetData sheetId="14921"/>
      <sheetData sheetId="14922"/>
      <sheetData sheetId="14923"/>
      <sheetData sheetId="14924"/>
      <sheetData sheetId="14925"/>
      <sheetData sheetId="14926"/>
      <sheetData sheetId="14927"/>
      <sheetData sheetId="14928"/>
      <sheetData sheetId="14929"/>
      <sheetData sheetId="14930"/>
      <sheetData sheetId="14931"/>
      <sheetData sheetId="14932"/>
      <sheetData sheetId="14933"/>
      <sheetData sheetId="14934"/>
      <sheetData sheetId="14935"/>
      <sheetData sheetId="14936"/>
      <sheetData sheetId="14937"/>
      <sheetData sheetId="14938"/>
      <sheetData sheetId="14939"/>
      <sheetData sheetId="14940"/>
      <sheetData sheetId="14941"/>
      <sheetData sheetId="14942"/>
      <sheetData sheetId="14943"/>
      <sheetData sheetId="14944"/>
      <sheetData sheetId="14945"/>
      <sheetData sheetId="14946"/>
      <sheetData sheetId="14947"/>
      <sheetData sheetId="14948"/>
      <sheetData sheetId="14949"/>
      <sheetData sheetId="14950"/>
      <sheetData sheetId="14951"/>
      <sheetData sheetId="14952"/>
      <sheetData sheetId="14953"/>
      <sheetData sheetId="14954"/>
      <sheetData sheetId="14955"/>
      <sheetData sheetId="14956"/>
      <sheetData sheetId="14957"/>
      <sheetData sheetId="14958"/>
      <sheetData sheetId="14959"/>
      <sheetData sheetId="14960"/>
      <sheetData sheetId="14961"/>
      <sheetData sheetId="14962"/>
      <sheetData sheetId="14963"/>
      <sheetData sheetId="14964"/>
      <sheetData sheetId="14965"/>
      <sheetData sheetId="14966"/>
      <sheetData sheetId="14967"/>
      <sheetData sheetId="14968"/>
      <sheetData sheetId="14969"/>
      <sheetData sheetId="14970"/>
      <sheetData sheetId="14971"/>
      <sheetData sheetId="14972"/>
      <sheetData sheetId="14973"/>
      <sheetData sheetId="14974"/>
      <sheetData sheetId="14975"/>
      <sheetData sheetId="14976"/>
      <sheetData sheetId="14977"/>
      <sheetData sheetId="14978"/>
      <sheetData sheetId="14979"/>
      <sheetData sheetId="14980"/>
      <sheetData sheetId="14981"/>
      <sheetData sheetId="14982"/>
      <sheetData sheetId="14983"/>
      <sheetData sheetId="14984"/>
      <sheetData sheetId="14985"/>
      <sheetData sheetId="14986"/>
      <sheetData sheetId="14987"/>
      <sheetData sheetId="14988"/>
      <sheetData sheetId="14989"/>
      <sheetData sheetId="14990"/>
      <sheetData sheetId="14991"/>
      <sheetData sheetId="14992"/>
      <sheetData sheetId="14993"/>
      <sheetData sheetId="14994"/>
      <sheetData sheetId="14995"/>
      <sheetData sheetId="14996"/>
      <sheetData sheetId="14997"/>
      <sheetData sheetId="14998"/>
      <sheetData sheetId="14999"/>
      <sheetData sheetId="15000"/>
      <sheetData sheetId="15001"/>
      <sheetData sheetId="15002"/>
      <sheetData sheetId="15003"/>
      <sheetData sheetId="15004"/>
      <sheetData sheetId="15005"/>
      <sheetData sheetId="15006"/>
      <sheetData sheetId="15007"/>
      <sheetData sheetId="15008"/>
      <sheetData sheetId="15009"/>
      <sheetData sheetId="15010"/>
      <sheetData sheetId="15011"/>
      <sheetData sheetId="15012"/>
      <sheetData sheetId="15013"/>
      <sheetData sheetId="15014"/>
      <sheetData sheetId="15015"/>
      <sheetData sheetId="15016"/>
      <sheetData sheetId="15017"/>
      <sheetData sheetId="15018"/>
      <sheetData sheetId="15019"/>
      <sheetData sheetId="15020"/>
      <sheetData sheetId="15021"/>
      <sheetData sheetId="15022"/>
      <sheetData sheetId="15023"/>
      <sheetData sheetId="15024"/>
      <sheetData sheetId="15025"/>
      <sheetData sheetId="15026"/>
      <sheetData sheetId="15027"/>
      <sheetData sheetId="15028"/>
      <sheetData sheetId="15029"/>
      <sheetData sheetId="15030"/>
      <sheetData sheetId="15031"/>
      <sheetData sheetId="15032"/>
      <sheetData sheetId="15033"/>
      <sheetData sheetId="15034"/>
      <sheetData sheetId="15035"/>
      <sheetData sheetId="15036"/>
      <sheetData sheetId="15037"/>
      <sheetData sheetId="15038"/>
      <sheetData sheetId="15039"/>
      <sheetData sheetId="15040"/>
      <sheetData sheetId="15041"/>
      <sheetData sheetId="15042"/>
      <sheetData sheetId="15043"/>
      <sheetData sheetId="15044"/>
      <sheetData sheetId="15045"/>
      <sheetData sheetId="15046"/>
      <sheetData sheetId="15047"/>
      <sheetData sheetId="15048"/>
      <sheetData sheetId="15049"/>
      <sheetData sheetId="15050"/>
      <sheetData sheetId="15051"/>
      <sheetData sheetId="15052"/>
      <sheetData sheetId="15053"/>
      <sheetData sheetId="15054"/>
      <sheetData sheetId="15055"/>
      <sheetData sheetId="15056"/>
      <sheetData sheetId="15057"/>
      <sheetData sheetId="15058"/>
      <sheetData sheetId="15059"/>
      <sheetData sheetId="15060"/>
      <sheetData sheetId="15061"/>
      <sheetData sheetId="15062"/>
      <sheetData sheetId="15063"/>
      <sheetData sheetId="15064"/>
      <sheetData sheetId="15065"/>
      <sheetData sheetId="15066"/>
      <sheetData sheetId="15067"/>
      <sheetData sheetId="15068"/>
      <sheetData sheetId="15069"/>
      <sheetData sheetId="15070"/>
      <sheetData sheetId="15071"/>
      <sheetData sheetId="15072"/>
      <sheetData sheetId="15073"/>
      <sheetData sheetId="15074"/>
      <sheetData sheetId="15075"/>
      <sheetData sheetId="15076"/>
      <sheetData sheetId="15077"/>
      <sheetData sheetId="15078"/>
      <sheetData sheetId="15079"/>
      <sheetData sheetId="15080"/>
      <sheetData sheetId="15081"/>
      <sheetData sheetId="15082"/>
      <sheetData sheetId="15083"/>
      <sheetData sheetId="15084"/>
      <sheetData sheetId="15085"/>
      <sheetData sheetId="15086"/>
      <sheetData sheetId="15087"/>
      <sheetData sheetId="15088"/>
      <sheetData sheetId="15089"/>
      <sheetData sheetId="15090"/>
      <sheetData sheetId="15091"/>
      <sheetData sheetId="15092"/>
      <sheetData sheetId="15093"/>
      <sheetData sheetId="15094"/>
      <sheetData sheetId="15095"/>
      <sheetData sheetId="15096"/>
      <sheetData sheetId="15097"/>
      <sheetData sheetId="15098"/>
      <sheetData sheetId="15099"/>
      <sheetData sheetId="15100"/>
      <sheetData sheetId="15101"/>
      <sheetData sheetId="15102"/>
      <sheetData sheetId="15103"/>
      <sheetData sheetId="15104"/>
      <sheetData sheetId="15105"/>
      <sheetData sheetId="15106"/>
      <sheetData sheetId="15107"/>
      <sheetData sheetId="15108"/>
      <sheetData sheetId="15109"/>
      <sheetData sheetId="15110"/>
      <sheetData sheetId="15111"/>
      <sheetData sheetId="15112"/>
      <sheetData sheetId="15113"/>
      <sheetData sheetId="15114"/>
      <sheetData sheetId="15115"/>
      <sheetData sheetId="15116"/>
      <sheetData sheetId="15117"/>
      <sheetData sheetId="15118"/>
      <sheetData sheetId="15119"/>
      <sheetData sheetId="15120"/>
      <sheetData sheetId="15121"/>
      <sheetData sheetId="15122"/>
      <sheetData sheetId="15123"/>
      <sheetData sheetId="15124"/>
      <sheetData sheetId="15125"/>
      <sheetData sheetId="15126"/>
      <sheetData sheetId="15127"/>
      <sheetData sheetId="15128"/>
      <sheetData sheetId="15129"/>
      <sheetData sheetId="15130" refreshError="1"/>
      <sheetData sheetId="15131"/>
      <sheetData sheetId="15132"/>
      <sheetData sheetId="15133"/>
      <sheetData sheetId="1513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JFLINK"/>
      <sheetName val="SUMR1"/>
      <sheetName val="HL8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PENDIX-I"/>
      <sheetName val="Corr-spt"/>
      <sheetName val="Obs-spt"/>
      <sheetName val="SPT vs PHI"/>
      <sheetName val="Indices"/>
      <sheetName val="Concrete"/>
      <sheetName val="reinft"/>
      <sheetName val="glass project concrete"/>
      <sheetName val="glass project reift"/>
      <sheetName val="glass project indices"/>
      <sheetName val="Lab"/>
      <sheetName val="office"/>
      <sheetName val="Material&amp;equipment"/>
      <sheetName val="Boq"/>
      <sheetName val="SBC-BH-1"/>
      <sheetName val="gen"/>
      <sheetName val="SBC-BH 19"/>
      <sheetName val="SBC-BH-16"/>
      <sheetName val="BH-20"/>
      <sheetName val="BH-15"/>
      <sheetName val="BH-14"/>
      <sheetName val="BH-16"/>
      <sheetName val="BH-17"/>
      <sheetName val="sbc-ABH-1"/>
      <sheetName val="ABH-1"/>
      <sheetName val="BH-19"/>
      <sheetName val="BH-1"/>
      <sheetName val="SBC-BH-3"/>
      <sheetName val="BH-3"/>
      <sheetName val="Sheet4"/>
      <sheetName val="sept-plan"/>
      <sheetName val="Summary 0506"/>
      <sheetName val="Summary 0607- 31.MAR"/>
      <sheetName val="#REF!"/>
      <sheetName val="Rate Analysis"/>
      <sheetName val="Qty"/>
      <sheetName val="T&amp;M"/>
      <sheetName val="Spt-BH"/>
      <sheetName val="Civil Boq"/>
      <sheetName val="Table10"/>
      <sheetName val="Table11"/>
      <sheetName val="Table12"/>
      <sheetName val="Table9"/>
      <sheetName val="FitOutConfCentre"/>
      <sheetName val="Other"/>
      <sheetName val="Summary"/>
      <sheetName val="SPT_vs_PHI"/>
      <sheetName val="glass_project_concrete"/>
      <sheetName val="glass_project_reift"/>
      <sheetName val="glass_project_indices"/>
      <sheetName val="Pile cap"/>
      <sheetName val="Legal Risk Analysis"/>
      <sheetName val="Sheet1"/>
      <sheetName val="BH 12-11-10-13"/>
      <sheetName val="BH 12-11-10-9"/>
      <sheetName val="BH 36-15-37"/>
      <sheetName val="BH 16-35-25-17"/>
      <sheetName val="BH 35-25-17"/>
      <sheetName val="Sheet1 (2)"/>
      <sheetName val="Sheet2"/>
      <sheetName val="SPT_vs_PHI1"/>
      <sheetName val="glass_project_concrete1"/>
      <sheetName val="glass_project_reift1"/>
      <sheetName val="glass_project_indices1"/>
      <sheetName val="SBC-BH_19"/>
      <sheetName val="Rate_Analysis"/>
      <sheetName val="BH_12-11-10-13"/>
      <sheetName val="BH_12-11-10-9"/>
      <sheetName val="BH_36-15-37"/>
      <sheetName val="BH_16-35-25-17"/>
      <sheetName val="BH_35-25-17"/>
      <sheetName val="Sheet1_(2)"/>
      <sheetName val="Flight-1"/>
      <sheetName val="attach(2)"/>
      <sheetName val="AOR"/>
      <sheetName val="V.O.4 - PCC Qty"/>
      <sheetName val="TBAL9697 -group wise  sdpl"/>
      <sheetName val="Abstract Sheet"/>
      <sheetName val="Break up Sheet"/>
      <sheetName val="d-safe DELUXE"/>
      <sheetName val="PRECAST lightconc-II"/>
      <sheetName val="RCC,Ret. Wall"/>
      <sheetName val="Form 6"/>
      <sheetName val="PointNo.5"/>
      <sheetName val="BOQ (2)"/>
      <sheetName val="Mix Design"/>
      <sheetName val="std-rates"/>
      <sheetName val="BLK2"/>
      <sheetName val="BLK3"/>
      <sheetName val="E &amp; R"/>
      <sheetName val="radar"/>
      <sheetName val="UG"/>
      <sheetName val="Design"/>
      <sheetName val="Fill this out first..."/>
      <sheetName val="LABOUR"/>
      <sheetName val="REVISED4A PROG PERF-SITE 1"/>
      <sheetName val="WWR"/>
      <sheetName val="BOQ_Direct_selling cost"/>
      <sheetName val="CABLE DATA"/>
      <sheetName val="GBW"/>
      <sheetName val="Stock-II"/>
      <sheetName val="R20_R30_work"/>
      <sheetName val="8"/>
      <sheetName val="Publicbuilding"/>
      <sheetName val="FT-05-02IsoBOM"/>
      <sheetName val="final abstract"/>
      <sheetName val="COLUMN"/>
      <sheetName val="Input"/>
      <sheetName val="Activity"/>
      <sheetName val="Staff Acco."/>
      <sheetName val="Crew"/>
      <sheetName val="Piping"/>
      <sheetName val="Pipe Supports"/>
      <sheetName val="Load Details-220kV"/>
      <sheetName val="SANJAY PAL"/>
      <sheetName val="P A SELVAM"/>
      <sheetName val="ANSARI "/>
      <sheetName val="abdesh pal"/>
      <sheetName val="sujay bagchi"/>
      <sheetName val="S.K.SINHA BASU"/>
      <sheetName val="NEDUNCHEZHIYAN"/>
      <sheetName val="RAJARAM"/>
      <sheetName val="KRISHNA PRASAD"/>
      <sheetName val="BARATH &amp; CO"/>
      <sheetName val="L B YADAV"/>
      <sheetName val="DEEPAK KUMAR"/>
      <sheetName val="MUKLAL YADAV"/>
      <sheetName val="MADHU SUDHAN"/>
      <sheetName val="SAUD ALAM "/>
      <sheetName val="RAMESH BABU"/>
      <sheetName val="SUKHENDUPAL"/>
      <sheetName val="SAILEN SARKAR"/>
      <sheetName val="elongovan"/>
      <sheetName val="SANJAY JENA1"/>
      <sheetName val="upendra saw "/>
      <sheetName val="ALLOK KUMAR "/>
      <sheetName val="analysis"/>
      <sheetName val="except wiring"/>
      <sheetName val="[Spt-BH.xls][Spt-BH.xls]B____10"/>
      <sheetName val=""/>
      <sheetName val="Rev S1 Abstract"/>
      <sheetName val="Quantity Abstract"/>
      <sheetName val="Abstract"/>
      <sheetName val="VCH-SLC"/>
      <sheetName val="Supplier"/>
      <sheetName val="Sump"/>
      <sheetName val="INPUT SHEET"/>
      <sheetName val="RES-PLANNING"/>
      <sheetName val="M-Book for Conc"/>
      <sheetName val="M-Book for FW"/>
      <sheetName val="Parapet"/>
      <sheetName val="sheet6"/>
      <sheetName val="RA-markate"/>
      <sheetName val="beam-reinft-IIInd floor"/>
      <sheetName val="[Spt-BH.xls][Spt-BH.xls]B____11"/>
      <sheetName val="Footings"/>
      <sheetName val="B@__x005f_x0000__x005f_x0004_@_x005f_x0000__x0000"/>
      <sheetName val="Project Budget Worksheet"/>
      <sheetName val="Summary_0506"/>
      <sheetName val="Summary_0607-_31_MAR"/>
      <sheetName val="Form_6"/>
      <sheetName val="#REF"/>
      <sheetName val="BOQ -II ph 2"/>
      <sheetName val="A-General"/>
      <sheetName val="B@_"/>
      <sheetName val="cubes_M20"/>
      <sheetName val="B@___x0004_@_____$__"/>
      <sheetName val="BS1"/>
      <sheetName val="RA"/>
      <sheetName val="11-hsd"/>
      <sheetName val="13-septic"/>
      <sheetName val="7-ug"/>
      <sheetName val="2-utility"/>
      <sheetName val="18-misc"/>
      <sheetName val="5-pipe"/>
      <sheetName val="STAFFSCHED "/>
      <sheetName val="SUMM"/>
      <sheetName val="switch"/>
      <sheetName val="Sheet3"/>
      <sheetName val="dummy"/>
      <sheetName val="1"/>
      <sheetName val="Cost_any"/>
      <sheetName val="Macro1"/>
      <sheetName val="DADAN-1"/>
      <sheetName val="class &amp; category"/>
      <sheetName val="d-safe specs"/>
      <sheetName val="Lead"/>
      <sheetName val="Process"/>
      <sheetName val="pt_cw"/>
      <sheetName val="Metso - Forth &amp; Slurry 11.02.10"/>
      <sheetName val="SPT_vs_PHI2"/>
      <sheetName val="glass_project_concrete2"/>
      <sheetName val="glass_project_reift2"/>
      <sheetName val="glass_project_indices2"/>
      <sheetName val="SBC-BH_191"/>
      <sheetName val="Rate_Analysis1"/>
      <sheetName val="Civil_Boq"/>
      <sheetName val="Pile_cap"/>
      <sheetName val="Legal_Risk_Analysis"/>
      <sheetName val="BH_12-11-10-131"/>
      <sheetName val="BH_12-11-10-91"/>
      <sheetName val="BH_36-15-371"/>
      <sheetName val="BH_16-35-25-171"/>
      <sheetName val="BH_35-25-171"/>
      <sheetName val="Sheet1_(2)1"/>
      <sheetName val="SubmitCal"/>
      <sheetName val="SOR"/>
      <sheetName val="PriceSummary"/>
      <sheetName val="Fee Rate Summary"/>
      <sheetName val="PRECAST_lightconc-II"/>
      <sheetName val="d-safe_DELUXE"/>
      <sheetName val="Mix_Design"/>
      <sheetName val="RCC,Ret__Wall"/>
      <sheetName val="PointNo_5"/>
      <sheetName val="TBAL9697_-group_wise__sdpl"/>
      <sheetName val="Abstract_Sheet"/>
      <sheetName val="E_&amp;_R"/>
      <sheetName val="Break_up_Sheet"/>
      <sheetName val="V_O_4_-_PCC_Qty"/>
      <sheetName val="maingirder"/>
      <sheetName val="basic-data"/>
      <sheetName val="Title"/>
      <sheetName val="Headings"/>
      <sheetName val="Formulas"/>
      <sheetName val="Rein-Final (Ph 1+Ph2)"/>
      <sheetName val="India F&amp;S Template"/>
      <sheetName val="Coefficients"/>
      <sheetName val="IS3370"/>
      <sheetName val="IS456"/>
      <sheetName val="[Spt-BH.xls][Spt-BH.xls]B@[_x0000__x0004_@_x0000_"/>
      <sheetName val="[Spt-BH.xls][Spt-BH.xls]B@[?_x0004_@?"/>
      <sheetName val="SSR &amp; NSSR Market final"/>
      <sheetName val="p&amp;m"/>
      <sheetName val="220 11  BS "/>
      <sheetName val="precast RC element"/>
      <sheetName val="HPL"/>
      <sheetName val="Costing"/>
      <sheetName val="Build-up"/>
      <sheetName val="B@___x005f_x0004_@_____$__"/>
      <sheetName val="B@__x005f_x005f_x005f_x0000__x005f_x005f_x005f_x0004_@_"/>
      <sheetName val="Summary_05061"/>
      <sheetName val="Summary_0607-_31_MAR1"/>
      <sheetName val="Form_61"/>
      <sheetName val="Fill_this_out_first___"/>
      <sheetName val="REVISED4A_PROG_PERF-SITE_1"/>
      <sheetName val="BOQ_Direct_selling_cost"/>
      <sheetName val="Load_Details-220kV"/>
      <sheetName val="beam-reinft-IIInd_floor"/>
      <sheetName val="BOQ_(2)"/>
      <sheetName val="CABLE_DATA"/>
      <sheetName val="final_abstract"/>
      <sheetName val="Rev_S1_Abstract"/>
      <sheetName val="Quantity_Abstract"/>
      <sheetName val="[Spt-BH.xls][Spt-BH.xls][Spt-BH"/>
      <sheetName val="Staff_Acco_"/>
      <sheetName val="Pipe_Supports"/>
      <sheetName val="M-Book_for_Conc"/>
      <sheetName val="M-Book_for_FW"/>
      <sheetName val="INPUT_SHEET"/>
      <sheetName val="SANJAY_PAL"/>
      <sheetName val="P_A_SELVAM"/>
      <sheetName val="ANSARI_"/>
      <sheetName val="abdesh_pal"/>
      <sheetName val="sujay_bagchi"/>
      <sheetName val="S_K_SINHA_BASU"/>
      <sheetName val="KRISHNA_PRASAD"/>
      <sheetName val="BARATH_&amp;_CO"/>
      <sheetName val="L_B_YADAV"/>
      <sheetName val="DEEPAK_KUMAR"/>
      <sheetName val="MUKLAL_YADAV"/>
      <sheetName val="MADHU_SUDHAN"/>
      <sheetName val="SAUD_ALAM_"/>
      <sheetName val="RAMESH_BABU"/>
      <sheetName val="SAILEN_SARKAR"/>
      <sheetName val="SANJAY_JENA1"/>
      <sheetName val="upendra_saw_"/>
      <sheetName val="ALLOK_KUMAR_"/>
      <sheetName val="except_wiring"/>
      <sheetName val="B@__@_____$__"/>
      <sheetName val="Project_Budget_Worksheet"/>
      <sheetName val="BOQ_-II_ph_2"/>
      <sheetName val="Qty-Opt1"/>
      <sheetName val="Abstract for Variation"/>
      <sheetName val="LBD VARIATION"/>
      <sheetName val="inWords"/>
      <sheetName val="LT Motor catalog"/>
      <sheetName val="Cable cat"/>
      <sheetName val="PRRM Dashboard"/>
      <sheetName val="Mappings"/>
      <sheetName val="Report"/>
      <sheetName val="钢筋"/>
      <sheetName val="FUNDFLOW"/>
      <sheetName val="Site wise NADs"/>
      <sheetName val="NPV"/>
      <sheetName val="Stress Calculation"/>
      <sheetName val="B@[_x005f_x0000__x005f_x0004_@_x005f_x0000__x0000"/>
      <sheetName val="x-items"/>
      <sheetName val="Quote Sheet"/>
      <sheetName val="3"/>
      <sheetName val="RA RCC F"/>
      <sheetName val="B@___x005f_x005f_x005f_x0004_@_____$__"/>
      <sheetName val="B@__x005f_x005f_x005f_x005f_x005f_x005f_x005f_x0000__x0"/>
      <sheetName val="재1"/>
      <sheetName val="col-reinft1"/>
      <sheetName val="B@_@__$"/>
      <sheetName val="2gii"/>
      <sheetName val="Joints"/>
      <sheetName val="2.2 띠장의 설계"/>
      <sheetName val="HVAC"/>
      <sheetName val="SPT_vs_PHI3"/>
      <sheetName val="glass_project_concrete3"/>
      <sheetName val="glass_project_reift3"/>
      <sheetName val="glass_project_indices3"/>
      <sheetName val="SBC-BH_192"/>
      <sheetName val="Rate_Analysis2"/>
      <sheetName val="Civil_Boq1"/>
      <sheetName val="Pile_cap1"/>
      <sheetName val="Legal_Risk_Analysis1"/>
      <sheetName val="BH_12-11-10-132"/>
      <sheetName val="BH_12-11-10-92"/>
      <sheetName val="BH_36-15-372"/>
      <sheetName val="BH_16-35-25-172"/>
      <sheetName val="BH_35-25-172"/>
      <sheetName val="Sheet1_(2)2"/>
      <sheetName val="STAFFSCHED_"/>
      <sheetName val="class_&amp;_category"/>
      <sheetName val="d-safe_specs"/>
      <sheetName val="Metso_-_Forth_&amp;_Slurry_11_02_10"/>
      <sheetName val="Cal"/>
      <sheetName val="Data"/>
      <sheetName val="Voucher"/>
      <sheetName val="Materials Cost(PCC)"/>
      <sheetName val="MGS"/>
      <sheetName val="Debits as on 12.04.08"/>
      <sheetName val="Assmpns"/>
      <sheetName val="合成単価作成表-BLDG"/>
      <sheetName val="Back"/>
      <sheetName val="inter"/>
      <sheetName val="C"/>
      <sheetName val="B"/>
      <sheetName val="Mx1012a"/>
      <sheetName val="B@__x005f_x0000__x005f_x0004_@_x005f_x0000___$_x0"/>
      <sheetName val="IDCCALHYD-GOO"/>
      <sheetName val="SPT_vs_PHI5"/>
      <sheetName val="glass_project_concrete5"/>
      <sheetName val="glass_project_reift5"/>
      <sheetName val="glass_project_indices5"/>
      <sheetName val="SBC-BH_194"/>
      <sheetName val="Rate_Analysis4"/>
      <sheetName val="Summary_05064"/>
      <sheetName val="Summary_0607-_31_MAR4"/>
      <sheetName val="Civil_Boq3"/>
      <sheetName val="Pile_cap3"/>
      <sheetName val="V_O_4_-_PCC_Qty3"/>
      <sheetName val="TBAL9697_-group_wise__sdpl3"/>
      <sheetName val="Abstract_Sheet3"/>
      <sheetName val="Legal_Risk_Analysis3"/>
      <sheetName val="BH_12-11-10-134"/>
      <sheetName val="BH_12-11-10-94"/>
      <sheetName val="BH_36-15-374"/>
      <sheetName val="BH_16-35-25-174"/>
      <sheetName val="BH_35-25-174"/>
      <sheetName val="Sheet1_(2)4"/>
      <sheetName val="PRECAST_lightconc-II3"/>
      <sheetName val="Mix_Design3"/>
      <sheetName val="d-safe_DELUXE3"/>
      <sheetName val="RCC,Ret__Wall3"/>
      <sheetName val="Form_64"/>
      <sheetName val="PointNo_53"/>
      <sheetName val="E_&amp;_R3"/>
      <sheetName val="Break_up_Sheet3"/>
      <sheetName val="Fill_this_out_first___3"/>
      <sheetName val="REVISED4A_PROG_PERF-SITE_13"/>
      <sheetName val="BOQ_Direct_selling_cost3"/>
      <sheetName val="final_abstract2"/>
      <sheetName val="BOQ_(2)3"/>
      <sheetName val="beam-reinft-IIInd_floor2"/>
      <sheetName val="Staff_Acco_3"/>
      <sheetName val="Pipe_Supports3"/>
      <sheetName val="M-Book_for_Conc2"/>
      <sheetName val="M-Book_for_FW2"/>
      <sheetName val="CABLE_DATA3"/>
      <sheetName val="Load_Details-220kV2"/>
      <sheetName val="SANJAY_PAL2"/>
      <sheetName val="P_A_SELVAM2"/>
      <sheetName val="ANSARI_2"/>
      <sheetName val="abdesh_pal2"/>
      <sheetName val="sujay_bagchi2"/>
      <sheetName val="S_K_SINHA_BASU2"/>
      <sheetName val="KRISHNA_PRASAD2"/>
      <sheetName val="BARATH_&amp;_CO2"/>
      <sheetName val="L_B_YADAV2"/>
      <sheetName val="DEEPAK_KUMAR2"/>
      <sheetName val="MUKLAL_YADAV2"/>
      <sheetName val="MADHU_SUDHAN2"/>
      <sheetName val="SAUD_ALAM_2"/>
      <sheetName val="RAMESH_BABU2"/>
      <sheetName val="SAILEN_SARKAR2"/>
      <sheetName val="SANJAY_JENA12"/>
      <sheetName val="upendra_saw_2"/>
      <sheetName val="ALLOK_KUMAR_2"/>
      <sheetName val="except_wiring2"/>
      <sheetName val="Rev_S1_Abstract2"/>
      <sheetName val="Quantity_Abstract2"/>
      <sheetName val="INPUT_SHEET2"/>
      <sheetName val="Project_Budget_Worksheet2"/>
      <sheetName val="Metso_-_Forth_&amp;_Slurry_11_02_11"/>
      <sheetName val="BOQ_-II_ph_22"/>
      <sheetName val="Fee_Rate_Summary1"/>
      <sheetName val="STAFFSCHED_1"/>
      <sheetName val="d-safe_specs1"/>
      <sheetName val="class_&amp;_category1"/>
      <sheetName val="Rein-Final_(Ph_1+Ph2)1"/>
      <sheetName val="India_F&amp;S_Template1"/>
      <sheetName val="220_11__BS_1"/>
      <sheetName val="SSR_&amp;_NSSR_Market_final1"/>
      <sheetName val="Site_wise_NADs1"/>
      <sheetName val="Quote_Sheet1"/>
      <sheetName val="RA_RCC_F1"/>
      <sheetName val="Summary_05062"/>
      <sheetName val="Summary_0607-_31_MAR2"/>
      <sheetName val="V_O_4_-_PCC_Qty1"/>
      <sheetName val="TBAL9697_-group_wise__sdpl1"/>
      <sheetName val="Abstract_Sheet1"/>
      <sheetName val="PRECAST_lightconc-II1"/>
      <sheetName val="Mix_Design1"/>
      <sheetName val="d-safe_DELUXE1"/>
      <sheetName val="RCC,Ret__Wall1"/>
      <sheetName val="Form_62"/>
      <sheetName val="PointNo_51"/>
      <sheetName val="E_&amp;_R1"/>
      <sheetName val="Break_up_Sheet1"/>
      <sheetName val="Fill_this_out_first___1"/>
      <sheetName val="REVISED4A_PROG_PERF-SITE_11"/>
      <sheetName val="BOQ_Direct_selling_cost1"/>
      <sheetName val="final_abstract1"/>
      <sheetName val="BOQ_(2)1"/>
      <sheetName val="beam-reinft-IIInd_floor1"/>
      <sheetName val="Staff_Acco_1"/>
      <sheetName val="Pipe_Supports1"/>
      <sheetName val="M-Book_for_Conc1"/>
      <sheetName val="M-Book_for_FW1"/>
      <sheetName val="CABLE_DATA1"/>
      <sheetName val="Load_Details-220kV1"/>
      <sheetName val="SANJAY_PAL1"/>
      <sheetName val="P_A_SELVAM1"/>
      <sheetName val="ANSARI_1"/>
      <sheetName val="abdesh_pal1"/>
      <sheetName val="sujay_bagchi1"/>
      <sheetName val="S_K_SINHA_BASU1"/>
      <sheetName val="KRISHNA_PRASAD1"/>
      <sheetName val="BARATH_&amp;_CO1"/>
      <sheetName val="L_B_YADAV1"/>
      <sheetName val="DEEPAK_KUMAR1"/>
      <sheetName val="MUKLAL_YADAV1"/>
      <sheetName val="MADHU_SUDHAN1"/>
      <sheetName val="SAUD_ALAM_1"/>
      <sheetName val="RAMESH_BABU1"/>
      <sheetName val="SAILEN_SARKAR1"/>
      <sheetName val="SANJAY_JENA11"/>
      <sheetName val="upendra_saw_1"/>
      <sheetName val="ALLOK_KUMAR_1"/>
      <sheetName val="except_wiring1"/>
      <sheetName val="Rev_S1_Abstract1"/>
      <sheetName val="Quantity_Abstract1"/>
      <sheetName val="INPUT_SHEET1"/>
      <sheetName val="Project_Budget_Worksheet1"/>
      <sheetName val="BOQ_-II_ph_21"/>
      <sheetName val="Fee_Rate_Summary"/>
      <sheetName val="Rein-Final_(Ph_1+Ph2)"/>
      <sheetName val="India_F&amp;S_Template"/>
      <sheetName val="220_11__BS_"/>
      <sheetName val="SSR_&amp;_NSSR_Market_final"/>
      <sheetName val="Site_wise_NADs"/>
      <sheetName val="Quote_Sheet"/>
      <sheetName val="RA_RCC_F"/>
      <sheetName val="SPT_vs_PHI4"/>
      <sheetName val="glass_project_concrete4"/>
      <sheetName val="glass_project_reift4"/>
      <sheetName val="glass_project_indices4"/>
      <sheetName val="SBC-BH_193"/>
      <sheetName val="Rate_Analysis3"/>
      <sheetName val="Summary_05063"/>
      <sheetName val="Summary_0607-_31_MAR3"/>
      <sheetName val="PRECAST_lightconc-II2"/>
      <sheetName val="Civil_Boq2"/>
      <sheetName val="Pile_cap2"/>
      <sheetName val="BH_12-11-10-133"/>
      <sheetName val="BH_12-11-10-93"/>
      <sheetName val="BH_36-15-373"/>
      <sheetName val="BH_16-35-25-173"/>
      <sheetName val="BH_35-25-173"/>
      <sheetName val="Sheet1_(2)3"/>
      <sheetName val="d-safe_DELUXE2"/>
      <sheetName val="Legal_Risk_Analysis2"/>
      <sheetName val="Mix_Design2"/>
      <sheetName val="Form_63"/>
      <sheetName val="PointNo_52"/>
      <sheetName val="RCC,Ret__Wall2"/>
      <sheetName val="E_&amp;_R2"/>
      <sheetName val="Break_up_Sheet2"/>
      <sheetName val="TBAL9697_-group_wise__sdpl2"/>
      <sheetName val="Abstract_Sheet2"/>
      <sheetName val="V_O_4_-_PCC_Qty2"/>
      <sheetName val="Fill_this_out_first___2"/>
      <sheetName val="REVISED4A_PROG_PERF-SITE_12"/>
      <sheetName val="BOQ_(2)2"/>
      <sheetName val="BOQ_Direct_selling_cost2"/>
      <sheetName val="CABLE_DATA2"/>
      <sheetName val="Staff_Acco_2"/>
      <sheetName val="Pipe_Supports2"/>
      <sheetName val="Names&amp;Cases"/>
      <sheetName val="Control"/>
      <sheetName val="Assumptions"/>
      <sheetName val="ASS"/>
      <sheetName val="Summary_output"/>
      <sheetName val="Fin__Assumpt__-_Sensitivities"/>
      <sheetName val="GUT_(2)"/>
      <sheetName val="Data_Input"/>
      <sheetName val="Cases"/>
      <sheetName val="ACE-OUT"/>
      <sheetName val="WORK_TABLE"/>
      <sheetName val="PCC"/>
      <sheetName val="Detail"/>
      <sheetName val="[Spt-BH.xls][Spt-BH.xls]B_____2"/>
      <sheetName val="[Spt-BH.xls][Spt-BH.xls]B_____3"/>
      <sheetName val="[Spt-BH.xls][Spt-BH.xls]B_____4"/>
      <sheetName val="[Spt-BH.xls][Spt-BH.xls]B_____5"/>
      <sheetName val="[Spt-BH.xls][Spt-BH.xls]B_____6"/>
      <sheetName val="[Spt-BH.xls][Spt-BH.xls]B_____7"/>
      <sheetName val="[Spt-BH.xls][Spt-BH.xls]B_____8"/>
      <sheetName val="[Spt-BH.xls][Spt-BH.xls]B_____9"/>
    </sheetNames>
    <sheetDataSet>
      <sheetData sheetId="0" refreshError="1"/>
      <sheetData sheetId="1" refreshError="1"/>
      <sheetData sheetId="2" refreshError="1"/>
      <sheetData sheetId="3" refreshError="1">
        <row r="2">
          <cell r="B2">
            <v>1</v>
          </cell>
          <cell r="C2">
            <v>25</v>
          </cell>
          <cell r="E2">
            <v>1</v>
          </cell>
          <cell r="F2">
            <v>1.72</v>
          </cell>
        </row>
        <row r="3">
          <cell r="B3">
            <v>2</v>
          </cell>
          <cell r="C3">
            <v>25</v>
          </cell>
          <cell r="E3">
            <v>2</v>
          </cell>
          <cell r="F3">
            <v>1.55</v>
          </cell>
        </row>
        <row r="4">
          <cell r="B4">
            <v>3</v>
          </cell>
          <cell r="C4">
            <v>25</v>
          </cell>
          <cell r="E4">
            <v>3</v>
          </cell>
          <cell r="F4">
            <v>1.4</v>
          </cell>
        </row>
        <row r="5">
          <cell r="B5">
            <v>4</v>
          </cell>
          <cell r="C5">
            <v>25</v>
          </cell>
          <cell r="E5">
            <v>4</v>
          </cell>
          <cell r="F5">
            <v>1.28</v>
          </cell>
        </row>
        <row r="6">
          <cell r="B6">
            <v>5</v>
          </cell>
          <cell r="C6">
            <v>28</v>
          </cell>
          <cell r="E6">
            <v>5</v>
          </cell>
          <cell r="F6">
            <v>1.2</v>
          </cell>
        </row>
        <row r="7">
          <cell r="B7">
            <v>6</v>
          </cell>
          <cell r="C7">
            <v>28.5</v>
          </cell>
          <cell r="E7">
            <v>6</v>
          </cell>
          <cell r="F7">
            <v>1.1200000000000001</v>
          </cell>
        </row>
        <row r="8">
          <cell r="B8">
            <v>7</v>
          </cell>
          <cell r="C8">
            <v>29</v>
          </cell>
          <cell r="E8">
            <v>7</v>
          </cell>
          <cell r="F8">
            <v>1.0900000000000001</v>
          </cell>
        </row>
        <row r="9">
          <cell r="B9">
            <v>8</v>
          </cell>
          <cell r="C9">
            <v>29</v>
          </cell>
          <cell r="E9">
            <v>8</v>
          </cell>
          <cell r="F9">
            <v>1.05</v>
          </cell>
        </row>
        <row r="10">
          <cell r="B10">
            <v>9</v>
          </cell>
          <cell r="C10">
            <v>30</v>
          </cell>
          <cell r="E10">
            <v>9</v>
          </cell>
          <cell r="F10">
            <v>1.02</v>
          </cell>
        </row>
        <row r="11">
          <cell r="B11">
            <v>10</v>
          </cell>
          <cell r="C11">
            <v>30</v>
          </cell>
          <cell r="E11">
            <v>10</v>
          </cell>
          <cell r="F11">
            <v>1</v>
          </cell>
        </row>
        <row r="12">
          <cell r="B12">
            <v>11</v>
          </cell>
          <cell r="C12">
            <v>30</v>
          </cell>
          <cell r="E12">
            <v>11</v>
          </cell>
          <cell r="F12">
            <v>0.98</v>
          </cell>
        </row>
        <row r="13">
          <cell r="B13">
            <v>12</v>
          </cell>
          <cell r="C13">
            <v>31</v>
          </cell>
          <cell r="E13">
            <v>12</v>
          </cell>
          <cell r="F13">
            <v>0.95</v>
          </cell>
        </row>
        <row r="14">
          <cell r="B14">
            <v>13</v>
          </cell>
          <cell r="C14">
            <v>31</v>
          </cell>
          <cell r="E14">
            <v>13</v>
          </cell>
          <cell r="F14">
            <v>0.91</v>
          </cell>
        </row>
        <row r="15">
          <cell r="B15">
            <v>14</v>
          </cell>
          <cell r="C15">
            <v>31</v>
          </cell>
          <cell r="E15">
            <v>14</v>
          </cell>
          <cell r="F15">
            <v>0.9</v>
          </cell>
        </row>
        <row r="16">
          <cell r="B16">
            <v>15</v>
          </cell>
          <cell r="C16">
            <v>32</v>
          </cell>
          <cell r="E16">
            <v>15</v>
          </cell>
          <cell r="F16">
            <v>0.88</v>
          </cell>
        </row>
        <row r="17">
          <cell r="B17">
            <v>16</v>
          </cell>
          <cell r="C17">
            <v>32</v>
          </cell>
          <cell r="E17">
            <v>16</v>
          </cell>
          <cell r="F17">
            <v>0.85</v>
          </cell>
        </row>
        <row r="18">
          <cell r="B18">
            <v>17</v>
          </cell>
          <cell r="C18">
            <v>32</v>
          </cell>
          <cell r="E18">
            <v>17</v>
          </cell>
          <cell r="F18">
            <v>0.83</v>
          </cell>
        </row>
        <row r="19">
          <cell r="B19">
            <v>18</v>
          </cell>
          <cell r="C19">
            <v>33</v>
          </cell>
          <cell r="E19">
            <v>18</v>
          </cell>
          <cell r="F19">
            <v>0.81</v>
          </cell>
        </row>
        <row r="20">
          <cell r="B20">
            <v>19</v>
          </cell>
          <cell r="C20">
            <v>33</v>
          </cell>
          <cell r="E20">
            <v>19</v>
          </cell>
          <cell r="F20">
            <v>0.8</v>
          </cell>
        </row>
        <row r="21">
          <cell r="B21">
            <v>20</v>
          </cell>
          <cell r="C21">
            <v>33</v>
          </cell>
          <cell r="E21">
            <v>20</v>
          </cell>
          <cell r="F21">
            <v>0.78</v>
          </cell>
        </row>
        <row r="22">
          <cell r="B22">
            <v>21</v>
          </cell>
          <cell r="C22">
            <v>33</v>
          </cell>
          <cell r="E22">
            <v>21</v>
          </cell>
          <cell r="F22">
            <v>0.76</v>
          </cell>
        </row>
        <row r="23">
          <cell r="B23">
            <v>22</v>
          </cell>
          <cell r="C23">
            <v>34</v>
          </cell>
          <cell r="E23">
            <v>22</v>
          </cell>
          <cell r="F23">
            <v>0.75</v>
          </cell>
        </row>
        <row r="24">
          <cell r="B24">
            <v>23</v>
          </cell>
          <cell r="C24">
            <v>34</v>
          </cell>
          <cell r="E24">
            <v>23</v>
          </cell>
          <cell r="F24">
            <v>0.73</v>
          </cell>
        </row>
        <row r="25">
          <cell r="B25">
            <v>24</v>
          </cell>
          <cell r="C25">
            <v>35</v>
          </cell>
          <cell r="E25">
            <v>24</v>
          </cell>
          <cell r="F25">
            <v>0.72</v>
          </cell>
        </row>
        <row r="26">
          <cell r="B26">
            <v>25</v>
          </cell>
          <cell r="C26">
            <v>35</v>
          </cell>
          <cell r="E26">
            <v>25</v>
          </cell>
          <cell r="F26">
            <v>0.71</v>
          </cell>
        </row>
        <row r="27">
          <cell r="B27">
            <v>26</v>
          </cell>
          <cell r="C27">
            <v>35</v>
          </cell>
          <cell r="E27">
            <v>26</v>
          </cell>
          <cell r="F27">
            <v>0.69799999999999995</v>
          </cell>
        </row>
        <row r="28">
          <cell r="B28">
            <v>27</v>
          </cell>
          <cell r="C28">
            <v>35</v>
          </cell>
          <cell r="E28">
            <v>27</v>
          </cell>
          <cell r="F28">
            <v>0.68600000000000005</v>
          </cell>
        </row>
        <row r="29">
          <cell r="B29">
            <v>28</v>
          </cell>
          <cell r="C29">
            <v>36</v>
          </cell>
          <cell r="E29">
            <v>28</v>
          </cell>
          <cell r="F29">
            <v>0.67400000000000004</v>
          </cell>
        </row>
        <row r="30">
          <cell r="B30">
            <v>29</v>
          </cell>
          <cell r="C30">
            <v>36</v>
          </cell>
          <cell r="E30">
            <v>29</v>
          </cell>
          <cell r="F30">
            <v>0.66200000000000003</v>
          </cell>
        </row>
        <row r="31">
          <cell r="B31">
            <v>30</v>
          </cell>
          <cell r="C31">
            <v>36</v>
          </cell>
          <cell r="E31">
            <v>30</v>
          </cell>
          <cell r="F31">
            <v>0.65</v>
          </cell>
        </row>
        <row r="32">
          <cell r="B32">
            <v>31</v>
          </cell>
          <cell r="C32">
            <v>36</v>
          </cell>
          <cell r="E32">
            <v>31</v>
          </cell>
          <cell r="F32">
            <v>0.64</v>
          </cell>
        </row>
        <row r="33">
          <cell r="B33">
            <v>32</v>
          </cell>
          <cell r="C33">
            <v>37</v>
          </cell>
          <cell r="E33">
            <v>32</v>
          </cell>
          <cell r="F33">
            <v>0.63</v>
          </cell>
        </row>
        <row r="34">
          <cell r="B34">
            <v>33</v>
          </cell>
          <cell r="C34">
            <v>36</v>
          </cell>
          <cell r="E34">
            <v>33</v>
          </cell>
          <cell r="F34">
            <v>0.62</v>
          </cell>
        </row>
        <row r="35">
          <cell r="B35">
            <v>34</v>
          </cell>
          <cell r="C35">
            <v>37</v>
          </cell>
          <cell r="E35">
            <v>34</v>
          </cell>
          <cell r="F35">
            <v>0.61</v>
          </cell>
        </row>
        <row r="36">
          <cell r="B36">
            <v>35</v>
          </cell>
          <cell r="C36">
            <v>37</v>
          </cell>
          <cell r="E36">
            <v>35</v>
          </cell>
          <cell r="F36">
            <v>0.6</v>
          </cell>
        </row>
        <row r="37">
          <cell r="B37">
            <v>36</v>
          </cell>
          <cell r="C37">
            <v>38</v>
          </cell>
          <cell r="E37">
            <v>36</v>
          </cell>
          <cell r="F37">
            <v>0.59</v>
          </cell>
        </row>
        <row r="38">
          <cell r="B38">
            <v>37</v>
          </cell>
          <cell r="C38">
            <v>38</v>
          </cell>
          <cell r="E38">
            <v>37</v>
          </cell>
          <cell r="F38">
            <v>0.57999999999999996</v>
          </cell>
        </row>
        <row r="39">
          <cell r="B39">
            <v>38</v>
          </cell>
          <cell r="C39">
            <v>38</v>
          </cell>
          <cell r="E39">
            <v>38</v>
          </cell>
          <cell r="F39">
            <v>0.56999999999999995</v>
          </cell>
        </row>
        <row r="40">
          <cell r="B40">
            <v>39</v>
          </cell>
          <cell r="C40">
            <v>38</v>
          </cell>
          <cell r="E40">
            <v>39</v>
          </cell>
          <cell r="F40">
            <v>0.56000000000000005</v>
          </cell>
        </row>
        <row r="41">
          <cell r="B41">
            <v>40</v>
          </cell>
          <cell r="C41">
            <v>39</v>
          </cell>
          <cell r="E41">
            <v>40</v>
          </cell>
          <cell r="F41">
            <v>0.55000000000000004</v>
          </cell>
        </row>
        <row r="42">
          <cell r="B42">
            <v>41</v>
          </cell>
          <cell r="C42">
            <v>39</v>
          </cell>
          <cell r="E42">
            <v>41</v>
          </cell>
          <cell r="F42">
            <v>0.54</v>
          </cell>
        </row>
        <row r="43">
          <cell r="B43">
            <v>42</v>
          </cell>
          <cell r="C43">
            <v>39</v>
          </cell>
          <cell r="E43">
            <v>42</v>
          </cell>
          <cell r="F43">
            <v>0.53</v>
          </cell>
        </row>
        <row r="44">
          <cell r="B44">
            <v>43</v>
          </cell>
          <cell r="C44">
            <v>39</v>
          </cell>
          <cell r="E44">
            <v>43</v>
          </cell>
          <cell r="F44">
            <v>0.52</v>
          </cell>
        </row>
        <row r="45">
          <cell r="B45">
            <v>44</v>
          </cell>
          <cell r="C45">
            <v>39</v>
          </cell>
          <cell r="E45">
            <v>44</v>
          </cell>
          <cell r="F45">
            <v>0.51</v>
          </cell>
        </row>
        <row r="46">
          <cell r="B46">
            <v>45</v>
          </cell>
          <cell r="C46">
            <v>39</v>
          </cell>
          <cell r="E46">
            <v>45</v>
          </cell>
          <cell r="F46">
            <v>0.5</v>
          </cell>
        </row>
        <row r="47">
          <cell r="B47">
            <v>46</v>
          </cell>
          <cell r="C47">
            <v>39</v>
          </cell>
          <cell r="E47">
            <v>50</v>
          </cell>
          <cell r="F47">
            <v>0.46</v>
          </cell>
        </row>
        <row r="48">
          <cell r="B48">
            <v>47</v>
          </cell>
          <cell r="C48">
            <v>40</v>
          </cell>
        </row>
        <row r="49">
          <cell r="B49">
            <v>48</v>
          </cell>
          <cell r="C49">
            <v>40</v>
          </cell>
        </row>
        <row r="50">
          <cell r="B50">
            <v>49</v>
          </cell>
          <cell r="C50">
            <v>40</v>
          </cell>
        </row>
        <row r="51">
          <cell r="B51">
            <v>50</v>
          </cell>
          <cell r="C51">
            <v>40</v>
          </cell>
        </row>
        <row r="52">
          <cell r="B52">
            <v>51</v>
          </cell>
          <cell r="C52">
            <v>41</v>
          </cell>
        </row>
        <row r="53">
          <cell r="B53">
            <v>52</v>
          </cell>
          <cell r="C53">
            <v>41</v>
          </cell>
        </row>
        <row r="54">
          <cell r="B54">
            <v>53</v>
          </cell>
          <cell r="C54">
            <v>41</v>
          </cell>
        </row>
        <row r="55">
          <cell r="B55">
            <v>54</v>
          </cell>
          <cell r="C55">
            <v>41</v>
          </cell>
        </row>
        <row r="56">
          <cell r="B56">
            <v>55</v>
          </cell>
          <cell r="C56">
            <v>42</v>
          </cell>
        </row>
        <row r="57">
          <cell r="B57">
            <v>56</v>
          </cell>
          <cell r="C57">
            <v>42</v>
          </cell>
        </row>
        <row r="58">
          <cell r="B58">
            <v>57</v>
          </cell>
          <cell r="C58">
            <v>42</v>
          </cell>
        </row>
        <row r="59">
          <cell r="B59">
            <v>58</v>
          </cell>
          <cell r="C59">
            <v>42</v>
          </cell>
        </row>
        <row r="60">
          <cell r="B60">
            <v>59</v>
          </cell>
          <cell r="C60">
            <v>42</v>
          </cell>
        </row>
        <row r="61">
          <cell r="B61">
            <v>60</v>
          </cell>
          <cell r="C61">
            <v>42</v>
          </cell>
        </row>
        <row r="62">
          <cell r="B62">
            <v>61</v>
          </cell>
          <cell r="C62">
            <v>42</v>
          </cell>
        </row>
        <row r="63">
          <cell r="B63">
            <v>62</v>
          </cell>
          <cell r="C63">
            <v>43</v>
          </cell>
        </row>
        <row r="64">
          <cell r="B64">
            <v>63</v>
          </cell>
          <cell r="C64">
            <v>43</v>
          </cell>
        </row>
        <row r="65">
          <cell r="B65">
            <v>64</v>
          </cell>
          <cell r="C65">
            <v>43</v>
          </cell>
        </row>
      </sheetData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/>
      <sheetData sheetId="54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 refreshError="1"/>
      <sheetData sheetId="254" refreshError="1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/>
      <sheetData sheetId="331"/>
      <sheetData sheetId="332"/>
      <sheetData sheetId="333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/>
      <sheetData sheetId="34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/>
      <sheetData sheetId="353" refreshError="1"/>
      <sheetData sheetId="354" refreshError="1"/>
      <sheetData sheetId="355"/>
      <sheetData sheetId="356" refreshError="1"/>
      <sheetData sheetId="357" refreshError="1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HEDULE (5)"/>
      <sheetName val="SCHEDULE (4)"/>
      <sheetName val="SCHEDULE (3)"/>
      <sheetName val="SCHEDULE (2)"/>
      <sheetName val="SCHEDULE"/>
      <sheetName val="Shape Codes"/>
      <sheetName val="Database"/>
      <sheetName val="Help"/>
      <sheetName val="Setup"/>
      <sheetName val="About"/>
      <sheetName val="More"/>
      <sheetName val="page"/>
      <sheetName val="Info"/>
      <sheetName val="check"/>
      <sheetName val="schedule nos"/>
    </sheetNames>
    <sheetDataSet>
      <sheetData sheetId="0"/>
      <sheetData sheetId="1"/>
      <sheetData sheetId="2" refreshError="1">
        <row r="9">
          <cell r="AU9">
            <v>20</v>
          </cell>
          <cell r="AV9">
            <v>32</v>
          </cell>
          <cell r="AW9">
            <v>33</v>
          </cell>
          <cell r="AX9">
            <v>34</v>
          </cell>
          <cell r="AY9">
            <v>35</v>
          </cell>
          <cell r="AZ9">
            <v>37</v>
          </cell>
          <cell r="BA9">
            <v>38</v>
          </cell>
          <cell r="BB9">
            <v>41</v>
          </cell>
          <cell r="BC9">
            <v>43</v>
          </cell>
          <cell r="BD9">
            <v>51</v>
          </cell>
          <cell r="BE9">
            <v>61</v>
          </cell>
          <cell r="BF9">
            <v>62</v>
          </cell>
          <cell r="BG9">
            <v>82</v>
          </cell>
          <cell r="BH9">
            <v>39</v>
          </cell>
          <cell r="BI9">
            <v>42</v>
          </cell>
          <cell r="BJ9">
            <v>45</v>
          </cell>
          <cell r="BK9">
            <v>49</v>
          </cell>
          <cell r="BL9">
            <v>52</v>
          </cell>
          <cell r="BM9">
            <v>53</v>
          </cell>
          <cell r="BN9">
            <v>54</v>
          </cell>
          <cell r="BO9">
            <v>55</v>
          </cell>
          <cell r="BP9">
            <v>65</v>
          </cell>
          <cell r="BQ9">
            <v>77</v>
          </cell>
          <cell r="BR9">
            <v>78</v>
          </cell>
          <cell r="BS9">
            <v>79</v>
          </cell>
          <cell r="BT9">
            <v>85</v>
          </cell>
          <cell r="BU9">
            <v>87</v>
          </cell>
          <cell r="BV9">
            <v>99</v>
          </cell>
        </row>
      </sheetData>
      <sheetData sheetId="3"/>
      <sheetData sheetId="4"/>
      <sheetData sheetId="5"/>
      <sheetData sheetId="6" refreshError="1">
        <row r="7">
          <cell r="B7" t="str">
            <v>LUXURY VILLAS (VILLA)</v>
          </cell>
          <cell r="C7" t="str">
            <v>0001-Drg No-IM-V-46</v>
          </cell>
          <cell r="D7" t="str">
            <v>VEERA</v>
          </cell>
        </row>
        <row r="8">
          <cell r="B8" t="str">
            <v>Example Job 2</v>
          </cell>
          <cell r="C8">
            <v>990002</v>
          </cell>
          <cell r="D8" t="str">
            <v>DEF</v>
          </cell>
        </row>
        <row r="9">
          <cell r="B9" t="str">
            <v>Example Job 3</v>
          </cell>
          <cell r="C9">
            <v>990003</v>
          </cell>
          <cell r="D9" t="str">
            <v>GHJ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 refreshError="1">
        <row r="1">
          <cell r="A1">
            <v>1</v>
          </cell>
        </row>
        <row r="2">
          <cell r="A2">
            <v>2</v>
          </cell>
        </row>
        <row r="3">
          <cell r="A3">
            <v>3</v>
          </cell>
        </row>
        <row r="4">
          <cell r="A4">
            <v>4</v>
          </cell>
        </row>
        <row r="5">
          <cell r="A5">
            <v>5</v>
          </cell>
        </row>
        <row r="6">
          <cell r="A6">
            <v>6</v>
          </cell>
        </row>
        <row r="7">
          <cell r="A7">
            <v>7</v>
          </cell>
        </row>
        <row r="8">
          <cell r="A8">
            <v>8</v>
          </cell>
        </row>
        <row r="9">
          <cell r="A9">
            <v>9</v>
          </cell>
        </row>
        <row r="10">
          <cell r="A10">
            <v>10</v>
          </cell>
        </row>
        <row r="11">
          <cell r="A11">
            <v>11</v>
          </cell>
        </row>
        <row r="12">
          <cell r="A12">
            <v>12</v>
          </cell>
        </row>
        <row r="13">
          <cell r="A13">
            <v>13</v>
          </cell>
        </row>
        <row r="14">
          <cell r="A14">
            <v>14</v>
          </cell>
        </row>
        <row r="15">
          <cell r="A15">
            <v>15</v>
          </cell>
        </row>
        <row r="16">
          <cell r="A16">
            <v>16</v>
          </cell>
        </row>
        <row r="17">
          <cell r="A17">
            <v>17</v>
          </cell>
        </row>
        <row r="18">
          <cell r="A18">
            <v>18</v>
          </cell>
        </row>
        <row r="19">
          <cell r="A19">
            <v>19</v>
          </cell>
        </row>
        <row r="20">
          <cell r="A20">
            <v>20</v>
          </cell>
        </row>
        <row r="21">
          <cell r="A21">
            <v>21</v>
          </cell>
        </row>
        <row r="22">
          <cell r="A22">
            <v>22</v>
          </cell>
        </row>
        <row r="23">
          <cell r="A23">
            <v>23</v>
          </cell>
        </row>
        <row r="24">
          <cell r="A24">
            <v>24</v>
          </cell>
        </row>
        <row r="25">
          <cell r="A25">
            <v>25</v>
          </cell>
        </row>
        <row r="26">
          <cell r="A26">
            <v>26</v>
          </cell>
        </row>
        <row r="27">
          <cell r="A27">
            <v>27</v>
          </cell>
        </row>
        <row r="28">
          <cell r="A28">
            <v>28</v>
          </cell>
        </row>
        <row r="29">
          <cell r="A29">
            <v>29</v>
          </cell>
        </row>
        <row r="30">
          <cell r="A30">
            <v>30</v>
          </cell>
        </row>
        <row r="31">
          <cell r="A31">
            <v>31</v>
          </cell>
        </row>
        <row r="32">
          <cell r="A32">
            <v>32</v>
          </cell>
        </row>
        <row r="33">
          <cell r="A33">
            <v>33</v>
          </cell>
        </row>
        <row r="34">
          <cell r="A34">
            <v>34</v>
          </cell>
        </row>
        <row r="35">
          <cell r="A35">
            <v>35</v>
          </cell>
        </row>
        <row r="36">
          <cell r="A36">
            <v>36</v>
          </cell>
        </row>
        <row r="37">
          <cell r="A37">
            <v>37</v>
          </cell>
        </row>
        <row r="38">
          <cell r="A38">
            <v>38</v>
          </cell>
        </row>
        <row r="39">
          <cell r="A39">
            <v>39</v>
          </cell>
        </row>
        <row r="40">
          <cell r="A40">
            <v>40</v>
          </cell>
        </row>
        <row r="41">
          <cell r="A41">
            <v>41</v>
          </cell>
        </row>
        <row r="42">
          <cell r="A42">
            <v>42</v>
          </cell>
        </row>
        <row r="43">
          <cell r="A43">
            <v>43</v>
          </cell>
        </row>
        <row r="44">
          <cell r="A44">
            <v>44</v>
          </cell>
        </row>
        <row r="45">
          <cell r="A45">
            <v>45</v>
          </cell>
        </row>
        <row r="46">
          <cell r="A46">
            <v>46</v>
          </cell>
        </row>
        <row r="47">
          <cell r="A47">
            <v>47</v>
          </cell>
        </row>
        <row r="48">
          <cell r="A48">
            <v>48</v>
          </cell>
        </row>
        <row r="49">
          <cell r="A49">
            <v>49</v>
          </cell>
        </row>
        <row r="50">
          <cell r="A50">
            <v>50</v>
          </cell>
        </row>
        <row r="51">
          <cell r="A51">
            <v>51</v>
          </cell>
        </row>
        <row r="52">
          <cell r="A52">
            <v>52</v>
          </cell>
        </row>
        <row r="53">
          <cell r="A53">
            <v>53</v>
          </cell>
        </row>
        <row r="54">
          <cell r="A54">
            <v>54</v>
          </cell>
        </row>
        <row r="55">
          <cell r="A55">
            <v>55</v>
          </cell>
        </row>
        <row r="56">
          <cell r="A56">
            <v>56</v>
          </cell>
        </row>
        <row r="57">
          <cell r="A57">
            <v>57</v>
          </cell>
        </row>
        <row r="58">
          <cell r="A58">
            <v>58</v>
          </cell>
        </row>
        <row r="59">
          <cell r="A59">
            <v>59</v>
          </cell>
        </row>
        <row r="60">
          <cell r="A60">
            <v>60</v>
          </cell>
        </row>
        <row r="61">
          <cell r="A61">
            <v>61</v>
          </cell>
        </row>
        <row r="62">
          <cell r="A62">
            <v>62</v>
          </cell>
        </row>
        <row r="63">
          <cell r="A63">
            <v>63</v>
          </cell>
        </row>
        <row r="64">
          <cell r="A64">
            <v>64</v>
          </cell>
        </row>
        <row r="65">
          <cell r="A65">
            <v>65</v>
          </cell>
        </row>
        <row r="66">
          <cell r="A66">
            <v>66</v>
          </cell>
        </row>
        <row r="67">
          <cell r="A67">
            <v>67</v>
          </cell>
        </row>
        <row r="68">
          <cell r="A68">
            <v>68</v>
          </cell>
        </row>
        <row r="69">
          <cell r="A69">
            <v>69</v>
          </cell>
        </row>
        <row r="70">
          <cell r="A70">
            <v>70</v>
          </cell>
        </row>
        <row r="71">
          <cell r="A71">
            <v>71</v>
          </cell>
        </row>
        <row r="72">
          <cell r="A72">
            <v>72</v>
          </cell>
        </row>
        <row r="73">
          <cell r="A73">
            <v>73</v>
          </cell>
        </row>
        <row r="74">
          <cell r="A74">
            <v>74</v>
          </cell>
        </row>
        <row r="75">
          <cell r="A75">
            <v>75</v>
          </cell>
        </row>
        <row r="76">
          <cell r="A76">
            <v>76</v>
          </cell>
        </row>
        <row r="77">
          <cell r="A77">
            <v>77</v>
          </cell>
        </row>
        <row r="78">
          <cell r="A78">
            <v>78</v>
          </cell>
        </row>
        <row r="79">
          <cell r="A79">
            <v>79</v>
          </cell>
        </row>
        <row r="80">
          <cell r="A80">
            <v>80</v>
          </cell>
        </row>
        <row r="81">
          <cell r="A81">
            <v>81</v>
          </cell>
        </row>
        <row r="82">
          <cell r="A82">
            <v>82</v>
          </cell>
        </row>
        <row r="83">
          <cell r="A83">
            <v>83</v>
          </cell>
        </row>
        <row r="84">
          <cell r="A84">
            <v>84</v>
          </cell>
        </row>
        <row r="85">
          <cell r="A85">
            <v>85</v>
          </cell>
        </row>
        <row r="86">
          <cell r="A86">
            <v>86</v>
          </cell>
        </row>
        <row r="87">
          <cell r="A87">
            <v>87</v>
          </cell>
        </row>
        <row r="88">
          <cell r="A88">
            <v>88</v>
          </cell>
        </row>
        <row r="89">
          <cell r="A89">
            <v>89</v>
          </cell>
        </row>
        <row r="90">
          <cell r="A90">
            <v>90</v>
          </cell>
        </row>
        <row r="91">
          <cell r="A91">
            <v>91</v>
          </cell>
        </row>
        <row r="92">
          <cell r="A92">
            <v>92</v>
          </cell>
        </row>
        <row r="93">
          <cell r="A93">
            <v>93</v>
          </cell>
        </row>
        <row r="94">
          <cell r="A94">
            <v>94</v>
          </cell>
        </row>
        <row r="95">
          <cell r="A95">
            <v>95</v>
          </cell>
        </row>
        <row r="96">
          <cell r="A96">
            <v>96</v>
          </cell>
        </row>
        <row r="97">
          <cell r="A97">
            <v>97</v>
          </cell>
        </row>
        <row r="98">
          <cell r="A98">
            <v>98</v>
          </cell>
        </row>
        <row r="99">
          <cell r="A99">
            <v>99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P"/>
      <sheetName val="PLT"/>
      <sheetName val="STF"/>
      <sheetName val="PRL"/>
      <sheetName val="SMRY"/>
      <sheetName val="QCSUM"/>
      <sheetName val="SUB"/>
      <sheetName val="QCPL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JFLINK"/>
      <sheetName val="SUMR1"/>
      <sheetName val="HL8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JFLINK"/>
      <sheetName val="SUMR1"/>
      <sheetName val="HL8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CTION"/>
      <sheetName val="major qty"/>
      <sheetName val="Shuttering"/>
      <sheetName val="wages"/>
      <sheetName val="Major P&amp;M deployment"/>
      <sheetName val="boq"/>
      <sheetName val="p&amp;m L&amp;T Hire"/>
      <sheetName val="P&amp;m"/>
      <sheetName val="histogram"/>
      <sheetName val="basic "/>
      <sheetName val="bua"/>
      <sheetName val="topsheet"/>
      <sheetName val="Rate Analysis"/>
      <sheetName val="FINISH"/>
      <sheetName val="MFR"/>
      <sheetName val="Sheet1"/>
      <sheetName val="FitOutConfCentre"/>
      <sheetName val="james's"/>
      <sheetName val="FEVA"/>
      <sheetName val="HO Costs"/>
      <sheetName val="major_qty"/>
      <sheetName val="Major_P&amp;M_deployment"/>
      <sheetName val="p&amp;m_L&amp;T_Hire"/>
      <sheetName val="basic_"/>
      <sheetName val="Rate_Analysis"/>
      <sheetName val="major_qty2"/>
      <sheetName val="Major_P&amp;M_deployment2"/>
      <sheetName val="p&amp;m_L&amp;T_Hire2"/>
      <sheetName val="basic_2"/>
      <sheetName val="Rate_Analysis2"/>
      <sheetName val="major_qty1"/>
      <sheetName val="Major_P&amp;M_deployment1"/>
      <sheetName val="p&amp;m_L&amp;T_Hire1"/>
      <sheetName val="basic_1"/>
      <sheetName val="Rate_Analysis1"/>
      <sheetName val="HS"/>
      <sheetName val="RW"/>
      <sheetName val="Area"/>
      <sheetName val="major_qty3"/>
      <sheetName val="Major_P&amp;M_deployment3"/>
      <sheetName val="p&amp;m_L&amp;T_Hire3"/>
      <sheetName val="basic_3"/>
      <sheetName val="Rate_Analysis3"/>
      <sheetName val="Sub Cont. Comp."/>
      <sheetName val="Mp-team 1"/>
      <sheetName val="e"/>
      <sheetName val="CERTIFICATE"/>
      <sheetName val="PriceSummary"/>
      <sheetName val="major_qty4"/>
      <sheetName val="Major_P&amp;M_deployment4"/>
      <sheetName val="p&amp;m_L&amp;T_Hire4"/>
      <sheetName val="basic_4"/>
      <sheetName val="Rate_Analysis4"/>
      <sheetName val="장비"/>
      <sheetName val="노무"/>
      <sheetName val="Data"/>
      <sheetName val="major_qty5"/>
      <sheetName val="cusions"/>
      <sheetName val="qty schedule"/>
      <sheetName val="Assumptions"/>
      <sheetName val="Prelim_Summ"/>
      <sheetName val="VOP_June_07"/>
      <sheetName val="VOP_June_07 _rev1_"/>
      <sheetName val="VOP_Sept_07"/>
      <sheetName val="loadcal"/>
      <sheetName val="beam-reinft"/>
      <sheetName val="SPT vs PHI"/>
      <sheetName val="Main Summary- Contractor"/>
      <sheetName val="Amortization"/>
      <sheetName val="Break up Sheet"/>
      <sheetName val="Site Dev BOQ"/>
      <sheetName val="NPV"/>
      <sheetName val="Bill No. 3"/>
      <sheetName val="Timesheet"/>
      <sheetName val="MP"/>
      <sheetName val="IDC"/>
      <sheetName val="Misc. points"/>
      <sheetName val="qty abst"/>
      <sheetName val="Programe"/>
      <sheetName val="LABOUR"/>
      <sheetName val="SUMMARY"/>
      <sheetName val="Input"/>
      <sheetName val="Calendar"/>
      <sheetName val="총괄표 (2)"/>
      <sheetName val="Top Sheet"/>
      <sheetName val="Iron Steel &amp; handrails"/>
      <sheetName val="ANALYSIS"/>
      <sheetName val="Publicbuilding"/>
      <sheetName val="STRUC"/>
      <sheetName val="DOOR-WIND"/>
      <sheetName val="STEEL"/>
      <sheetName val="ROOFING"/>
      <sheetName val="FLOORING"/>
      <sheetName val="MR"/>
      <sheetName val="Civil Boq"/>
      <sheetName val="WPR-IV"/>
      <sheetName val="S1BOQ"/>
      <sheetName val="VENDOR CODE WO NO"/>
      <sheetName val="Master Item List"/>
      <sheetName val="VENDER DETAIL"/>
      <sheetName val="Misc__points"/>
      <sheetName val="qty_abst"/>
      <sheetName val="Top_Sheet"/>
      <sheetName val="Misc__points2"/>
      <sheetName val="qty_abst2"/>
      <sheetName val="Top_Sheet2"/>
      <sheetName val="Iron_Steel_&amp;_handrails2"/>
      <sheetName val="Iron_Steel_&amp;_handrails"/>
      <sheetName val="Misc__points1"/>
      <sheetName val="qty_abst1"/>
      <sheetName val="Top_Sheet1"/>
      <sheetName val="Iron_Steel_&amp;_handrails1"/>
      <sheetName val="1-BOQ_Civil"/>
      <sheetName val="Concrete"/>
      <sheetName val="Reinf"/>
      <sheetName val="Main Summary"/>
      <sheetName val="Summary (G.H.Bachlor C)"/>
      <sheetName val="General preliminaries"/>
      <sheetName val="Work Done Bill (2)"/>
      <sheetName val="IS Summary"/>
      <sheetName val="BASIC"/>
      <sheetName val="Drain Work"/>
      <sheetName val="Non-BOQ summary"/>
      <sheetName val="Curing Bund for Sep'13"/>
      <sheetName val="GBW"/>
      <sheetName val="Basic Rate"/>
      <sheetName val="INFLUENCES ON GM"/>
      <sheetName val="acevsSp (ABC)"/>
      <sheetName val="Main_Summary"/>
      <sheetName val="Summary_(G_H_Bachlor_C)"/>
      <sheetName val="BOQ_(2)"/>
      <sheetName val="SPT_vs_PHI1"/>
      <sheetName val="Stress_Calculation"/>
      <sheetName val="CABLERET"/>
      <sheetName val="FINOLEX"/>
      <sheetName val="TBAL9697_-group_wise__sdpl"/>
      <sheetName val="PRECAST_lightconc-II2"/>
      <sheetName val="main"/>
      <sheetName val="switch"/>
      <sheetName val="Civil_Boq1"/>
      <sheetName val="Monthly Format.ATH (ro)revised"/>
      <sheetName val="ASCE"/>
      <sheetName val="DBCA"/>
      <sheetName val="BPL"/>
      <sheetName val="경비공통"/>
      <sheetName val="Abs Sheet(Fuel oil area)JAN"/>
      <sheetName val="WDA_Sept'13"/>
      <sheetName val="Steel Summary"/>
      <sheetName val="int hire"/>
      <sheetName val="Drop Down (Fixed)"/>
      <sheetName val="Master"/>
      <sheetName val="Drop Down"/>
      <sheetName val="BOQ_Direct_selling cost"/>
      <sheetName val="Basis"/>
      <sheetName val="STAFFSCHED "/>
      <sheetName val="girder"/>
      <sheetName val="sept-plan"/>
      <sheetName val="Ref_Lists_SER"/>
      <sheetName val="pol-60"/>
      <sheetName val="BLK2"/>
      <sheetName val="BLK3"/>
      <sheetName val="E &amp; R"/>
      <sheetName val="radar"/>
      <sheetName val="UG"/>
      <sheetName val="Misc__points3"/>
      <sheetName val="qty_abst3"/>
      <sheetName val="Iron_Steel_&amp;_handrails3"/>
      <sheetName val="Top_Sheet3"/>
      <sheetName val="Main_Summary1"/>
      <sheetName val="Summary_(G_H_Bachlor_C)1"/>
      <sheetName val="Monthly_Format_ATH_(ro)revised"/>
      <sheetName val="General_preliminaries"/>
      <sheetName val="Civil_Boq"/>
      <sheetName val="VENDOR_CODE_WO_NO"/>
      <sheetName val="Master_Item_List"/>
      <sheetName val="Abs_Sheet(Fuel_oil_area)JAN"/>
      <sheetName val="Steel_Summary"/>
      <sheetName val="Site_Dev_BOQ"/>
      <sheetName val="IS_Summary"/>
      <sheetName val="VENDER_DETAIL"/>
      <sheetName val="Work_Done_Bill_(2)"/>
      <sheetName val="Basic_Rate"/>
      <sheetName val="INFLUENCES_ON_GM"/>
      <sheetName val="acevsSp_(ABC)"/>
      <sheetName val="Benchmark Data"/>
      <sheetName val="Sheet2"/>
      <sheetName val="Sheet3"/>
      <sheetName val="Apx AA"/>
      <sheetName val="ESTIMATE"/>
      <sheetName val="Benchmark Data (2)"/>
      <sheetName val="Legal Risk Analysis"/>
      <sheetName val="#REF"/>
      <sheetName val="Data 1"/>
      <sheetName val="A6"/>
      <sheetName val="ABSTRACT"/>
      <sheetName val="RA Format"/>
      <sheetName val="Measurement-ID works"/>
      <sheetName val="1"/>
      <sheetName val="IO List"/>
      <sheetName val="MORGACTS"/>
      <sheetName val="Ph 1 -ESM Pipe, Bitumen"/>
      <sheetName val="Rehab podium footing"/>
      <sheetName val="nÁuknÁu"/>
      <sheetName val="Application 03"/>
      <sheetName val="GenSummary"/>
      <sheetName val="F-Adv.Pay."/>
      <sheetName val="Gen.SUMMARY "/>
      <sheetName val="H-Ret."/>
      <sheetName val="K-Prev. Pay"/>
      <sheetName val="PRELIMS"/>
      <sheetName val="Bill 5"/>
      <sheetName val="Bill 6"/>
      <sheetName val="Bill 05 Mech. W. "/>
      <sheetName val="Bill 06 Elec. W."/>
      <sheetName val="Material On Site"/>
      <sheetName val="Payment Applicationold"/>
      <sheetName val="Bill 01"/>
      <sheetName val=" As built"/>
      <sheetName val="As Built Summary"/>
      <sheetName val="FENCE"/>
      <sheetName val="Fence Work"/>
      <sheetName val="finshes"/>
      <sheetName val="Hollowcore study"/>
      <sheetName val="Planned"/>
      <sheetName val="Reference"/>
      <sheetName val="Entry"/>
      <sheetName val="Initial Data"/>
      <sheetName val="PRL"/>
      <sheetName val="FinishesType-Code"/>
      <sheetName val="DATABASE(MASONRY)"/>
      <sheetName val="DATABASE(STRUCTURAL)"/>
      <sheetName val="Construction"/>
      <sheetName val="Material Price List"/>
      <sheetName val="F4.13"/>
      <sheetName val="TOTAL"/>
      <sheetName val="Architectural"/>
      <sheetName val="External"/>
      <sheetName val="Lift"/>
      <sheetName val=" Structural"/>
      <sheetName val="Travel.Cranes"/>
      <sheetName val="Recap Architect"/>
      <sheetName val="Recap External"/>
      <sheetName val="Recap Struct"/>
      <sheetName val="Recap Travel.Crane"/>
      <sheetName val="Package 1"/>
      <sheetName val="Recap Lift"/>
      <sheetName val="MOS"/>
      <sheetName val="mw"/>
      <sheetName val="LOCAL RATES"/>
      <sheetName val="PFPi Input Sheets"/>
      <sheetName val="FOOTING JO 1596-1 CO7"/>
      <sheetName val="DBs"/>
      <sheetName val="EA Sum"/>
      <sheetName val="Basic Rates"/>
      <sheetName val="may"/>
      <sheetName val="Progress Payments"/>
      <sheetName val="Reco"/>
      <sheetName val="BR 1"/>
      <sheetName val="BR"/>
      <sheetName val="PAYWORK"/>
      <sheetName val="Co-ef"/>
      <sheetName val="BQ"/>
      <sheetName val="BQ External"/>
      <sheetName val="SubmitCal"/>
      <sheetName val="Primavera Output Resources"/>
      <sheetName val="P-Sum-Cab"/>
      <sheetName val="IPC"/>
      <sheetName val="Contents"/>
      <sheetName val="icmalKRY"/>
      <sheetName val="Appendix A"/>
      <sheetName val="Tank"/>
      <sheetName val="LTR-2"/>
      <sheetName val="Sum6Jun99"/>
      <sheetName val="EXRATES"/>
      <sheetName val="Sum"/>
      <sheetName val="type ahead combo"/>
      <sheetName val="GROUP A - JEDDAH SITE"/>
      <sheetName val="GulfDuraElectroProductRange"/>
      <sheetName val="TPR"/>
      <sheetName val="Civil-Mat."/>
      <sheetName val="GulfDuraDrainoProductRange"/>
      <sheetName val="rc01"/>
      <sheetName val="bldg"/>
      <sheetName val="Cover"/>
      <sheetName val="meas"/>
      <sheetName val="SD-SUMMARY"/>
      <sheetName val="Vehicles"/>
      <sheetName val="SLABREINF-SCH"/>
      <sheetName val="COL-SCH"/>
      <sheetName val="Harewood"/>
      <sheetName val="GULF"/>
      <sheetName val="1 Summary"/>
      <sheetName val="major_qty6"/>
      <sheetName val="Major_P&amp;M_deployment5"/>
      <sheetName val="p&amp;m_L&amp;T_Hire5"/>
      <sheetName val="basic_5"/>
      <sheetName val="Rate_Analysis5"/>
      <sheetName val="qty_schedule"/>
      <sheetName val="VOP_June_07__rev1_"/>
      <sheetName val="Bill_No__3"/>
      <sheetName val="HO_Costs"/>
      <sheetName val="Misc__points4"/>
      <sheetName val="qty_abst4"/>
      <sheetName val="Top_Sheet4"/>
      <sheetName val="Iron_Steel_&amp;_handrails4"/>
      <sheetName val="Civil_Boq2"/>
      <sheetName val="VENDOR_CODE_WO_NO1"/>
      <sheetName val="Master_Item_List1"/>
      <sheetName val="VENDER_DETAIL1"/>
      <sheetName val="Main_Summary2"/>
      <sheetName val="Summary_(G_H_Bachlor_C)2"/>
      <sheetName val="General_preliminaries1"/>
      <sheetName val="Work_Done_Bill_(2)1"/>
      <sheetName val="IS_Summary1"/>
      <sheetName val="Drain_Work"/>
      <sheetName val="Non-BOQ_summary"/>
      <sheetName val="Curing_Bund_for_Sep'13"/>
      <sheetName val="Basic_Rate1"/>
      <sheetName val="INFLUENCES_ON_GM1"/>
      <sheetName val="acevsSp_(ABC)1"/>
      <sheetName val="Monthly_Format_ATH_(ro)revised1"/>
      <sheetName val="Abs_Sheet(Fuel_oil_area)JAN1"/>
      <sheetName val="Site_Dev_BOQ1"/>
      <sheetName val="Steel_Summary1"/>
      <sheetName val="int_hire"/>
      <sheetName val="Drop_Down_(Fixed)"/>
      <sheetName val="Drop_Down"/>
      <sheetName val="BOQ_Direct_selling_cost"/>
      <sheetName val="STAFFSCHED_"/>
      <sheetName val="E_&amp;_R"/>
      <sheetName val="Benchmark_Data"/>
      <sheetName val="Apx_AA"/>
      <sheetName val="Application_03"/>
      <sheetName val="F-Adv_Pay_"/>
      <sheetName val="Gen_SUMMARY_"/>
      <sheetName val="H-Ret_"/>
      <sheetName val="K-Prev__Pay"/>
      <sheetName val="Bill_5"/>
      <sheetName val="Bill_6"/>
      <sheetName val="Bill_05_Mech__W__"/>
      <sheetName val="Bill_06_Elec__W_"/>
      <sheetName val="Material_On_Site"/>
      <sheetName val="Payment_Applicationold"/>
      <sheetName val="Bill_01"/>
      <sheetName val="_As_built"/>
      <sheetName val="As_Built_Summary"/>
      <sheetName val="Fence_Work"/>
      <sheetName val="총괄표_(2)"/>
      <sheetName val="Hollowcore_study"/>
      <sheetName val="SPT_vs_PHI"/>
      <sheetName val="Initial_Data"/>
      <sheetName val="Benchmark_Data_(2)"/>
      <sheetName val="Legal_Risk_Analysis"/>
      <sheetName val="Data_1"/>
      <sheetName val="RA_Format"/>
      <sheetName val="Measurement-ID_works"/>
      <sheetName val="IO_List"/>
      <sheetName val="Ph_1_-ESM_Pipe,_Bitumen"/>
      <sheetName val="Rehab_podium_footing"/>
      <sheetName val="Material_Price_List"/>
      <sheetName val="Demand"/>
      <sheetName val="Occ"/>
      <sheetName val="Summ"/>
      <sheetName val="RCC,Ret. Wall"/>
      <sheetName val="crews"/>
      <sheetName val="Ceiling"/>
      <sheetName val="Wall"/>
      <sheetName val="Headings"/>
      <sheetName val="PE"/>
      <sheetName val="PC"/>
      <sheetName val="GRSummary"/>
      <sheetName val="Sludge Cal"/>
      <sheetName val="PointNo.5"/>
      <sheetName val="dummy"/>
      <sheetName val="Unit Rate"/>
      <sheetName val="Rates"/>
      <sheetName val="Lead"/>
      <sheetName val="Staff Forecast spread"/>
      <sheetName val="ISRO"/>
      <sheetName val="IIST (2)"/>
      <sheetName val="IRIS"/>
      <sheetName val="spre"/>
      <sheetName val="TMLB-II"/>
      <sheetName val="IIST (3)"/>
      <sheetName val="IRISMAY13"/>
      <sheetName val="TMLB II MAY13"/>
      <sheetName val="isro JUL13"/>
      <sheetName val="IRIS Jul13"/>
      <sheetName val="IRS 2 jul13"/>
      <sheetName val="isro aug13"/>
      <sheetName val="IRIS augg13"/>
      <sheetName val="SPRE WORKING"/>
      <sheetName val="IRS 2augg 13"/>
      <sheetName val="iist sept13"/>
      <sheetName val="IRIS SEPT13"/>
      <sheetName val="SPRE SEPT"/>
      <sheetName val="IRS2 SEPT 13"/>
      <sheetName val="iist OCT 13"/>
      <sheetName val="IRIS OCT13"/>
      <sheetName val="IRIS2 OCT13"/>
      <sheetName val="iist nov13"/>
      <sheetName val="iris nov13"/>
      <sheetName val="spre nov13"/>
      <sheetName val="isro dec13"/>
      <sheetName val="IRIS DEC13"/>
      <sheetName val="isro jan 14"/>
      <sheetName val="isro feb14"/>
      <sheetName val="IRIS FEB-14"/>
      <sheetName val="TMLB-II FEB-14"/>
      <sheetName val="Stress Calculation"/>
      <sheetName val="PRECAST lightconc-II"/>
      <sheetName val="Progress"/>
      <sheetName val="合成単価作成表-BLDG"/>
      <sheetName val="ETC Panorama"/>
      <sheetName val="Dropdown"/>
      <sheetName val="2gii"/>
      <sheetName val="Assumption Inputs"/>
      <sheetName val="Design"/>
      <sheetName val="P4-B"/>
      <sheetName val="d-safe DELUXE"/>
      <sheetName val="gen"/>
      <sheetName val="ABP inputs"/>
      <sheetName val="Synergy Sales Budget"/>
      <sheetName val="Main-Material"/>
      <sheetName val="AoR Finishing"/>
      <sheetName val="P+M - Tower Crane"/>
      <sheetName val="MLAP"/>
      <sheetName val="Fill this out first..."/>
      <sheetName val="PointNo_5"/>
      <sheetName val="IIST_(2)"/>
      <sheetName val="IIST_(3)"/>
      <sheetName val="TMLB_II_MAY13"/>
      <sheetName val="isro_JUL13"/>
      <sheetName val="IRIS_Jul13"/>
      <sheetName val="IRS_2_jul13"/>
      <sheetName val="isro_aug13"/>
      <sheetName val="IRIS_augg13"/>
      <sheetName val="SPRE_WORKING"/>
      <sheetName val="IRS_2augg_13"/>
      <sheetName val="iist_sept13"/>
      <sheetName val="IRIS_SEPT13"/>
      <sheetName val="SPRE_SEPT"/>
      <sheetName val="IRS2_SEPT_13"/>
      <sheetName val="iist_OCT_13"/>
      <sheetName val="IRIS_OCT13"/>
      <sheetName val="IRIS2_OCT13"/>
      <sheetName val="iist_nov13"/>
      <sheetName val="iris_nov13"/>
      <sheetName val="spre_nov13"/>
      <sheetName val="isro_dec13"/>
      <sheetName val="IRIS_DEC13"/>
      <sheetName val="isro_jan_14"/>
      <sheetName val="isro_feb14"/>
      <sheetName val="IRIS_FEB-14"/>
      <sheetName val="TMLB-II_FEB-14"/>
      <sheetName val="Fill_this_out_first___"/>
      <sheetName val="Misc__points5"/>
      <sheetName val="qty_abst5"/>
      <sheetName val="Iron_Steel_&amp;_handrails5"/>
      <sheetName val="Top_Sheet5"/>
      <sheetName val="Monthly_Format_ATH_(ro)revised2"/>
      <sheetName val="Main_Summary3"/>
      <sheetName val="Summary_(G_H_Bachlor_C)3"/>
      <sheetName val="General_preliminaries2"/>
      <sheetName val="Abs_Sheet(Fuel_oil_area)JAN2"/>
      <sheetName val="Civil_Boq3"/>
      <sheetName val="VENDOR_CODE_WO_NO2"/>
      <sheetName val="Master_Item_List2"/>
      <sheetName val="VENDER_DETAIL2"/>
      <sheetName val="BOQ_Direct_selling_cost1"/>
      <sheetName val="Site_Dev_BOQ2"/>
      <sheetName val="Drain_Work1"/>
      <sheetName val="Non-BOQ_summary1"/>
      <sheetName val="Curing_Bund_for_Sep'131"/>
      <sheetName val="IS_Summary2"/>
      <sheetName val="int_hire1"/>
      <sheetName val="Steel_Summary2"/>
      <sheetName val="Basic_Rate2"/>
      <sheetName val="INFLUENCES_ON_GM2"/>
      <sheetName val="acevsSp_(ABC)2"/>
      <sheetName val="Work_Done_Bill_(2)2"/>
      <sheetName val="Drop_Down_(Fixed)1"/>
      <sheetName val="Drop_Down1"/>
      <sheetName val="STAFFSCHED_1"/>
      <sheetName val="E_&amp;_R1"/>
      <sheetName val="Legal_Risk_Analysis1"/>
      <sheetName val="PointNo_51"/>
      <sheetName val="IIST_(2)1"/>
      <sheetName val="IIST_(3)1"/>
      <sheetName val="TMLB_II_MAY131"/>
      <sheetName val="isro_JUL131"/>
      <sheetName val="IRIS_Jul131"/>
      <sheetName val="IRS_2_jul131"/>
      <sheetName val="isro_aug131"/>
      <sheetName val="IRIS_augg131"/>
      <sheetName val="SPRE_WORKING1"/>
      <sheetName val="IRS_2augg_131"/>
      <sheetName val="iist_sept131"/>
      <sheetName val="IRIS_SEPT131"/>
      <sheetName val="SPRE_SEPT1"/>
      <sheetName val="IRS2_SEPT_131"/>
      <sheetName val="iist_OCT_131"/>
      <sheetName val="IRIS_OCT131"/>
      <sheetName val="IRIS2_OCT131"/>
      <sheetName val="iist_nov131"/>
      <sheetName val="iris_nov131"/>
      <sheetName val="spre_nov131"/>
      <sheetName val="isro_dec131"/>
      <sheetName val="IRIS_DEC131"/>
      <sheetName val="isro_jan_141"/>
      <sheetName val="isro_feb141"/>
      <sheetName val="IRIS_FEB-141"/>
      <sheetName val="TMLB-II_FEB-141"/>
      <sheetName val="Fill_this_out_first___1"/>
      <sheetName val="Calc_ISC"/>
      <sheetName val="Schedule(4)"/>
      <sheetName val="Shuttering Abstract"/>
      <sheetName val="omm-add"/>
      <sheetName val="Breakdown"/>
      <sheetName val="Total Amount"/>
      <sheetName val="Misc__points6"/>
      <sheetName val="qty_abst6"/>
      <sheetName val="basic_6"/>
      <sheetName val="Rate_Analysis6"/>
      <sheetName val="Iron_Steel_&amp;_handrails6"/>
      <sheetName val="Top_Sheet6"/>
      <sheetName val="Abs_Sheet(Fuel_oil_area)JAN3"/>
      <sheetName val="Monthly_Format_ATH_(ro)revised3"/>
      <sheetName val="Main_Summary4"/>
      <sheetName val="Summary_(G_H_Bachlor_C)4"/>
      <sheetName val="General_preliminaries3"/>
      <sheetName val="Site_Dev_BOQ3"/>
      <sheetName val="Civil_Boq4"/>
      <sheetName val="VENDOR_CODE_WO_NO3"/>
      <sheetName val="Master_Item_List3"/>
      <sheetName val="VENDER_DETAIL3"/>
      <sheetName val="BOQ_Direct_selling_cost2"/>
      <sheetName val="Drain_Work2"/>
      <sheetName val="Non-BOQ_summary2"/>
      <sheetName val="Curing_Bund_for_Sep'132"/>
      <sheetName val="IS_Summary3"/>
      <sheetName val="int_hire2"/>
      <sheetName val="Steel_Summary3"/>
      <sheetName val="Work_Done_Bill_(2)3"/>
      <sheetName val="Basic_Rate3"/>
      <sheetName val="INFLUENCES_ON_GM3"/>
      <sheetName val="acevsSp_(ABC)3"/>
      <sheetName val="Drop_Down2"/>
      <sheetName val="Drop_Down_(Fixed)2"/>
      <sheetName val="STAFFSCHED_2"/>
      <sheetName val="E_&amp;_R2"/>
      <sheetName val="Legal_Risk_Analysis2"/>
      <sheetName val="PointNo_52"/>
      <sheetName val="IIST_(2)2"/>
      <sheetName val="IIST_(3)2"/>
      <sheetName val="TMLB_II_MAY1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/>
      <sheetData sheetId="255"/>
      <sheetData sheetId="256"/>
      <sheetData sheetId="257"/>
      <sheetData sheetId="258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L8"/>
      <sheetName val="cerflr (2)"/>
      <sheetName val="SWPLWL"/>
      <sheetName val="OTPT297"/>
      <sheetName val="OTPT"/>
      <sheetName val="otpt597"/>
      <sheetName val="Sheet17"/>
      <sheetName val="TZFLR"/>
      <sheetName val="ROF CMTTL"/>
      <sheetName val="Sheet2"/>
      <sheetName val="SCRD"/>
      <sheetName val="TZSTEPS"/>
      <sheetName val="intplst"/>
      <sheetName val="HL6"/>
      <sheetName val="SL6"/>
      <sheetName val="expl"/>
      <sheetName val="cerwl"/>
      <sheetName val="cerflr"/>
      <sheetName val="mhcon"/>
      <sheetName val="mhblk"/>
      <sheetName val="CWLPL"/>
      <sheetName val="SL8"/>
      <sheetName val="LINT"/>
      <sheetName val="sl4"/>
      <sheetName val="HL4"/>
      <sheetName val="nlb8"/>
      <sheetName val="CONSM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vil Boq"/>
      <sheetName val="Calculations"/>
      <sheetName val="List"/>
      <sheetName val="Pre-cast"/>
      <sheetName val="ANALYSIS"/>
      <sheetName val="SPT vs PHI"/>
      <sheetName val="std.wt."/>
      <sheetName val="RA-markate"/>
      <sheetName val="Material "/>
      <sheetName val="Pur"/>
      <sheetName val="BOQ_Direct_selling cost"/>
      <sheetName val="dummy"/>
      <sheetName val="Staff Forecast spread"/>
      <sheetName val="Design"/>
      <sheetName val="Summary"/>
      <sheetName val="Chandrawal -1"/>
      <sheetName val="policies"/>
      <sheetName val="BOQ"/>
      <sheetName val="HDD"/>
      <sheetName val="Works"/>
      <sheetName val="FUSION"/>
      <sheetName val="OFC-Design"/>
      <sheetName val="PCS"/>
      <sheetName val="ETC"/>
      <sheetName val="Guide VAT_ED_Credit"/>
      <sheetName val="JTS"/>
      <sheetName val="AMC &amp; O&amp;M"/>
      <sheetName val="JTS Costing"/>
      <sheetName val="Instructions"/>
      <sheetName val="Pile cap"/>
      <sheetName val="moments-table(tri)"/>
      <sheetName val="floor slab-RS2"/>
      <sheetName val="THK"/>
      <sheetName val="General Summary"/>
      <sheetName val="switch"/>
      <sheetName val="149"/>
      <sheetName val="+X &amp; -X DIR PRE"/>
      <sheetName val="PRECAST lightconc-II"/>
      <sheetName val="conc-foot-gradeslab"/>
      <sheetName val="E1"/>
      <sheetName val="Civil_Boq"/>
      <sheetName val="Civil_Boq1"/>
      <sheetName val="SPT_vs_PHI"/>
      <sheetName val="std_wt_"/>
      <sheetName val="Pile_cap"/>
      <sheetName val="Material_"/>
      <sheetName val="Chandrawal_-1"/>
      <sheetName val="Guide_VAT_ED_Credit"/>
      <sheetName val="AMC_&amp;_O&amp;M"/>
      <sheetName val="JTS_Costing"/>
      <sheetName val="d-safe specs"/>
      <sheetName val="BOQ fire proofing"/>
      <sheetName val="girder"/>
      <sheetName val="Input"/>
      <sheetName val="Details"/>
      <sheetName val="Sheet1"/>
      <sheetName val="Assumptions"/>
      <sheetName val="Break up Sheet"/>
      <sheetName val="sept-plan"/>
      <sheetName val="Abstract Sheet"/>
      <sheetName val="Legal Risk Analysis"/>
      <sheetName val="COLUMN"/>
      <sheetName val="Notes"/>
      <sheetName val="PIpe Pushing"/>
      <sheetName val="RES-PLANNING"/>
      <sheetName val="Pay_Sep06"/>
      <sheetName val="Sheet4"/>
      <sheetName val="Main-Material"/>
      <sheetName val="d-safe DELUXE"/>
      <sheetName val="Footings"/>
      <sheetName val="13. Steel - Ratio"/>
      <sheetName val="WPR-IV"/>
      <sheetName val="Labour productivity"/>
      <sheetName val="Supplier"/>
      <sheetName val="CABLE DATA"/>
      <sheetName val="organi synthesis lab"/>
      <sheetName val="INPUT SHEET"/>
      <sheetName val="Extra Item"/>
      <sheetName val="Fill this out first..."/>
      <sheetName val="Lead"/>
      <sheetName val="Labour &amp; Plant"/>
      <sheetName val="Project Budget Worksheet"/>
      <sheetName val="TASKRSRC (2)"/>
      <sheetName val="TARGET"/>
      <sheetName val="BASELINE"/>
      <sheetName val="Fin Sum"/>
      <sheetName val="UNIT2"/>
      <sheetName val="V.O.4 - PCC Qty"/>
      <sheetName val="TBAL9697 -group wise  sdpl"/>
      <sheetName val="Field Values"/>
      <sheetName val="p&amp;m"/>
      <sheetName val="BOQ -II ph 2"/>
      <sheetName val="shuttering"/>
      <sheetName val="FORM7"/>
      <sheetName val="GBW"/>
      <sheetName val="2.1 受電設備棟"/>
      <sheetName val="2.2 受・防火水槽"/>
      <sheetName val="2.3 排水処理設備棟"/>
      <sheetName val="2.4 倉庫棟"/>
      <sheetName val="2.5 守衛棟"/>
      <sheetName val="RCC,Ret. Wall"/>
      <sheetName val="mecon-summary"/>
      <sheetName val="Balance sheet"/>
      <sheetName val="1.01 (a)"/>
      <sheetName val="MainSheet"/>
      <sheetName val="DETAIL SHEET"/>
      <sheetName val="PointNo.5"/>
      <sheetName val="cubes_M20"/>
      <sheetName val="P&amp;L-BDMC"/>
      <sheetName val="RECAPITULATION"/>
      <sheetName val="COST"/>
      <sheetName val="Plant Cost"/>
      <sheetName val="T1037 Entire School"/>
      <sheetName val="Site wise NADs"/>
      <sheetName val="Sheet3"/>
      <sheetName val="Sheet2"/>
      <sheetName val="LANGUAGE"/>
      <sheetName val="Aseet1998"/>
      <sheetName val="spool"/>
      <sheetName val="Detail"/>
      <sheetName val="STAFFSCHED "/>
      <sheetName val="dBase"/>
      <sheetName val="PRECAST lightconc_II"/>
      <sheetName val="RMZ Summary"/>
      <sheetName val="Employee List"/>
      <sheetName val="LABOUR"/>
      <sheetName val="Voucher"/>
      <sheetName val="Basement Budget"/>
      <sheetName val="IO LIST"/>
      <sheetName val="PC Master List"/>
      <sheetName val="Storage"/>
      <sheetName val="foot"/>
      <sheetName val="3-3(750)"/>
      <sheetName val="Calc1"/>
      <sheetName val="Cal"/>
      <sheetName val="Data"/>
      <sheetName val="Boiler&amp;TG"/>
      <sheetName val="Vehicles"/>
      <sheetName val="VCH-SLC"/>
      <sheetName val="except wiring"/>
      <sheetName val="3cd Annexure"/>
      <sheetName val="labour coeff"/>
      <sheetName val="Macro1"/>
      <sheetName val="WWR"/>
      <sheetName val="Equipment"/>
      <sheetName val="AOR"/>
      <sheetName val="Costing"/>
      <sheetName val="ORDER BOOKING"/>
      <sheetName val="1st and 4th flight"/>
      <sheetName val="Electrical"/>
      <sheetName val=" "/>
      <sheetName val="Build-up"/>
      <sheetName val="x-items"/>
      <sheetName val="BOQ_Direct_selling_cost"/>
      <sheetName val="Staff_Forecast_spread"/>
      <sheetName val="floor_slab-RS2"/>
      <sheetName val="PRECAST_lightconc-II"/>
      <sheetName val="PIpe_Pushing"/>
      <sheetName val="d-safe_specs"/>
      <sheetName val="Labour_productivity"/>
      <sheetName val="BOQ (2)"/>
      <sheetName val="main"/>
      <sheetName val="Site Dev BOQ"/>
      <sheetName val="Calc_ISC"/>
      <sheetName val="Names&amp;Cases"/>
      <sheetName val="Construction"/>
      <sheetName val="tower"/>
      <sheetName val="10. &amp; 11. Rate Code &amp; BQ"/>
      <sheetName val="analysis-superstructure"/>
      <sheetName val="loadcal"/>
      <sheetName val="Scope Reconciliation"/>
      <sheetName val="Current Bill MB ref"/>
      <sheetName val="NT LBH"/>
      <sheetName val="Desgn(zone I)"/>
      <sheetName val="AK-Offertstammblatt"/>
      <sheetName val="Cover sheet"/>
      <sheetName val="Summary_Bank"/>
      <sheetName val="Non-Factory"/>
      <sheetName val="INPUT_SHEET"/>
      <sheetName val="purpose&amp;input"/>
      <sheetName val="Mat_Cost"/>
      <sheetName val="Wire"/>
      <sheetName val="1_Project_Profile"/>
      <sheetName val="st"/>
      <sheetName val="L3"/>
      <sheetName val="@Risk Inputs"/>
      <sheetName val="Calc"/>
      <sheetName val="master"/>
      <sheetName val="Tender Summary"/>
      <sheetName val="BOQ_SERENO"/>
      <sheetName val="T&amp;M"/>
      <sheetName val="Depreciation Calc"/>
      <sheetName val="b.s.-p.l.-sch."/>
      <sheetName val="Factors"/>
      <sheetName val="lookups"/>
      <sheetName val="Chandrawal_-11"/>
      <sheetName val="Guide_VAT_ED_Credit1"/>
      <sheetName val="AMC_&amp;_O&amp;M1"/>
      <sheetName val="JTS_Costing1"/>
      <sheetName val="SPT_vs_PHI1"/>
      <sheetName val="std_wt_1"/>
      <sheetName val="Material_1"/>
      <sheetName val="Pile_cap1"/>
      <sheetName val="d-safe_specs1"/>
      <sheetName val="CABLE_DATA"/>
      <sheetName val="DG3285"/>
      <sheetName val="Fee Rate Summary"/>
      <sheetName val="beam-reinft"/>
      <sheetName val="Rate analysis"/>
      <sheetName val="TABLE2"/>
      <sheetName val="w_dn_idd"/>
      <sheetName val="Drop Down List"/>
      <sheetName val="BOQ Distribution"/>
      <sheetName val="SCHEDULE"/>
      <sheetName val="M.S."/>
      <sheetName val="Basis"/>
      <sheetName val="Rev. 00 - 20.07.04"/>
      <sheetName val="Rates"/>
      <sheetName val="database"/>
      <sheetName val="경제지표"/>
      <sheetName val="세금자료"/>
      <sheetName val="col-reinft1"/>
      <sheetName val="Project Details.."/>
      <sheetName val="Top Line - WWW"/>
      <sheetName val="Activity Costing Breakup"/>
      <sheetName val="Unit Rate(CIS)"/>
      <sheetName val="Conc Analysis"/>
      <sheetName val="Basic "/>
      <sheetName val="Back-UP IRA (CIS)"/>
      <sheetName val="Precast IRA"/>
      <sheetName val="Precast IRA Backup"/>
      <sheetName val="Precast RA"/>
      <sheetName val="Publicbuilding"/>
      <sheetName val="Summary year Plan"/>
      <sheetName val="Staff Acco."/>
      <sheetName val="Invoice"/>
      <sheetName val="POI_MASTER_1"/>
      <sheetName val="Block A - BOQ"/>
      <sheetName val="RA_EIL"/>
      <sheetName val="RA_MKT_QUOTE"/>
      <sheetName val="Mat &amp; Lab Rate"/>
      <sheetName val="BOQ "/>
      <sheetName val="Flooring"/>
      <sheetName val="ELEC_BOQ"/>
      <sheetName val="Section Catalogue"/>
      <sheetName val="Detailed Summary (5)"/>
      <sheetName val="M.R.List (2)"/>
      <sheetName val="Intro."/>
      <sheetName val="Cul_detail"/>
      <sheetName val="Equiplst"/>
      <sheetName val="Civil_Boq2"/>
      <sheetName val="SPT_vs_PHI2"/>
      <sheetName val="BOQ_Direct_selling_cost1"/>
      <sheetName val="std_wt_2"/>
      <sheetName val="Material_2"/>
      <sheetName val="Chandrawal_-12"/>
      <sheetName val="Guide_VAT_ED_Credit2"/>
      <sheetName val="AMC_&amp;_O&amp;M2"/>
      <sheetName val="JTS_Costing2"/>
      <sheetName val="Pile_cap2"/>
      <sheetName val="Staff_Forecast_spread1"/>
      <sheetName val="PRECAST_lightconc-II1"/>
      <sheetName val="PIpe_Pushing1"/>
      <sheetName val="floor_slab-RS21"/>
      <sheetName val="d-safe_specs2"/>
      <sheetName val="General_Summary"/>
      <sheetName val="+X_&amp;_-X_DIR_PRE"/>
      <sheetName val="Labour_productivity1"/>
      <sheetName val="BOQ_(2)"/>
      <sheetName val="T1037_Entire_School"/>
      <sheetName val="Plant_Cost"/>
      <sheetName val="Site_Dev_BOQ"/>
      <sheetName val="Break_up_Sheet"/>
      <sheetName val="Project_Budget_Worksheet"/>
      <sheetName val="13__Steel_-_Ratio"/>
      <sheetName val="2_1_受電設備棟"/>
      <sheetName val="2_2_受・防火水槽"/>
      <sheetName val="2_3_排水処理設備棟"/>
      <sheetName val="2_4_倉庫棟"/>
      <sheetName val="2_5_守衛棟"/>
      <sheetName val="Abstract_Sheet"/>
      <sheetName val="PointNo_5"/>
      <sheetName val="DETAIL_SHEET"/>
      <sheetName val="CABLE_DATA1"/>
      <sheetName val="INPUT_SHEET1"/>
      <sheetName val="Extra_Item"/>
      <sheetName val="Fill_this_out_first___"/>
      <sheetName val="Labour_&amp;_Plant"/>
      <sheetName val="TASKRSRC_(2)"/>
      <sheetName val="organi_synthesis_lab"/>
      <sheetName val="Legal_Risk_Analysis"/>
      <sheetName val="V_O_4_-_PCC_Qty"/>
      <sheetName val="Field_Values"/>
      <sheetName val="TBAL9697_-group_wise__sdpl"/>
      <sheetName val="BOQ_-II_ph_2"/>
      <sheetName val="1_01_(a)"/>
      <sheetName val="BOQ_fire_proofing"/>
      <sheetName val="Balance_sheet"/>
      <sheetName val="RCC,Ret__Wall"/>
      <sheetName val="Fee_Rate_Summary"/>
      <sheetName val="Rate_analysis"/>
      <sheetName val="d-safe_DELUXE"/>
      <sheetName val="Site_wise_NADs"/>
      <sheetName val="PC_Master_List"/>
      <sheetName val="Fin_Sum"/>
      <sheetName val="1st_and_4th_flight"/>
      <sheetName val="RMZ_Summary"/>
      <sheetName val="Employee_List"/>
      <sheetName val="STAFFSCHED_"/>
      <sheetName val="PRECAST_lightconc_II"/>
      <sheetName val="Basement_Budget"/>
      <sheetName val="IO_LIST"/>
      <sheetName val="ORDER_BOOKING"/>
      <sheetName val="except_wiring"/>
      <sheetName val="3cd_Annexure"/>
      <sheetName val="_"/>
      <sheetName val="labour_coeff"/>
      <sheetName val="10__&amp;_11__Rate_Code_&amp;_BQ"/>
      <sheetName val="Scope_Reconciliation"/>
      <sheetName val="Current_Bill_MB_ref"/>
      <sheetName val="NT_LBH"/>
      <sheetName val="Desgn(zone_I)"/>
      <sheetName val="Cover_sheet"/>
      <sheetName val="Drop_Down_List"/>
      <sheetName val="BOQ_Distribution"/>
      <sheetName val="Tender_Summary"/>
      <sheetName val="Activity_Costing_Breakup"/>
      <sheetName val="Unit_Rate(CIS)"/>
      <sheetName val="Conc_Analysis"/>
      <sheetName val="Basic_"/>
      <sheetName val="Back-UP_IRA_(CIS)"/>
      <sheetName val="Precast_IRA"/>
      <sheetName val="Precast_IRA_Backup"/>
      <sheetName val="Precast_RA"/>
      <sheetName val="Project_Details__"/>
      <sheetName val="Top_Line_-_WWW"/>
      <sheetName val="Depreciation_Calc"/>
      <sheetName val="M_S_"/>
      <sheetName val="Summary_year_Plan"/>
      <sheetName val="Staff_Acco_"/>
      <sheetName val="Block_A_-_BOQ"/>
      <sheetName val="Mat_&amp;_Lab_Rate"/>
      <sheetName val="@Risk_Inputs"/>
      <sheetName val="b_s_-p_l_-sch_"/>
      <sheetName val="BOQ_"/>
      <sheetName val="Section_Catalogue"/>
      <sheetName val="Detailed_Summary_(5)"/>
      <sheetName val="M_R_List_(2)"/>
      <sheetName val="Intro_"/>
      <sheetName val="Civil_Boq3"/>
      <sheetName val="SPT_vs_PHI3"/>
      <sheetName val="BOQ_Direct_selling_cost2"/>
      <sheetName val="std_wt_3"/>
      <sheetName val="Material_3"/>
      <sheetName val="Chandrawal_-13"/>
      <sheetName val="Guide_VAT_ED_Credit3"/>
      <sheetName val="AMC_&amp;_O&amp;M3"/>
      <sheetName val="JTS_Costing3"/>
      <sheetName val="Pile_cap3"/>
      <sheetName val="Staff_Forecast_spread2"/>
      <sheetName val="PRECAST_lightconc-II2"/>
      <sheetName val="PIpe_Pushing2"/>
      <sheetName val="floor_slab-RS22"/>
      <sheetName val="d-safe_specs3"/>
      <sheetName val="General_Summary1"/>
      <sheetName val="+X_&amp;_-X_DIR_PRE1"/>
      <sheetName val="Labour_productivity2"/>
      <sheetName val="BOQ_(2)1"/>
      <sheetName val="T1037_Entire_School1"/>
      <sheetName val="Plant_Cost1"/>
      <sheetName val="Site_Dev_BOQ1"/>
      <sheetName val="Break_up_Sheet1"/>
      <sheetName val="Project_Budget_Worksheet1"/>
      <sheetName val="13__Steel_-_Ratio1"/>
      <sheetName val="2_1_受電設備棟1"/>
      <sheetName val="2_2_受・防火水槽1"/>
      <sheetName val="2_3_排水処理設備棟1"/>
      <sheetName val="2_4_倉庫棟1"/>
      <sheetName val="2_5_守衛棟1"/>
      <sheetName val="Abstract_Sheet1"/>
      <sheetName val="PointNo_51"/>
      <sheetName val="DETAIL_SHEET1"/>
      <sheetName val="CABLE_DATA2"/>
      <sheetName val="INPUT_SHEET2"/>
      <sheetName val="Extra_Item1"/>
      <sheetName val="Fill_this_out_first___1"/>
      <sheetName val="Labour_&amp;_Plant1"/>
      <sheetName val="TASKRSRC_(2)1"/>
      <sheetName val="organi_synthesis_lab1"/>
      <sheetName val="Legal_Risk_Analysis1"/>
      <sheetName val="V_O_4_-_PCC_Qty1"/>
      <sheetName val="Field_Values1"/>
      <sheetName val="TBAL9697_-group_wise__sdpl1"/>
      <sheetName val="BOQ_-II_ph_21"/>
      <sheetName val="1_01_(a)1"/>
      <sheetName val="BOQ_fire_proofing1"/>
      <sheetName val="Balance_sheet1"/>
      <sheetName val="RCC,Ret__Wall1"/>
      <sheetName val="Fee_Rate_Summary1"/>
      <sheetName val="Rate_analysis1"/>
      <sheetName val="d-safe_DELUXE1"/>
      <sheetName val="Site_wise_NADs1"/>
      <sheetName val="PC_Master_List1"/>
      <sheetName val="Fin_Sum1"/>
      <sheetName val="1st_and_4th_flight1"/>
      <sheetName val="RMZ_Summary1"/>
      <sheetName val="Employee_List1"/>
      <sheetName val="STAFFSCHED_1"/>
      <sheetName val="PRECAST_lightconc_II1"/>
      <sheetName val="Basement_Budget1"/>
      <sheetName val="IO_LIST1"/>
      <sheetName val="ORDER_BOOKING1"/>
      <sheetName val="except_wiring1"/>
      <sheetName val="3cd_Annexure1"/>
      <sheetName val="_1"/>
      <sheetName val="labour_coeff1"/>
      <sheetName val="10__&amp;_11__Rate_Code_&amp;_BQ1"/>
      <sheetName val="Scope_Reconciliation1"/>
      <sheetName val="Current_Bill_MB_ref1"/>
      <sheetName val="NT_LBH1"/>
      <sheetName val="Desgn(zone_I)1"/>
      <sheetName val="Cover_sheet1"/>
      <sheetName val="Drop_Down_List1"/>
      <sheetName val="BOQ_Distribution1"/>
      <sheetName val="Tender_Summary1"/>
      <sheetName val="Activity_Costing_Breakup1"/>
      <sheetName val="Unit_Rate(CIS)1"/>
      <sheetName val="Conc_Analysis1"/>
      <sheetName val="Basic_1"/>
      <sheetName val="Back-UP_IRA_(CIS)1"/>
      <sheetName val="Precast_IRA1"/>
      <sheetName val="Precast_IRA_Backup1"/>
      <sheetName val="Precast_RA1"/>
      <sheetName val="Project_Details__1"/>
      <sheetName val="Top_Line_-_WWW1"/>
      <sheetName val="Depreciation_Calc1"/>
      <sheetName val="M_S_1"/>
      <sheetName val="Summary_year_Plan1"/>
      <sheetName val="Staff_Acco_1"/>
      <sheetName val="Block_A_-_BOQ1"/>
      <sheetName val="Mat_&amp;_Lab_Rate1"/>
      <sheetName val="@Risk_Inputs1"/>
      <sheetName val="b_s_-p_l_-sch_1"/>
      <sheetName val="BOQ_1"/>
      <sheetName val="Section_Catalogue1"/>
      <sheetName val="Detailed_Summary_(5)1"/>
      <sheetName val="M_R_List_(2)1"/>
      <sheetName val="Intro_1"/>
      <sheetName val="Risk &amp; Opportunities"/>
      <sheetName val="CFForecast detail"/>
      <sheetName val="월선수금"/>
      <sheetName val="OHT_Abs"/>
      <sheetName val="radar"/>
      <sheetName val="E &amp; R"/>
      <sheetName val="Approved MTD Proj #'s"/>
      <sheetName val="final abstract"/>
      <sheetName val="SC revtrgt"/>
      <sheetName val="AR"/>
      <sheetName val="BS Schdl- 1 &amp; 2"/>
      <sheetName val=" WORKING"/>
      <sheetName val="Assmpns"/>
      <sheetName val="MTTR-Headend"/>
      <sheetName val="PM_Action "/>
      <sheetName val="PE Status"/>
      <sheetName val="Inventory"/>
      <sheetName val="Major Events "/>
      <sheetName val="Crtitical Issues"/>
      <sheetName val="RIP"/>
      <sheetName val="Fault Statistics"/>
      <sheetName val="Ageing_Pending_ CLeared"/>
      <sheetName val="Fault Cleared After 24Hrs"/>
      <sheetName val="Purlin(7m)"/>
      <sheetName val="IS3370"/>
      <sheetName val="IS456"/>
      <sheetName val="Table10"/>
      <sheetName val="Table11"/>
      <sheetName val="Table12"/>
      <sheetName val="Table9"/>
      <sheetName val="nglrpt042964858"/>
      <sheetName val="Trial Bal"/>
      <sheetName val="Cashflow projection"/>
      <sheetName val="keyword"/>
      <sheetName val="CLform"/>
      <sheetName val="Sheet 1"/>
      <sheetName val="目录"/>
      <sheetName val="Final Summary"/>
      <sheetName val="Sub-str."/>
      <sheetName val="RateAnalysis"/>
      <sheetName val="Variation Statement"/>
      <sheetName val="Abstract - Single Line"/>
      <sheetName val="HEAD"/>
      <sheetName val="inWords"/>
      <sheetName val="sq ftg detail"/>
      <sheetName val="lookup"/>
      <sheetName val="Risk_&amp;_Opportunities"/>
      <sheetName val="CFForecast_detail"/>
      <sheetName val="E_&amp;_R"/>
      <sheetName val="Approved_MTD_Proj_#'s"/>
      <sheetName val="final_abstract"/>
      <sheetName val="SC_revtrgt"/>
      <sheetName val="BS_Schdl-_1_&amp;_2"/>
      <sheetName val="_WORKING"/>
      <sheetName val="PM_Action_"/>
      <sheetName val="PE_Status"/>
      <sheetName val="Major_Events_"/>
      <sheetName val="Crtitical_Issues"/>
      <sheetName val="Fault_Statistics"/>
      <sheetName val="Ageing_Pending__CLeared"/>
      <sheetName val="Fault_Cleared_After_24Hrs"/>
      <sheetName val="Trial_Bal"/>
      <sheetName val="Cashflow_projection"/>
      <sheetName val="Final_Summary"/>
      <sheetName val="Sub-str_"/>
      <sheetName val="Sheet_1"/>
      <sheetName val="Variation_Statement"/>
      <sheetName val="Abstract_-_Single_Line"/>
      <sheetName val="sq_ftg_detail"/>
      <sheetName val="RFP002"/>
      <sheetName val="Material Rate"/>
      <sheetName val="rev 01"/>
      <sheetName val="3"/>
      <sheetName val="FORM-W3"/>
      <sheetName val="Global factors"/>
      <sheetName val="Basic Resources"/>
      <sheetName val="Micro"/>
      <sheetName val="Macro"/>
      <sheetName val="Scaff-Rose"/>
      <sheetName val="wordsdata"/>
      <sheetName val="mem-property"/>
      <sheetName val="Final Bill of Material"/>
      <sheetName val="GUT"/>
      <sheetName val="Controls"/>
    </sheetNames>
    <sheetDataSet>
      <sheetData sheetId="0" refreshError="1">
        <row r="3">
          <cell r="D3" t="str">
            <v>Gujarat rehabilitation work of Mathak village for TWRI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view="pageBreakPreview" zoomScale="70" zoomScaleNormal="100" zoomScaleSheetLayoutView="70" workbookViewId="0">
      <pane ySplit="7" topLeftCell="A8" activePane="bottomLeft" state="frozen"/>
      <selection pane="bottomLeft" activeCell="I13" sqref="I13"/>
    </sheetView>
  </sheetViews>
  <sheetFormatPr defaultColWidth="9.08984375" defaultRowHeight="15.5" x14ac:dyDescent="0.35"/>
  <cols>
    <col min="1" max="1" width="6.08984375" style="3" customWidth="1"/>
    <col min="2" max="2" width="64.90625" style="3" customWidth="1"/>
    <col min="3" max="4" width="9.08984375" style="3"/>
    <col min="5" max="5" width="13" style="3" customWidth="1"/>
    <col min="6" max="6" width="16" style="3" customWidth="1"/>
    <col min="7" max="7" width="14.453125" style="3" customWidth="1"/>
    <col min="8" max="8" width="14.08984375" style="3" customWidth="1"/>
    <col min="9" max="9" width="18.453125" style="3" customWidth="1"/>
    <col min="10" max="11" width="9.08984375" style="3"/>
    <col min="12" max="12" width="14.1796875" style="3" bestFit="1" customWidth="1"/>
    <col min="13" max="13" width="9.08984375" style="3"/>
    <col min="14" max="14" width="11.36328125" style="3" bestFit="1" customWidth="1"/>
    <col min="15" max="16384" width="9.08984375" style="3"/>
  </cols>
  <sheetData>
    <row r="1" spans="1:10" x14ac:dyDescent="0.35">
      <c r="A1" s="4" t="s">
        <v>78</v>
      </c>
      <c r="B1" s="4"/>
      <c r="C1" s="4"/>
      <c r="D1" s="4"/>
      <c r="E1" s="4"/>
      <c r="F1" s="4"/>
      <c r="G1" s="4"/>
      <c r="H1" s="4"/>
      <c r="I1" s="4"/>
      <c r="J1" s="2"/>
    </row>
    <row r="2" spans="1:10" x14ac:dyDescent="0.35">
      <c r="A2" s="4" t="s">
        <v>79</v>
      </c>
      <c r="B2" s="4"/>
      <c r="C2" s="4"/>
      <c r="D2" s="4"/>
      <c r="E2" s="4"/>
      <c r="F2" s="4"/>
      <c r="G2" s="4"/>
      <c r="H2" s="4"/>
      <c r="I2" s="4"/>
      <c r="J2" s="2"/>
    </row>
    <row r="3" spans="1:10" x14ac:dyDescent="0.35">
      <c r="A3" s="4" t="s">
        <v>80</v>
      </c>
      <c r="B3" s="4"/>
      <c r="C3" s="4"/>
      <c r="D3" s="4"/>
      <c r="E3" s="4"/>
      <c r="F3" s="4"/>
      <c r="G3" s="4"/>
      <c r="H3" s="4"/>
      <c r="I3" s="4"/>
      <c r="J3" s="2"/>
    </row>
    <row r="4" spans="1:10" x14ac:dyDescent="0.35">
      <c r="A4" s="242" t="s">
        <v>73</v>
      </c>
      <c r="B4" s="242"/>
      <c r="C4" s="2"/>
      <c r="D4" s="2"/>
      <c r="E4" s="2"/>
      <c r="F4" s="2"/>
      <c r="G4" s="2"/>
      <c r="H4" s="2"/>
      <c r="I4" s="2"/>
      <c r="J4" s="2"/>
    </row>
    <row r="5" spans="1:10" x14ac:dyDescent="0.35">
      <c r="A5" s="242" t="s">
        <v>195</v>
      </c>
      <c r="B5" s="242"/>
      <c r="C5" s="2"/>
      <c r="D5" s="2"/>
      <c r="E5" s="2"/>
      <c r="F5" s="2"/>
      <c r="G5" s="2"/>
      <c r="H5" s="2"/>
      <c r="I5" s="2"/>
      <c r="J5" s="2"/>
    </row>
    <row r="6" spans="1:10" x14ac:dyDescent="0.35">
      <c r="A6" s="1"/>
      <c r="B6" s="1"/>
      <c r="C6" s="239" t="s">
        <v>81</v>
      </c>
      <c r="D6" s="240"/>
      <c r="E6" s="240"/>
      <c r="F6" s="241"/>
      <c r="G6" s="240"/>
      <c r="H6" s="240"/>
      <c r="I6" s="241"/>
      <c r="J6" s="2"/>
    </row>
    <row r="7" spans="1:10" x14ac:dyDescent="0.35">
      <c r="A7" s="14" t="s">
        <v>0</v>
      </c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5" t="s">
        <v>85</v>
      </c>
      <c r="H7" s="15" t="s">
        <v>86</v>
      </c>
      <c r="I7" s="15" t="s">
        <v>87</v>
      </c>
      <c r="J7" s="17" t="s">
        <v>83</v>
      </c>
    </row>
    <row r="8" spans="1:10" ht="64.5" customHeight="1" x14ac:dyDescent="0.35">
      <c r="A8" s="5"/>
      <c r="B8" s="6" t="s">
        <v>77</v>
      </c>
      <c r="C8" s="2"/>
      <c r="D8" s="7"/>
      <c r="E8" s="2"/>
      <c r="F8" s="2"/>
      <c r="G8" s="2"/>
      <c r="H8" s="2"/>
      <c r="I8" s="2"/>
      <c r="J8" s="2"/>
    </row>
    <row r="9" spans="1:10" x14ac:dyDescent="0.35">
      <c r="A9" s="5"/>
      <c r="B9" s="2"/>
      <c r="C9" s="2"/>
      <c r="D9" s="7"/>
      <c r="E9" s="2"/>
      <c r="F9" s="2"/>
      <c r="G9" s="2"/>
      <c r="H9" s="2"/>
      <c r="I9" s="2"/>
      <c r="J9" s="2"/>
    </row>
    <row r="10" spans="1:10" x14ac:dyDescent="0.35">
      <c r="A10" s="5"/>
      <c r="B10" s="4" t="s">
        <v>6</v>
      </c>
      <c r="C10" s="2"/>
      <c r="D10" s="7"/>
      <c r="E10" s="2"/>
      <c r="F10" s="2"/>
      <c r="G10" s="2"/>
      <c r="H10" s="2"/>
      <c r="I10" s="2"/>
      <c r="J10" s="2"/>
    </row>
    <row r="11" spans="1:10" ht="92.4" customHeight="1" x14ac:dyDescent="0.35">
      <c r="A11" s="5"/>
      <c r="B11" s="8" t="s">
        <v>12</v>
      </c>
      <c r="C11" s="2"/>
      <c r="D11" s="7"/>
      <c r="E11" s="2"/>
      <c r="F11" s="2"/>
      <c r="G11" s="2"/>
      <c r="H11" s="2"/>
      <c r="I11" s="196"/>
      <c r="J11" s="2"/>
    </row>
    <row r="12" spans="1:10" x14ac:dyDescent="0.35">
      <c r="A12" s="5"/>
      <c r="B12" s="2"/>
      <c r="C12" s="2"/>
      <c r="D12" s="7"/>
      <c r="E12" s="2"/>
      <c r="F12" s="2"/>
      <c r="G12" s="2"/>
      <c r="H12" s="2"/>
      <c r="I12" s="2"/>
      <c r="J12" s="2"/>
    </row>
    <row r="13" spans="1:10" x14ac:dyDescent="0.35">
      <c r="A13" s="5" t="s">
        <v>7</v>
      </c>
      <c r="B13" s="2" t="s">
        <v>8</v>
      </c>
      <c r="C13" s="9">
        <v>130</v>
      </c>
      <c r="D13" s="7" t="s">
        <v>11</v>
      </c>
      <c r="E13" s="2">
        <v>1600</v>
      </c>
      <c r="F13" s="9">
        <f>C13*E13</f>
        <v>208000</v>
      </c>
      <c r="G13" s="9">
        <v>628640</v>
      </c>
      <c r="H13" s="9">
        <f>I13-G13</f>
        <v>32926.399999999907</v>
      </c>
      <c r="I13" s="9">
        <f>'QUANTITY DETAILS (2)'!Q17+'QUANTITY DETAILS (2)'!Q18+'QUANTITY DETAILS (2)'!Q19</f>
        <v>661566.39999999991</v>
      </c>
      <c r="J13" s="18">
        <f>I13/F13</f>
        <v>3.1806076923076918</v>
      </c>
    </row>
    <row r="14" spans="1:10" x14ac:dyDescent="0.35">
      <c r="A14" s="5" t="s">
        <v>9</v>
      </c>
      <c r="B14" s="2" t="s">
        <v>10</v>
      </c>
      <c r="C14" s="9">
        <v>20</v>
      </c>
      <c r="D14" s="7" t="s">
        <v>11</v>
      </c>
      <c r="E14" s="2">
        <v>2600</v>
      </c>
      <c r="F14" s="9">
        <f>C14*E14</f>
        <v>52000</v>
      </c>
      <c r="G14" s="9">
        <v>795166.58</v>
      </c>
      <c r="H14" s="9">
        <f>I14-G14</f>
        <v>8185.4500000000698</v>
      </c>
      <c r="I14" s="9">
        <f>'QUANTITY DETAILS (2)'!Q21+'QUANTITY DETAILS (2)'!Q22+'QUANTITY DETAILS (2)'!Q23</f>
        <v>803352.03</v>
      </c>
      <c r="J14" s="18">
        <f>I14/F14</f>
        <v>15.449077500000001</v>
      </c>
    </row>
    <row r="15" spans="1:10" x14ac:dyDescent="0.35">
      <c r="A15" s="5"/>
      <c r="B15" s="2"/>
      <c r="C15" s="2"/>
      <c r="D15" s="7"/>
      <c r="E15" s="2"/>
      <c r="F15" s="2"/>
      <c r="G15" s="9"/>
      <c r="H15" s="2"/>
      <c r="I15" s="2"/>
      <c r="J15" s="2"/>
    </row>
    <row r="16" spans="1:10" x14ac:dyDescent="0.35">
      <c r="A16" s="5"/>
      <c r="B16" s="4" t="s">
        <v>13</v>
      </c>
      <c r="C16" s="2"/>
      <c r="D16" s="7"/>
      <c r="E16" s="2"/>
      <c r="F16" s="2"/>
      <c r="G16" s="9"/>
      <c r="H16" s="2"/>
      <c r="I16" s="2"/>
      <c r="J16" s="2"/>
    </row>
    <row r="17" spans="1:14" x14ac:dyDescent="0.35">
      <c r="A17" s="5"/>
      <c r="B17" s="2"/>
      <c r="C17" s="2"/>
      <c r="D17" s="7"/>
      <c r="E17" s="2"/>
      <c r="F17" s="2"/>
      <c r="G17" s="9"/>
      <c r="H17" s="2"/>
      <c r="I17" s="2"/>
      <c r="J17" s="2"/>
    </row>
    <row r="18" spans="1:14" ht="63.65" customHeight="1" x14ac:dyDescent="0.35">
      <c r="A18" s="5"/>
      <c r="B18" s="8" t="s">
        <v>14</v>
      </c>
      <c r="C18" s="2"/>
      <c r="D18" s="7"/>
      <c r="E18" s="2"/>
      <c r="F18" s="2"/>
      <c r="G18" s="9"/>
      <c r="H18" s="2"/>
      <c r="I18" s="2"/>
      <c r="J18" s="2"/>
    </row>
    <row r="19" spans="1:14" x14ac:dyDescent="0.35">
      <c r="A19" s="5"/>
      <c r="B19" s="2"/>
      <c r="C19" s="2"/>
      <c r="D19" s="7"/>
      <c r="E19" s="2"/>
      <c r="F19" s="2"/>
      <c r="G19" s="9"/>
      <c r="H19" s="2"/>
      <c r="I19" s="2"/>
      <c r="J19" s="2"/>
    </row>
    <row r="20" spans="1:14" x14ac:dyDescent="0.35">
      <c r="A20" s="5" t="s">
        <v>15</v>
      </c>
      <c r="B20" s="2" t="s">
        <v>16</v>
      </c>
      <c r="C20" s="9">
        <v>575</v>
      </c>
      <c r="D20" s="7" t="s">
        <v>11</v>
      </c>
      <c r="E20" s="9">
        <v>300</v>
      </c>
      <c r="F20" s="9">
        <f>C20*E20</f>
        <v>172500</v>
      </c>
      <c r="G20" s="9">
        <v>164255.54999999999</v>
      </c>
      <c r="H20" s="200">
        <f>I20-G20</f>
        <v>0</v>
      </c>
      <c r="I20" s="9">
        <f>'QUANTITY DETAILS (2)'!Q29+'QUANTITY DETAILS (2)'!Q31+'QUANTITY DETAILS (2)'!Q30</f>
        <v>164255.54999999999</v>
      </c>
      <c r="J20" s="18">
        <f>I20/F20</f>
        <v>0.95220608695652165</v>
      </c>
    </row>
    <row r="21" spans="1:14" x14ac:dyDescent="0.35">
      <c r="A21" s="5" t="s">
        <v>17</v>
      </c>
      <c r="B21" s="2" t="s">
        <v>18</v>
      </c>
      <c r="C21" s="9">
        <v>25</v>
      </c>
      <c r="D21" s="7" t="s">
        <v>11</v>
      </c>
      <c r="E21" s="9">
        <v>400</v>
      </c>
      <c r="F21" s="9">
        <f>C21*E21</f>
        <v>10000</v>
      </c>
      <c r="G21" s="9">
        <v>28100</v>
      </c>
      <c r="H21" s="200">
        <f>I21-G21</f>
        <v>0</v>
      </c>
      <c r="I21" s="9">
        <f>'QUANTITY DETAILS (2)'!Q33+'QUANTITY DETAILS (2)'!Q34+'QUANTITY DETAILS (2)'!Q35</f>
        <v>28100</v>
      </c>
      <c r="J21" s="18">
        <f>I21/F21</f>
        <v>2.81</v>
      </c>
    </row>
    <row r="22" spans="1:14" x14ac:dyDescent="0.35">
      <c r="A22" s="5"/>
      <c r="B22" s="2"/>
      <c r="C22" s="2"/>
      <c r="D22" s="7"/>
      <c r="E22" s="2"/>
      <c r="F22" s="2"/>
      <c r="G22" s="9"/>
      <c r="H22" s="2"/>
      <c r="I22" s="2"/>
      <c r="J22" s="2"/>
    </row>
    <row r="23" spans="1:14" x14ac:dyDescent="0.35">
      <c r="A23" s="5"/>
      <c r="B23" s="4" t="s">
        <v>19</v>
      </c>
      <c r="C23" s="2"/>
      <c r="D23" s="7"/>
      <c r="E23" s="2"/>
      <c r="F23" s="2"/>
      <c r="G23" s="9"/>
      <c r="H23" s="2"/>
      <c r="I23" s="2"/>
      <c r="J23" s="2"/>
    </row>
    <row r="24" spans="1:14" x14ac:dyDescent="0.35">
      <c r="A24" s="5"/>
      <c r="B24" s="2"/>
      <c r="C24" s="2"/>
      <c r="D24" s="7"/>
      <c r="E24" s="2"/>
      <c r="F24" s="2"/>
      <c r="G24" s="9"/>
      <c r="H24" s="2"/>
      <c r="I24" s="2"/>
      <c r="J24" s="2"/>
    </row>
    <row r="25" spans="1:14" ht="68" customHeight="1" x14ac:dyDescent="0.35">
      <c r="A25" s="5"/>
      <c r="B25" s="8" t="s">
        <v>20</v>
      </c>
      <c r="C25" s="2"/>
      <c r="D25" s="7"/>
      <c r="E25" s="2"/>
      <c r="F25" s="2"/>
      <c r="G25" s="9"/>
      <c r="H25" s="2"/>
      <c r="I25" s="2"/>
      <c r="J25" s="2"/>
    </row>
    <row r="26" spans="1:14" x14ac:dyDescent="0.35">
      <c r="A26" s="5"/>
      <c r="B26" s="2"/>
      <c r="C26" s="2"/>
      <c r="D26" s="7"/>
      <c r="E26" s="2"/>
      <c r="F26" s="2"/>
      <c r="G26" s="9"/>
      <c r="H26" s="2"/>
      <c r="I26" s="2"/>
      <c r="J26" s="2"/>
    </row>
    <row r="27" spans="1:14" x14ac:dyDescent="0.35">
      <c r="A27" s="5"/>
      <c r="B27" s="2"/>
      <c r="C27" s="2"/>
      <c r="D27" s="7"/>
      <c r="E27" s="2"/>
      <c r="F27" s="2"/>
      <c r="G27" s="9"/>
      <c r="H27" s="2"/>
      <c r="I27" s="2"/>
      <c r="J27" s="2"/>
    </row>
    <row r="28" spans="1:14" x14ac:dyDescent="0.35">
      <c r="A28" s="5" t="s">
        <v>21</v>
      </c>
      <c r="B28" s="2" t="s">
        <v>22</v>
      </c>
      <c r="C28" s="9">
        <v>350</v>
      </c>
      <c r="D28" s="7" t="s">
        <v>11</v>
      </c>
      <c r="E28" s="9">
        <v>950</v>
      </c>
      <c r="F28" s="9">
        <f>E28*C28</f>
        <v>332500</v>
      </c>
      <c r="G28" s="9">
        <f>'QUANTITY DETAILS (2)'!Q42</f>
        <v>45837.5</v>
      </c>
      <c r="H28" s="200" t="s">
        <v>194</v>
      </c>
      <c r="I28" s="9">
        <f>'QUANTITY DETAILS (2)'!Q42</f>
        <v>45837.5</v>
      </c>
      <c r="J28" s="18">
        <f>I28/F28</f>
        <v>0.13785714285714284</v>
      </c>
    </row>
    <row r="29" spans="1:14" x14ac:dyDescent="0.35">
      <c r="A29" s="5" t="s">
        <v>23</v>
      </c>
      <c r="B29" s="2" t="s">
        <v>18</v>
      </c>
      <c r="C29" s="9">
        <v>90</v>
      </c>
      <c r="D29" s="7" t="s">
        <v>11</v>
      </c>
      <c r="E29" s="9">
        <v>1100</v>
      </c>
      <c r="F29" s="9">
        <f>E29*C29</f>
        <v>99000</v>
      </c>
      <c r="G29" s="9"/>
      <c r="H29" s="9"/>
      <c r="I29" s="9"/>
      <c r="J29" s="2"/>
    </row>
    <row r="30" spans="1:14" x14ac:dyDescent="0.35">
      <c r="A30" s="5"/>
      <c r="B30" s="2"/>
      <c r="C30" s="9"/>
      <c r="D30" s="7"/>
      <c r="E30" s="9"/>
      <c r="F30" s="9"/>
      <c r="G30" s="9"/>
      <c r="H30" s="9"/>
      <c r="I30" s="9"/>
      <c r="J30" s="2"/>
    </row>
    <row r="31" spans="1:14" x14ac:dyDescent="0.35">
      <c r="A31" s="5"/>
      <c r="B31" s="2"/>
      <c r="C31" s="2"/>
      <c r="D31" s="7"/>
      <c r="E31" s="2"/>
      <c r="F31" s="2"/>
      <c r="G31" s="9"/>
      <c r="H31" s="2"/>
      <c r="I31" s="2"/>
      <c r="J31" s="2"/>
    </row>
    <row r="32" spans="1:14" x14ac:dyDescent="0.35">
      <c r="A32" s="5"/>
      <c r="B32" s="4" t="s">
        <v>24</v>
      </c>
      <c r="C32" s="2"/>
      <c r="D32" s="7"/>
      <c r="E32" s="2"/>
      <c r="F32" s="2"/>
      <c r="G32" s="9"/>
      <c r="H32" s="2"/>
      <c r="I32" s="2"/>
      <c r="J32" s="2"/>
      <c r="N32" s="177"/>
    </row>
    <row r="33" spans="1:10" x14ac:dyDescent="0.35">
      <c r="A33" s="5"/>
      <c r="B33" s="2"/>
      <c r="C33" s="2"/>
      <c r="D33" s="7"/>
      <c r="E33" s="2"/>
      <c r="F33" s="2"/>
      <c r="G33" s="9"/>
      <c r="H33" s="2"/>
      <c r="I33" s="2"/>
      <c r="J33" s="2"/>
    </row>
    <row r="34" spans="1:10" ht="31" x14ac:dyDescent="0.35">
      <c r="A34" s="5"/>
      <c r="B34" s="8" t="s">
        <v>25</v>
      </c>
      <c r="C34" s="2"/>
      <c r="D34" s="7"/>
      <c r="E34" s="2"/>
      <c r="F34" s="2"/>
      <c r="G34" s="9"/>
      <c r="H34" s="2"/>
      <c r="I34" s="2"/>
      <c r="J34" s="2"/>
    </row>
    <row r="35" spans="1:10" x14ac:dyDescent="0.35">
      <c r="A35" s="5"/>
      <c r="B35" s="2"/>
      <c r="C35" s="2"/>
      <c r="D35" s="7"/>
      <c r="E35" s="2"/>
      <c r="F35" s="2"/>
      <c r="G35" s="9"/>
      <c r="H35" s="2"/>
      <c r="I35" s="2"/>
      <c r="J35" s="2"/>
    </row>
    <row r="36" spans="1:10" x14ac:dyDescent="0.35">
      <c r="A36" s="5" t="s">
        <v>26</v>
      </c>
      <c r="B36" s="2" t="s">
        <v>27</v>
      </c>
      <c r="C36" s="9">
        <v>110</v>
      </c>
      <c r="D36" s="7" t="s">
        <v>11</v>
      </c>
      <c r="E36" s="9">
        <v>150</v>
      </c>
      <c r="F36" s="10">
        <f>E36*C36</f>
        <v>16500</v>
      </c>
      <c r="G36" s="9">
        <v>21765</v>
      </c>
      <c r="H36" s="9">
        <f>I36-G36</f>
        <v>669.375</v>
      </c>
      <c r="I36" s="10">
        <f>'QUANTITY DETAILS (2)'!Q53</f>
        <v>22434.375</v>
      </c>
      <c r="J36" s="18">
        <f>I36/F36</f>
        <v>1.3596590909090909</v>
      </c>
    </row>
    <row r="37" spans="1:10" x14ac:dyDescent="0.35">
      <c r="A37" s="5" t="s">
        <v>28</v>
      </c>
      <c r="B37" s="2" t="s">
        <v>29</v>
      </c>
      <c r="C37" s="9">
        <v>15</v>
      </c>
      <c r="D37" s="7" t="s">
        <v>11</v>
      </c>
      <c r="E37" s="9">
        <v>200</v>
      </c>
      <c r="F37" s="10">
        <f>E37*C37</f>
        <v>3000</v>
      </c>
      <c r="G37" s="9"/>
      <c r="H37" s="9"/>
      <c r="I37" s="10"/>
      <c r="J37" s="2"/>
    </row>
    <row r="38" spans="1:10" x14ac:dyDescent="0.35">
      <c r="A38" s="5"/>
      <c r="B38" s="2"/>
      <c r="C38" s="2"/>
      <c r="D38" s="7"/>
      <c r="E38" s="2"/>
      <c r="F38" s="2"/>
      <c r="G38" s="9"/>
      <c r="H38" s="2"/>
      <c r="I38" s="2"/>
      <c r="J38" s="2"/>
    </row>
    <row r="39" spans="1:10" x14ac:dyDescent="0.35">
      <c r="A39" s="242" t="s">
        <v>73</v>
      </c>
      <c r="B39" s="242"/>
      <c r="C39" s="2"/>
      <c r="D39" s="7"/>
      <c r="E39" s="2"/>
      <c r="F39" s="2"/>
      <c r="G39" s="9"/>
      <c r="H39" s="2"/>
      <c r="I39" s="2"/>
      <c r="J39" s="2"/>
    </row>
    <row r="40" spans="1:10" x14ac:dyDescent="0.35">
      <c r="A40" s="242" t="s">
        <v>75</v>
      </c>
      <c r="B40" s="242"/>
      <c r="C40" s="2"/>
      <c r="D40" s="7"/>
      <c r="E40" s="2"/>
      <c r="F40" s="2"/>
      <c r="G40" s="9"/>
      <c r="H40" s="2"/>
      <c r="I40" s="2"/>
      <c r="J40" s="2"/>
    </row>
    <row r="41" spans="1:10" x14ac:dyDescent="0.35">
      <c r="A41" s="4"/>
      <c r="B41" s="2"/>
      <c r="C41" s="2"/>
      <c r="D41" s="7"/>
      <c r="E41" s="2"/>
      <c r="F41" s="2"/>
      <c r="G41" s="9"/>
      <c r="H41" s="2"/>
      <c r="I41" s="2"/>
      <c r="J41" s="2"/>
    </row>
    <row r="42" spans="1:10" x14ac:dyDescent="0.35">
      <c r="A42" s="5"/>
      <c r="B42" s="4" t="s">
        <v>30</v>
      </c>
      <c r="C42" s="2"/>
      <c r="D42" s="7"/>
      <c r="E42" s="2"/>
      <c r="F42" s="2"/>
      <c r="G42" s="9"/>
      <c r="H42" s="2"/>
      <c r="I42" s="2"/>
      <c r="J42" s="2"/>
    </row>
    <row r="43" spans="1:10" ht="31" x14ac:dyDescent="0.35">
      <c r="A43" s="5"/>
      <c r="B43" s="8" t="s">
        <v>31</v>
      </c>
      <c r="C43" s="2"/>
      <c r="D43" s="7"/>
      <c r="E43" s="2"/>
      <c r="F43" s="2"/>
      <c r="G43" s="9"/>
      <c r="H43" s="2"/>
      <c r="I43" s="2"/>
      <c r="J43" s="2"/>
    </row>
    <row r="44" spans="1:10" x14ac:dyDescent="0.35">
      <c r="A44" s="5"/>
      <c r="B44" s="2"/>
      <c r="C44" s="2"/>
      <c r="D44" s="7"/>
      <c r="E44" s="2"/>
      <c r="F44" s="2"/>
      <c r="G44" s="9"/>
      <c r="H44" s="2"/>
      <c r="I44" s="2"/>
      <c r="J44" s="2"/>
    </row>
    <row r="45" spans="1:10" x14ac:dyDescent="0.35">
      <c r="A45" s="5" t="s">
        <v>32</v>
      </c>
      <c r="B45" s="2" t="s">
        <v>33</v>
      </c>
      <c r="C45" s="9">
        <v>90</v>
      </c>
      <c r="D45" s="7" t="s">
        <v>11</v>
      </c>
      <c r="E45" s="9">
        <v>75</v>
      </c>
      <c r="F45" s="9">
        <f>E45*C45</f>
        <v>6750</v>
      </c>
      <c r="G45" s="9"/>
      <c r="H45" s="9"/>
      <c r="I45" s="9"/>
      <c r="J45" s="2"/>
    </row>
    <row r="46" spans="1:10" x14ac:dyDescent="0.35">
      <c r="A46" s="5"/>
      <c r="B46" s="2"/>
      <c r="C46" s="2"/>
      <c r="D46" s="7"/>
      <c r="E46" s="2"/>
      <c r="F46" s="2"/>
      <c r="G46" s="9"/>
      <c r="H46" s="2"/>
      <c r="I46" s="2"/>
      <c r="J46" s="2"/>
    </row>
    <row r="47" spans="1:10" x14ac:dyDescent="0.35">
      <c r="A47" s="5"/>
      <c r="B47" s="1" t="s">
        <v>34</v>
      </c>
      <c r="C47" s="2"/>
      <c r="D47" s="7"/>
      <c r="E47" s="2"/>
      <c r="F47" s="2"/>
      <c r="G47" s="9"/>
      <c r="H47" s="2"/>
      <c r="I47" s="2"/>
      <c r="J47" s="2"/>
    </row>
    <row r="48" spans="1:10" x14ac:dyDescent="0.35">
      <c r="A48" s="5"/>
      <c r="B48" s="2"/>
      <c r="C48" s="2"/>
      <c r="D48" s="7"/>
      <c r="E48" s="2"/>
      <c r="F48" s="2"/>
      <c r="G48" s="9"/>
      <c r="H48" s="2"/>
      <c r="I48" s="2"/>
      <c r="J48" s="2"/>
    </row>
    <row r="49" spans="1:10" ht="93" x14ac:dyDescent="0.35">
      <c r="A49" s="5"/>
      <c r="B49" s="6" t="s">
        <v>35</v>
      </c>
      <c r="C49" s="2"/>
      <c r="D49" s="7"/>
      <c r="E49" s="2"/>
      <c r="F49" s="2"/>
      <c r="G49" s="9"/>
      <c r="H49" s="2"/>
      <c r="I49" s="2"/>
      <c r="J49" s="2"/>
    </row>
    <row r="50" spans="1:10" x14ac:dyDescent="0.35">
      <c r="A50" s="5"/>
      <c r="B50" s="2"/>
      <c r="C50" s="2"/>
      <c r="D50" s="7"/>
      <c r="E50" s="2"/>
      <c r="F50" s="2"/>
      <c r="G50" s="9"/>
      <c r="H50" s="2"/>
      <c r="I50" s="2"/>
      <c r="J50" s="2"/>
    </row>
    <row r="51" spans="1:10" x14ac:dyDescent="0.35">
      <c r="A51" s="5"/>
      <c r="B51" s="2" t="s">
        <v>36</v>
      </c>
      <c r="C51" s="2"/>
      <c r="D51" s="7"/>
      <c r="E51" s="2"/>
      <c r="F51" s="2"/>
      <c r="G51" s="9"/>
      <c r="H51" s="2"/>
      <c r="I51" s="2"/>
      <c r="J51" s="2"/>
    </row>
    <row r="52" spans="1:10" x14ac:dyDescent="0.35">
      <c r="A52" s="5" t="s">
        <v>7</v>
      </c>
      <c r="B52" s="2" t="s">
        <v>37</v>
      </c>
      <c r="C52" s="9">
        <v>45</v>
      </c>
      <c r="D52" s="7" t="s">
        <v>11</v>
      </c>
      <c r="E52" s="9">
        <v>1750</v>
      </c>
      <c r="F52" s="9">
        <f>C52*E52</f>
        <v>78750</v>
      </c>
      <c r="G52" s="9"/>
      <c r="H52" s="9">
        <f>'QUANTITY DETAILS (2)'!Q69</f>
        <v>28350</v>
      </c>
      <c r="I52" s="9">
        <f>G52+H52</f>
        <v>28350</v>
      </c>
      <c r="J52" s="18">
        <f>I52/F52</f>
        <v>0.36</v>
      </c>
    </row>
    <row r="53" spans="1:10" x14ac:dyDescent="0.35">
      <c r="A53" s="5" t="s">
        <v>9</v>
      </c>
      <c r="B53" s="2" t="s">
        <v>29</v>
      </c>
      <c r="C53" s="9">
        <v>10</v>
      </c>
      <c r="D53" s="7" t="s">
        <v>11</v>
      </c>
      <c r="E53" s="9">
        <v>2750</v>
      </c>
      <c r="F53" s="9">
        <f>C53*E53</f>
        <v>27500</v>
      </c>
      <c r="G53" s="9"/>
      <c r="H53" s="9"/>
      <c r="I53" s="9"/>
      <c r="J53" s="2"/>
    </row>
    <row r="54" spans="1:10" x14ac:dyDescent="0.35">
      <c r="A54" s="5"/>
      <c r="B54" s="2"/>
      <c r="C54" s="2"/>
      <c r="D54" s="7"/>
      <c r="E54" s="2"/>
      <c r="F54" s="2"/>
      <c r="G54" s="9"/>
      <c r="H54" s="2"/>
      <c r="I54" s="2"/>
      <c r="J54" s="2"/>
    </row>
    <row r="55" spans="1:10" x14ac:dyDescent="0.35">
      <c r="A55" s="5"/>
      <c r="B55" s="2" t="s">
        <v>38</v>
      </c>
      <c r="C55" s="2"/>
      <c r="D55" s="7"/>
      <c r="E55" s="2"/>
      <c r="F55" s="2"/>
      <c r="G55" s="9"/>
      <c r="H55" s="2"/>
      <c r="I55" s="2"/>
      <c r="J55" s="2"/>
    </row>
    <row r="56" spans="1:10" x14ac:dyDescent="0.35">
      <c r="A56" s="5" t="s">
        <v>15</v>
      </c>
      <c r="B56" s="2" t="s">
        <v>39</v>
      </c>
      <c r="C56" s="9">
        <v>30</v>
      </c>
      <c r="D56" s="7" t="s">
        <v>11</v>
      </c>
      <c r="E56" s="9">
        <v>1750</v>
      </c>
      <c r="F56" s="9">
        <f>E56*C56</f>
        <v>52500</v>
      </c>
      <c r="G56" s="9">
        <v>13125</v>
      </c>
      <c r="H56" s="9">
        <f>I56-G56</f>
        <v>7087.5</v>
      </c>
      <c r="I56" s="9">
        <f>'QUANTITY DETAILS (2)'!Q78</f>
        <v>20212.5</v>
      </c>
      <c r="J56" s="18">
        <f>I56/F56</f>
        <v>0.38500000000000001</v>
      </c>
    </row>
    <row r="57" spans="1:10" x14ac:dyDescent="0.35">
      <c r="A57" s="5" t="s">
        <v>17</v>
      </c>
      <c r="B57" s="2" t="s">
        <v>40</v>
      </c>
      <c r="C57" s="9">
        <v>5</v>
      </c>
      <c r="D57" s="7" t="s">
        <v>11</v>
      </c>
      <c r="E57" s="9">
        <v>2750</v>
      </c>
      <c r="F57" s="9">
        <f>E57*C57</f>
        <v>13750</v>
      </c>
      <c r="G57" s="9">
        <v>3437.5</v>
      </c>
      <c r="H57" s="9">
        <f>I57-G57</f>
        <v>1856.25</v>
      </c>
      <c r="I57" s="9">
        <f>'QUANTITY DETAILS (2)'!Q82</f>
        <v>5293.75</v>
      </c>
      <c r="J57" s="18">
        <f>I57/F57</f>
        <v>0.38500000000000001</v>
      </c>
    </row>
    <row r="58" spans="1:10" x14ac:dyDescent="0.35">
      <c r="A58" s="5"/>
      <c r="B58" s="2"/>
      <c r="C58" s="2"/>
      <c r="D58" s="7"/>
      <c r="E58" s="2"/>
      <c r="F58" s="2"/>
      <c r="G58" s="9"/>
      <c r="H58" s="2"/>
      <c r="I58" s="2"/>
      <c r="J58" s="2"/>
    </row>
    <row r="59" spans="1:10" x14ac:dyDescent="0.35">
      <c r="A59" s="5"/>
      <c r="B59" s="4" t="s">
        <v>41</v>
      </c>
      <c r="C59" s="2"/>
      <c r="D59" s="7"/>
      <c r="E59" s="2"/>
      <c r="F59" s="2"/>
      <c r="G59" s="9"/>
      <c r="H59" s="2"/>
      <c r="I59" s="2"/>
      <c r="J59" s="2"/>
    </row>
    <row r="60" spans="1:10" x14ac:dyDescent="0.35">
      <c r="A60" s="5"/>
      <c r="B60" s="2"/>
      <c r="C60" s="2"/>
      <c r="D60" s="7"/>
      <c r="E60" s="2"/>
      <c r="F60" s="2"/>
      <c r="G60" s="9"/>
      <c r="H60" s="2"/>
      <c r="I60" s="2"/>
      <c r="J60" s="2"/>
    </row>
    <row r="61" spans="1:10" ht="46.5" x14ac:dyDescent="0.35">
      <c r="A61" s="5"/>
      <c r="B61" s="6" t="s">
        <v>42</v>
      </c>
      <c r="C61" s="2"/>
      <c r="D61" s="7"/>
      <c r="E61" s="2"/>
      <c r="F61" s="2"/>
      <c r="G61" s="9"/>
      <c r="H61" s="2"/>
      <c r="I61" s="2"/>
      <c r="J61" s="2"/>
    </row>
    <row r="62" spans="1:10" x14ac:dyDescent="0.35">
      <c r="A62" s="5"/>
      <c r="B62" s="2"/>
      <c r="C62" s="2"/>
      <c r="D62" s="7"/>
      <c r="E62" s="2"/>
      <c r="F62" s="2"/>
      <c r="G62" s="9"/>
      <c r="H62" s="2"/>
      <c r="I62" s="2"/>
      <c r="J62" s="2"/>
    </row>
    <row r="63" spans="1:10" ht="46.5" x14ac:dyDescent="0.35">
      <c r="A63" s="11" t="s">
        <v>21</v>
      </c>
      <c r="B63" s="8" t="s">
        <v>43</v>
      </c>
      <c r="C63" s="9">
        <v>410</v>
      </c>
      <c r="D63" s="7" t="s">
        <v>11</v>
      </c>
      <c r="E63" s="2"/>
      <c r="F63" s="2" t="s">
        <v>44</v>
      </c>
      <c r="G63" s="9"/>
      <c r="H63" s="2"/>
      <c r="I63" s="2"/>
      <c r="J63" s="2"/>
    </row>
    <row r="64" spans="1:10" x14ac:dyDescent="0.35">
      <c r="A64" s="5"/>
      <c r="B64" s="2"/>
      <c r="C64" s="2"/>
      <c r="D64" s="7"/>
      <c r="E64" s="2"/>
      <c r="F64" s="2"/>
      <c r="G64" s="9"/>
      <c r="H64" s="2"/>
      <c r="I64" s="2"/>
      <c r="J64" s="2"/>
    </row>
    <row r="65" spans="1:10" x14ac:dyDescent="0.35">
      <c r="A65" s="5"/>
      <c r="B65" s="4" t="s">
        <v>45</v>
      </c>
      <c r="C65" s="2"/>
      <c r="D65" s="7"/>
      <c r="E65" s="2"/>
      <c r="F65" s="2"/>
      <c r="G65" s="9"/>
      <c r="H65" s="2"/>
      <c r="I65" s="2"/>
      <c r="J65" s="2"/>
    </row>
    <row r="66" spans="1:10" ht="46.5" x14ac:dyDescent="0.35">
      <c r="A66" s="11" t="s">
        <v>23</v>
      </c>
      <c r="B66" s="8" t="s">
        <v>46</v>
      </c>
      <c r="C66" s="2"/>
      <c r="D66" s="7"/>
      <c r="E66" s="2"/>
      <c r="F66" s="2"/>
      <c r="G66" s="9"/>
      <c r="H66" s="2"/>
      <c r="I66" s="2"/>
      <c r="J66" s="2"/>
    </row>
    <row r="67" spans="1:10" x14ac:dyDescent="0.35">
      <c r="A67" s="11"/>
      <c r="B67" s="8"/>
      <c r="C67" s="2"/>
      <c r="D67" s="7"/>
      <c r="E67" s="2"/>
      <c r="F67" s="2"/>
      <c r="G67" s="9"/>
      <c r="H67" s="2"/>
      <c r="I67" s="2"/>
      <c r="J67" s="2"/>
    </row>
    <row r="68" spans="1:10" x14ac:dyDescent="0.35">
      <c r="A68" s="242" t="s">
        <v>73</v>
      </c>
      <c r="B68" s="242"/>
      <c r="C68" s="2"/>
      <c r="D68" s="7"/>
      <c r="E68" s="2"/>
      <c r="F68" s="2"/>
      <c r="G68" s="9"/>
      <c r="H68" s="2"/>
      <c r="I68" s="2"/>
      <c r="J68" s="2"/>
    </row>
    <row r="69" spans="1:10" x14ac:dyDescent="0.35">
      <c r="A69" s="238" t="s">
        <v>76</v>
      </c>
      <c r="B69" s="238"/>
      <c r="C69" s="2"/>
      <c r="D69" s="7"/>
      <c r="E69" s="2"/>
      <c r="F69" s="2"/>
      <c r="G69" s="9"/>
      <c r="H69" s="2"/>
      <c r="I69" s="2"/>
      <c r="J69" s="2"/>
    </row>
    <row r="70" spans="1:10" x14ac:dyDescent="0.35">
      <c r="A70" s="4"/>
      <c r="B70" s="4" t="s">
        <v>47</v>
      </c>
      <c r="C70" s="2"/>
      <c r="D70" s="7"/>
      <c r="E70" s="2"/>
      <c r="F70" s="2"/>
      <c r="G70" s="9"/>
      <c r="H70" s="2"/>
      <c r="I70" s="2"/>
      <c r="J70" s="2"/>
    </row>
    <row r="71" spans="1:10" x14ac:dyDescent="0.35">
      <c r="A71" s="4"/>
      <c r="B71" s="2"/>
      <c r="C71" s="2"/>
      <c r="D71" s="7"/>
      <c r="E71" s="2"/>
      <c r="F71" s="2"/>
      <c r="G71" s="9"/>
      <c r="H71" s="2"/>
      <c r="I71" s="2"/>
      <c r="J71" s="2"/>
    </row>
    <row r="72" spans="1:10" ht="54" customHeight="1" x14ac:dyDescent="0.35">
      <c r="A72" s="4"/>
      <c r="B72" s="8" t="s">
        <v>48</v>
      </c>
      <c r="C72" s="2"/>
      <c r="D72" s="7"/>
      <c r="E72" s="2"/>
      <c r="F72" s="2"/>
      <c r="G72" s="9"/>
      <c r="H72" s="2"/>
      <c r="I72" s="2"/>
      <c r="J72" s="2"/>
    </row>
    <row r="73" spans="1:10" x14ac:dyDescent="0.35">
      <c r="A73" s="4"/>
      <c r="B73" s="2"/>
      <c r="C73" s="2"/>
      <c r="D73" s="7"/>
      <c r="E73" s="2"/>
      <c r="F73" s="2"/>
      <c r="G73" s="9"/>
      <c r="H73" s="2"/>
      <c r="I73" s="2"/>
      <c r="J73" s="2"/>
    </row>
    <row r="74" spans="1:10" ht="31" x14ac:dyDescent="0.35">
      <c r="A74" s="11" t="s">
        <v>7</v>
      </c>
      <c r="B74" s="8" t="s">
        <v>49</v>
      </c>
      <c r="C74" s="9">
        <v>2</v>
      </c>
      <c r="D74" s="7" t="s">
        <v>50</v>
      </c>
      <c r="E74" s="9">
        <v>42750</v>
      </c>
      <c r="F74" s="9">
        <f>E74*C74</f>
        <v>85500</v>
      </c>
      <c r="G74" s="9"/>
      <c r="H74" s="9"/>
      <c r="I74" s="9"/>
      <c r="J74" s="2"/>
    </row>
    <row r="75" spans="1:10" x14ac:dyDescent="0.35">
      <c r="A75" s="11"/>
      <c r="B75" s="2"/>
      <c r="C75" s="9"/>
      <c r="D75" s="7"/>
      <c r="E75" s="9"/>
      <c r="F75" s="9"/>
      <c r="G75" s="9"/>
      <c r="H75" s="9"/>
      <c r="I75" s="9"/>
      <c r="J75" s="2"/>
    </row>
    <row r="76" spans="1:10" ht="31" x14ac:dyDescent="0.35">
      <c r="A76" s="11" t="s">
        <v>9</v>
      </c>
      <c r="B76" s="8" t="s">
        <v>51</v>
      </c>
      <c r="C76" s="9">
        <v>2</v>
      </c>
      <c r="D76" s="7" t="s">
        <v>50</v>
      </c>
      <c r="E76" s="9">
        <v>42750</v>
      </c>
      <c r="F76" s="9">
        <f t="shared" ref="F76" si="0">E76*C76</f>
        <v>85500</v>
      </c>
      <c r="G76" s="9"/>
      <c r="H76" s="9"/>
      <c r="I76" s="9"/>
      <c r="J76" s="2"/>
    </row>
    <row r="77" spans="1:10" x14ac:dyDescent="0.35">
      <c r="A77" s="4"/>
      <c r="B77" s="2"/>
      <c r="C77" s="2"/>
      <c r="D77" s="7"/>
      <c r="E77" s="2"/>
      <c r="F77" s="2"/>
      <c r="G77" s="9"/>
      <c r="H77" s="2"/>
      <c r="I77" s="2"/>
      <c r="J77" s="2"/>
    </row>
    <row r="78" spans="1:10" x14ac:dyDescent="0.35">
      <c r="A78" s="4"/>
      <c r="B78" s="4" t="s">
        <v>47</v>
      </c>
      <c r="C78" s="2"/>
      <c r="D78" s="7"/>
      <c r="E78" s="2"/>
      <c r="F78" s="2"/>
      <c r="G78" s="9"/>
      <c r="H78" s="2"/>
      <c r="I78" s="2"/>
      <c r="J78" s="2"/>
    </row>
    <row r="79" spans="1:10" ht="57.65" customHeight="1" x14ac:dyDescent="0.35">
      <c r="A79" s="4"/>
      <c r="B79" s="8" t="s">
        <v>52</v>
      </c>
      <c r="C79" s="2"/>
      <c r="D79" s="7"/>
      <c r="E79" s="2"/>
      <c r="F79" s="2"/>
      <c r="G79" s="9"/>
      <c r="H79" s="2"/>
      <c r="I79" s="2"/>
      <c r="J79" s="2"/>
    </row>
    <row r="80" spans="1:10" x14ac:dyDescent="0.35">
      <c r="A80" s="4"/>
      <c r="B80" s="2" t="s">
        <v>53</v>
      </c>
      <c r="C80" s="2"/>
      <c r="D80" s="7"/>
      <c r="E80" s="2"/>
      <c r="F80" s="2"/>
      <c r="G80" s="9"/>
      <c r="H80" s="2"/>
      <c r="I80" s="2"/>
      <c r="J80" s="2"/>
    </row>
    <row r="81" spans="1:12" x14ac:dyDescent="0.35">
      <c r="A81" s="5" t="s">
        <v>15</v>
      </c>
      <c r="B81" s="2" t="s">
        <v>54</v>
      </c>
      <c r="C81" s="9">
        <v>1</v>
      </c>
      <c r="D81" s="7" t="s">
        <v>50</v>
      </c>
      <c r="E81" s="2"/>
      <c r="F81" s="2" t="s">
        <v>44</v>
      </c>
      <c r="G81" s="9"/>
      <c r="H81" s="2"/>
      <c r="I81" s="2"/>
      <c r="J81" s="2"/>
    </row>
    <row r="82" spans="1:12" x14ac:dyDescent="0.35">
      <c r="A82" s="5" t="s">
        <v>17</v>
      </c>
      <c r="B82" s="2" t="s">
        <v>55</v>
      </c>
      <c r="C82" s="9">
        <v>4</v>
      </c>
      <c r="D82" s="7" t="s">
        <v>50</v>
      </c>
      <c r="E82" s="2"/>
      <c r="F82" s="2" t="s">
        <v>44</v>
      </c>
      <c r="G82" s="9"/>
      <c r="H82" s="2"/>
      <c r="I82" s="2"/>
      <c r="J82" s="2"/>
    </row>
    <row r="83" spans="1:12" x14ac:dyDescent="0.35">
      <c r="A83" s="5" t="s">
        <v>21</v>
      </c>
      <c r="B83" s="2" t="s">
        <v>56</v>
      </c>
      <c r="C83" s="9">
        <v>1</v>
      </c>
      <c r="D83" s="7" t="s">
        <v>50</v>
      </c>
      <c r="E83" s="2"/>
      <c r="F83" s="2" t="s">
        <v>44</v>
      </c>
      <c r="G83" s="9"/>
      <c r="H83" s="2"/>
      <c r="I83" s="2"/>
      <c r="J83" s="2"/>
    </row>
    <row r="84" spans="1:12" x14ac:dyDescent="0.35">
      <c r="A84" s="5" t="s">
        <v>23</v>
      </c>
      <c r="B84" s="2" t="s">
        <v>57</v>
      </c>
      <c r="C84" s="9">
        <v>2</v>
      </c>
      <c r="D84" s="7" t="s">
        <v>50</v>
      </c>
      <c r="E84" s="2"/>
      <c r="F84" s="2" t="s">
        <v>44</v>
      </c>
      <c r="G84" s="9"/>
      <c r="H84" s="2"/>
      <c r="I84" s="2"/>
      <c r="J84" s="2"/>
    </row>
    <row r="85" spans="1:12" x14ac:dyDescent="0.35">
      <c r="A85" s="5" t="s">
        <v>26</v>
      </c>
      <c r="B85" s="2" t="s">
        <v>58</v>
      </c>
      <c r="C85" s="9">
        <v>1</v>
      </c>
      <c r="D85" s="7" t="s">
        <v>50</v>
      </c>
      <c r="E85" s="2"/>
      <c r="F85" s="2" t="s">
        <v>44</v>
      </c>
      <c r="G85" s="9"/>
      <c r="H85" s="2"/>
      <c r="I85" s="2"/>
      <c r="J85" s="2"/>
    </row>
    <row r="86" spans="1:12" x14ac:dyDescent="0.35">
      <c r="A86" s="5" t="s">
        <v>28</v>
      </c>
      <c r="B86" s="2" t="s">
        <v>59</v>
      </c>
      <c r="C86" s="9">
        <v>1</v>
      </c>
      <c r="D86" s="7" t="s">
        <v>50</v>
      </c>
      <c r="E86" s="2"/>
      <c r="F86" s="2" t="s">
        <v>44</v>
      </c>
      <c r="G86" s="9"/>
      <c r="H86" s="2"/>
      <c r="I86" s="2"/>
      <c r="J86" s="2"/>
      <c r="L86" s="177"/>
    </row>
    <row r="87" spans="1:12" x14ac:dyDescent="0.35">
      <c r="A87" s="5" t="s">
        <v>32</v>
      </c>
      <c r="B87" s="2" t="s">
        <v>60</v>
      </c>
      <c r="C87" s="9">
        <v>1</v>
      </c>
      <c r="D87" s="7" t="s">
        <v>50</v>
      </c>
      <c r="E87" s="2"/>
      <c r="F87" s="2" t="s">
        <v>44</v>
      </c>
      <c r="G87" s="9"/>
      <c r="H87" s="2"/>
      <c r="I87" s="2"/>
      <c r="J87" s="2"/>
    </row>
    <row r="88" spans="1:12" x14ac:dyDescent="0.35">
      <c r="A88" s="4"/>
      <c r="B88" s="4" t="s">
        <v>61</v>
      </c>
      <c r="C88" s="2"/>
      <c r="D88" s="7"/>
      <c r="E88" s="2"/>
      <c r="F88" s="2"/>
      <c r="G88" s="9"/>
      <c r="H88" s="2"/>
      <c r="I88" s="2"/>
      <c r="J88" s="2"/>
    </row>
    <row r="89" spans="1:12" ht="46.25" customHeight="1" x14ac:dyDescent="0.35">
      <c r="A89" s="4"/>
      <c r="B89" s="8" t="s">
        <v>62</v>
      </c>
      <c r="C89" s="2"/>
      <c r="D89" s="7"/>
      <c r="E89" s="2"/>
      <c r="F89" s="2"/>
      <c r="G89" s="9"/>
      <c r="H89" s="2"/>
      <c r="I89" s="2"/>
      <c r="J89" s="2"/>
    </row>
    <row r="90" spans="1:12" x14ac:dyDescent="0.35">
      <c r="A90" s="5" t="s">
        <v>63</v>
      </c>
      <c r="B90" s="2" t="s">
        <v>68</v>
      </c>
      <c r="C90" s="9">
        <v>1</v>
      </c>
      <c r="D90" s="7" t="s">
        <v>50</v>
      </c>
      <c r="E90" s="9">
        <v>30030</v>
      </c>
      <c r="F90" s="9">
        <f>E90*C90</f>
        <v>30030</v>
      </c>
      <c r="G90" s="9">
        <v>30030</v>
      </c>
      <c r="H90" s="9">
        <f t="shared" ref="H90:H93" si="1">I90-G90</f>
        <v>0</v>
      </c>
      <c r="I90" s="9">
        <f>'QUANTITY DETAILS'!Q106</f>
        <v>30030</v>
      </c>
      <c r="J90" s="2"/>
    </row>
    <row r="91" spans="1:12" x14ac:dyDescent="0.35">
      <c r="A91" s="5" t="s">
        <v>64</v>
      </c>
      <c r="B91" s="2" t="s">
        <v>69</v>
      </c>
      <c r="C91" s="9">
        <v>1</v>
      </c>
      <c r="D91" s="7" t="s">
        <v>50</v>
      </c>
      <c r="E91" s="9">
        <v>5313</v>
      </c>
      <c r="F91" s="9">
        <f t="shared" ref="F91:F94" si="2">E91*C91</f>
        <v>5313</v>
      </c>
      <c r="G91" s="9">
        <v>5313</v>
      </c>
      <c r="H91" s="9">
        <f t="shared" si="1"/>
        <v>0</v>
      </c>
      <c r="I91" s="9">
        <f>'QUANTITY DETAILS'!Q107</f>
        <v>5313</v>
      </c>
      <c r="J91" s="2"/>
    </row>
    <row r="92" spans="1:12" x14ac:dyDescent="0.35">
      <c r="A92" s="5" t="s">
        <v>65</v>
      </c>
      <c r="B92" s="2" t="s">
        <v>70</v>
      </c>
      <c r="C92" s="9">
        <v>1</v>
      </c>
      <c r="D92" s="7" t="s">
        <v>50</v>
      </c>
      <c r="E92" s="9">
        <v>13200</v>
      </c>
      <c r="F92" s="9">
        <f t="shared" si="2"/>
        <v>13200</v>
      </c>
      <c r="G92" s="9">
        <v>13200</v>
      </c>
      <c r="H92" s="9">
        <f t="shared" si="1"/>
        <v>0</v>
      </c>
      <c r="I92" s="9">
        <f>'QUANTITY DETAILS'!Q108</f>
        <v>13200</v>
      </c>
      <c r="J92" s="2"/>
    </row>
    <row r="93" spans="1:12" x14ac:dyDescent="0.35">
      <c r="A93" s="5" t="s">
        <v>66</v>
      </c>
      <c r="B93" s="2" t="s">
        <v>71</v>
      </c>
      <c r="C93" s="9">
        <v>1</v>
      </c>
      <c r="D93" s="7" t="s">
        <v>50</v>
      </c>
      <c r="E93" s="9">
        <v>26400</v>
      </c>
      <c r="F93" s="9">
        <f t="shared" si="2"/>
        <v>26400</v>
      </c>
      <c r="G93" s="9">
        <v>26400</v>
      </c>
      <c r="H93" s="9">
        <f t="shared" si="1"/>
        <v>0</v>
      </c>
      <c r="I93" s="9">
        <f>'QUANTITY DETAILS'!Q109</f>
        <v>26400</v>
      </c>
      <c r="J93" s="2"/>
    </row>
    <row r="94" spans="1:12" x14ac:dyDescent="0.35">
      <c r="A94" s="5" t="s">
        <v>67</v>
      </c>
      <c r="B94" s="2" t="s">
        <v>72</v>
      </c>
      <c r="C94" s="9">
        <v>1</v>
      </c>
      <c r="D94" s="7" t="s">
        <v>50</v>
      </c>
      <c r="E94" s="9">
        <v>13200</v>
      </c>
      <c r="F94" s="9">
        <f t="shared" si="2"/>
        <v>13200</v>
      </c>
      <c r="G94" s="9">
        <v>13200</v>
      </c>
      <c r="H94" s="9">
        <v>0</v>
      </c>
      <c r="I94" s="9">
        <f>G94+H94</f>
        <v>13200</v>
      </c>
      <c r="J94" s="2"/>
    </row>
    <row r="95" spans="1:12" x14ac:dyDescent="0.35">
      <c r="A95" s="4"/>
      <c r="B95" s="2"/>
      <c r="C95" s="2"/>
      <c r="D95" s="2"/>
      <c r="E95" s="2"/>
      <c r="F95" s="2"/>
      <c r="G95" s="9"/>
      <c r="H95" s="2"/>
      <c r="I95" s="2"/>
      <c r="J95" s="2"/>
    </row>
    <row r="96" spans="1:12" x14ac:dyDescent="0.35">
      <c r="A96" s="4"/>
      <c r="B96" s="2"/>
      <c r="C96" s="2"/>
      <c r="D96" s="2"/>
      <c r="E96" s="2"/>
      <c r="F96" s="12">
        <f>F13+F14+F20+F21+F28+F29+F36+F37+F45+F52+F53+F56+F57+F74+F76+F90+F91+F92+F93+F94</f>
        <v>1331893</v>
      </c>
      <c r="G96" s="12">
        <f>G13+G14+G20+G21+G28+G29+G36+G37+G45+G52+G53+G56+G57+G74+G76+G90+G91+G92+G93+G94</f>
        <v>1788470.1300000001</v>
      </c>
      <c r="H96" s="12">
        <f>SUM(H13:H95)</f>
        <v>79074.974999999977</v>
      </c>
      <c r="I96" s="12">
        <f>I13+I14+I20+I21+I28+I29+I36+I37+I45+I52+I53+I56+I57+I74+I76+I90+I91+I92+I93+I94</f>
        <v>1867545.105</v>
      </c>
      <c r="J96" s="2"/>
    </row>
    <row r="97" spans="1:12" x14ac:dyDescent="0.35">
      <c r="A97" s="13"/>
    </row>
    <row r="98" spans="1:12" x14ac:dyDescent="0.35">
      <c r="A98" s="13"/>
      <c r="L98" s="179">
        <f>'QUANTITY DETAILS (2)'!Q126-BOQ!I96</f>
        <v>0</v>
      </c>
    </row>
    <row r="99" spans="1:12" x14ac:dyDescent="0.35">
      <c r="A99" s="13"/>
    </row>
    <row r="100" spans="1:12" x14ac:dyDescent="0.35">
      <c r="A100" s="13"/>
    </row>
    <row r="101" spans="1:12" x14ac:dyDescent="0.35">
      <c r="A101" s="13"/>
    </row>
    <row r="102" spans="1:12" x14ac:dyDescent="0.35">
      <c r="A102" s="13"/>
    </row>
  </sheetData>
  <mergeCells count="8">
    <mergeCell ref="A69:B69"/>
    <mergeCell ref="C6:F6"/>
    <mergeCell ref="G6:I6"/>
    <mergeCell ref="A4:B4"/>
    <mergeCell ref="A5:B5"/>
    <mergeCell ref="A39:B39"/>
    <mergeCell ref="A40:B40"/>
    <mergeCell ref="A68:B68"/>
  </mergeCells>
  <pageMargins left="0.70866141732283472" right="0.70866141732283472" top="0.35433070866141736" bottom="0.35433070866141736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4579-F284-48F1-9BE4-6BDFA67D5DAF}">
  <dimension ref="A1:T123"/>
  <sheetViews>
    <sheetView view="pageBreakPreview" topLeftCell="B92" zoomScale="70" zoomScaleNormal="100" zoomScaleSheetLayoutView="70" workbookViewId="0">
      <selection activeCell="O17" sqref="O17"/>
    </sheetView>
  </sheetViews>
  <sheetFormatPr defaultColWidth="9.08984375" defaultRowHeight="15.5" x14ac:dyDescent="0.35"/>
  <cols>
    <col min="1" max="1" width="6.08984375" style="3" customWidth="1"/>
    <col min="2" max="2" width="76.54296875" style="3" customWidth="1"/>
    <col min="3" max="4" width="9.08984375" style="3"/>
    <col min="5" max="5" width="14.36328125" style="3" customWidth="1"/>
    <col min="6" max="6" width="17" style="3" customWidth="1"/>
    <col min="7" max="7" width="10.36328125" style="3" customWidth="1"/>
    <col min="8" max="8" width="12.08984375" style="3" customWidth="1"/>
    <col min="9" max="9" width="9.08984375" style="3"/>
    <col min="10" max="10" width="12.453125" style="3" customWidth="1"/>
    <col min="11" max="11" width="17.36328125" style="3" customWidth="1"/>
    <col min="12" max="12" width="8.6328125" style="3" customWidth="1"/>
    <col min="13" max="15" width="9.08984375" style="3"/>
    <col min="16" max="16" width="15.6328125" style="3" customWidth="1"/>
    <col min="17" max="17" width="14.36328125" style="3" customWidth="1"/>
    <col min="18" max="16384" width="9.08984375" style="3"/>
  </cols>
  <sheetData>
    <row r="1" spans="1:17" x14ac:dyDescent="0.35">
      <c r="A1" s="90" t="s">
        <v>78</v>
      </c>
      <c r="B1" s="91"/>
      <c r="C1" s="91"/>
      <c r="D1" s="91"/>
      <c r="E1" s="91"/>
      <c r="F1" s="92"/>
      <c r="G1" s="93"/>
      <c r="H1" s="91"/>
      <c r="I1" s="91"/>
      <c r="J1" s="91"/>
      <c r="K1" s="94"/>
      <c r="L1" s="93"/>
      <c r="M1" s="95"/>
      <c r="N1" s="95"/>
      <c r="O1" s="95"/>
      <c r="P1" s="96"/>
      <c r="Q1" s="97"/>
    </row>
    <row r="2" spans="1:17" x14ac:dyDescent="0.35">
      <c r="A2" s="98" t="s">
        <v>79</v>
      </c>
      <c r="B2" s="4"/>
      <c r="C2" s="4"/>
      <c r="D2" s="4"/>
      <c r="E2" s="4"/>
      <c r="F2" s="69"/>
      <c r="G2" s="75"/>
      <c r="H2" s="4"/>
      <c r="I2" s="4"/>
      <c r="J2" s="4"/>
      <c r="K2" s="76"/>
      <c r="L2" s="75"/>
      <c r="M2" s="2"/>
      <c r="N2" s="2"/>
      <c r="O2" s="2"/>
      <c r="P2" s="80"/>
      <c r="Q2" s="99"/>
    </row>
    <row r="3" spans="1:17" x14ac:dyDescent="0.35">
      <c r="A3" s="98" t="s">
        <v>80</v>
      </c>
      <c r="B3" s="4"/>
      <c r="C3" s="4"/>
      <c r="D3" s="4"/>
      <c r="E3" s="4"/>
      <c r="F3" s="69"/>
      <c r="G3" s="75"/>
      <c r="H3" s="4"/>
      <c r="I3" s="4"/>
      <c r="J3" s="4"/>
      <c r="K3" s="76"/>
      <c r="L3" s="75"/>
      <c r="M3" s="2"/>
      <c r="N3" s="2"/>
      <c r="O3" s="2"/>
      <c r="P3" s="80"/>
      <c r="Q3" s="99"/>
    </row>
    <row r="4" spans="1:17" x14ac:dyDescent="0.35">
      <c r="A4" s="243" t="s">
        <v>73</v>
      </c>
      <c r="B4" s="244"/>
      <c r="C4" s="68"/>
      <c r="D4" s="68"/>
      <c r="E4" s="68"/>
      <c r="F4" s="70"/>
      <c r="G4" s="77"/>
      <c r="H4" s="68"/>
      <c r="I4" s="68"/>
      <c r="J4" s="68"/>
      <c r="K4" s="78"/>
      <c r="L4" s="77"/>
      <c r="M4" s="68"/>
      <c r="N4" s="68"/>
      <c r="O4" s="68"/>
      <c r="P4" s="80"/>
      <c r="Q4" s="99"/>
    </row>
    <row r="5" spans="1:17" x14ac:dyDescent="0.35">
      <c r="A5" s="245" t="s">
        <v>74</v>
      </c>
      <c r="B5" s="242"/>
      <c r="C5" s="2"/>
      <c r="D5" s="2"/>
      <c r="E5" s="2"/>
      <c r="F5" s="71"/>
      <c r="G5" s="79"/>
      <c r="H5" s="2"/>
      <c r="I5" s="2"/>
      <c r="J5" s="2"/>
      <c r="K5" s="80"/>
      <c r="L5" s="79"/>
      <c r="M5" s="2"/>
      <c r="N5" s="2"/>
      <c r="O5" s="2"/>
      <c r="P5" s="80"/>
      <c r="Q5" s="99"/>
    </row>
    <row r="6" spans="1:17" x14ac:dyDescent="0.35">
      <c r="A6" s="100"/>
      <c r="B6" s="1"/>
      <c r="C6" s="246" t="s">
        <v>81</v>
      </c>
      <c r="D6" s="246"/>
      <c r="E6" s="246"/>
      <c r="F6" s="239"/>
      <c r="G6" s="81"/>
      <c r="H6" s="246" t="s">
        <v>82</v>
      </c>
      <c r="I6" s="246"/>
      <c r="J6" s="246"/>
      <c r="K6" s="82"/>
      <c r="L6" s="81"/>
      <c r="M6" s="2"/>
      <c r="N6" s="2"/>
      <c r="O6" s="2"/>
      <c r="P6" s="80"/>
      <c r="Q6" s="99"/>
    </row>
    <row r="7" spans="1:17" x14ac:dyDescent="0.35">
      <c r="A7" s="100"/>
      <c r="B7" s="1"/>
      <c r="C7" s="5"/>
      <c r="D7" s="5"/>
      <c r="E7" s="5"/>
      <c r="F7" s="16"/>
      <c r="G7" s="247" t="s">
        <v>154</v>
      </c>
      <c r="H7" s="240"/>
      <c r="I7" s="240"/>
      <c r="J7" s="240"/>
      <c r="K7" s="248"/>
      <c r="L7" s="247" t="s">
        <v>155</v>
      </c>
      <c r="M7" s="240"/>
      <c r="N7" s="240"/>
      <c r="O7" s="240"/>
      <c r="P7" s="248"/>
      <c r="Q7" s="99"/>
    </row>
    <row r="8" spans="1:17" ht="29" x14ac:dyDescent="0.35">
      <c r="A8" s="100"/>
      <c r="B8" s="1"/>
      <c r="C8" s="5"/>
      <c r="D8" s="5"/>
      <c r="E8" s="5"/>
      <c r="F8" s="16"/>
      <c r="G8" s="83" t="s">
        <v>157</v>
      </c>
      <c r="H8" s="246" t="s">
        <v>154</v>
      </c>
      <c r="I8" s="246"/>
      <c r="J8" s="246"/>
      <c r="K8" s="82" t="s">
        <v>158</v>
      </c>
      <c r="L8" s="83" t="s">
        <v>155</v>
      </c>
      <c r="M8" s="246" t="s">
        <v>155</v>
      </c>
      <c r="N8" s="246"/>
      <c r="O8" s="246"/>
      <c r="P8" s="80" t="s">
        <v>155</v>
      </c>
      <c r="Q8" s="101" t="s">
        <v>159</v>
      </c>
    </row>
    <row r="9" spans="1:17" x14ac:dyDescent="0.35">
      <c r="A9" s="102" t="s">
        <v>0</v>
      </c>
      <c r="B9" s="15" t="s">
        <v>1</v>
      </c>
      <c r="C9" s="15" t="s">
        <v>2</v>
      </c>
      <c r="D9" s="15" t="s">
        <v>3</v>
      </c>
      <c r="E9" s="15" t="s">
        <v>4</v>
      </c>
      <c r="F9" s="72" t="s">
        <v>5</v>
      </c>
      <c r="G9" s="84" t="s">
        <v>83</v>
      </c>
      <c r="H9" s="15" t="s">
        <v>85</v>
      </c>
      <c r="I9" s="15" t="s">
        <v>86</v>
      </c>
      <c r="J9" s="15" t="s">
        <v>88</v>
      </c>
      <c r="K9" s="85" t="s">
        <v>156</v>
      </c>
      <c r="L9" s="84" t="s">
        <v>83</v>
      </c>
      <c r="M9" s="15" t="s">
        <v>85</v>
      </c>
      <c r="N9" s="15" t="s">
        <v>86</v>
      </c>
      <c r="O9" s="15" t="s">
        <v>88</v>
      </c>
      <c r="P9" s="85" t="s">
        <v>156</v>
      </c>
      <c r="Q9" s="99"/>
    </row>
    <row r="10" spans="1:17" ht="64.5" customHeight="1" x14ac:dyDescent="0.35">
      <c r="A10" s="103"/>
      <c r="B10" s="6" t="s">
        <v>77</v>
      </c>
      <c r="C10" s="2"/>
      <c r="D10" s="7"/>
      <c r="E10" s="2"/>
      <c r="F10" s="71"/>
      <c r="G10" s="79"/>
      <c r="H10" s="2"/>
      <c r="I10" s="2"/>
      <c r="J10" s="2"/>
      <c r="K10" s="80"/>
      <c r="L10" s="79"/>
      <c r="M10" s="2"/>
      <c r="N10" s="2"/>
      <c r="O10" s="2"/>
      <c r="P10" s="80"/>
      <c r="Q10" s="99"/>
    </row>
    <row r="11" spans="1:17" x14ac:dyDescent="0.35">
      <c r="A11" s="103"/>
      <c r="B11" s="2"/>
      <c r="C11" s="2"/>
      <c r="D11" s="7"/>
      <c r="E11" s="2"/>
      <c r="F11" s="71"/>
      <c r="G11" s="79"/>
      <c r="H11" s="2"/>
      <c r="I11" s="2"/>
      <c r="J11" s="2"/>
      <c r="K11" s="80"/>
      <c r="L11" s="79"/>
      <c r="M11" s="2"/>
      <c r="N11" s="2"/>
      <c r="O11" s="2"/>
      <c r="P11" s="80"/>
      <c r="Q11" s="99"/>
    </row>
    <row r="12" spans="1:17" x14ac:dyDescent="0.35">
      <c r="A12" s="103"/>
      <c r="B12" s="4" t="s">
        <v>6</v>
      </c>
      <c r="C12" s="2"/>
      <c r="D12" s="7"/>
      <c r="E12" s="2"/>
      <c r="F12" s="71"/>
      <c r="G12" s="79"/>
      <c r="H12" s="2"/>
      <c r="I12" s="2"/>
      <c r="J12" s="2"/>
      <c r="K12" s="80"/>
      <c r="L12" s="79"/>
      <c r="M12" s="2"/>
      <c r="N12" s="2"/>
      <c r="O12" s="2"/>
      <c r="P12" s="80"/>
      <c r="Q12" s="99"/>
    </row>
    <row r="13" spans="1:17" x14ac:dyDescent="0.35">
      <c r="A13" s="103"/>
      <c r="B13" s="2"/>
      <c r="C13" s="2"/>
      <c r="D13" s="7"/>
      <c r="E13" s="2"/>
      <c r="F13" s="71"/>
      <c r="G13" s="79"/>
      <c r="H13" s="2"/>
      <c r="I13" s="2"/>
      <c r="J13" s="2"/>
      <c r="K13" s="80"/>
      <c r="L13" s="79"/>
      <c r="M13" s="2"/>
      <c r="N13" s="2"/>
      <c r="O13" s="2"/>
      <c r="P13" s="80"/>
      <c r="Q13" s="99"/>
    </row>
    <row r="14" spans="1:17" ht="81.75" customHeight="1" x14ac:dyDescent="0.35">
      <c r="A14" s="103"/>
      <c r="B14" s="8" t="s">
        <v>12</v>
      </c>
      <c r="C14" s="2"/>
      <c r="D14" s="7"/>
      <c r="E14" s="2"/>
      <c r="F14" s="71"/>
      <c r="G14" s="79"/>
      <c r="H14" s="2"/>
      <c r="I14" s="2"/>
      <c r="J14" s="2"/>
      <c r="K14" s="80"/>
      <c r="L14" s="79"/>
      <c r="M14" s="2"/>
      <c r="N14" s="2"/>
      <c r="O14" s="2"/>
      <c r="P14" s="80"/>
      <c r="Q14" s="99"/>
    </row>
    <row r="15" spans="1:17" x14ac:dyDescent="0.35">
      <c r="A15" s="103"/>
      <c r="B15" s="2"/>
      <c r="C15" s="2"/>
      <c r="D15" s="7"/>
      <c r="E15" s="2"/>
      <c r="F15" s="71"/>
      <c r="G15" s="79"/>
      <c r="H15" s="2"/>
      <c r="I15" s="2"/>
      <c r="J15" s="2"/>
      <c r="K15" s="80"/>
      <c r="L15" s="79"/>
      <c r="M15" s="2"/>
      <c r="N15" s="2"/>
      <c r="O15" s="2"/>
      <c r="P15" s="80"/>
      <c r="Q15" s="99"/>
    </row>
    <row r="16" spans="1:17" x14ac:dyDescent="0.35">
      <c r="A16" s="103" t="s">
        <v>7</v>
      </c>
      <c r="B16" s="2" t="s">
        <v>8</v>
      </c>
      <c r="C16" s="9">
        <v>130</v>
      </c>
      <c r="D16" s="7" t="s">
        <v>11</v>
      </c>
      <c r="E16" s="2">
        <v>1600</v>
      </c>
      <c r="F16" s="73">
        <f>C16*E16</f>
        <v>208000</v>
      </c>
      <c r="G16" s="86"/>
      <c r="H16" s="9"/>
      <c r="I16" s="9"/>
      <c r="J16" s="9"/>
      <c r="K16" s="87"/>
      <c r="L16" s="86"/>
      <c r="M16" s="2"/>
      <c r="N16" s="2"/>
      <c r="O16" s="2"/>
      <c r="P16" s="80"/>
      <c r="Q16" s="99"/>
    </row>
    <row r="17" spans="1:17" x14ac:dyDescent="0.35">
      <c r="A17" s="103"/>
      <c r="B17" s="1" t="s">
        <v>89</v>
      </c>
      <c r="C17" s="67">
        <v>0.4</v>
      </c>
      <c r="D17" s="7"/>
      <c r="E17" s="2"/>
      <c r="F17" s="73"/>
      <c r="G17" s="88">
        <v>0.25</v>
      </c>
      <c r="H17" s="9">
        <v>420</v>
      </c>
      <c r="I17" s="9">
        <f>J17-H17</f>
        <v>0</v>
      </c>
      <c r="J17" s="9">
        <f>120+300</f>
        <v>420</v>
      </c>
      <c r="K17" s="87">
        <f>J17*E16*G17</f>
        <v>168000</v>
      </c>
      <c r="L17" s="88">
        <v>0.15</v>
      </c>
      <c r="M17" s="2">
        <v>316</v>
      </c>
      <c r="N17" s="2">
        <f>O17-M17</f>
        <v>29</v>
      </c>
      <c r="O17" s="9">
        <f>120+196+29</f>
        <v>345</v>
      </c>
      <c r="P17" s="87">
        <f>O17*L17*E16</f>
        <v>82800</v>
      </c>
      <c r="Q17" s="104">
        <f>P17+K17</f>
        <v>250800</v>
      </c>
    </row>
    <row r="18" spans="1:17" x14ac:dyDescent="0.35">
      <c r="A18" s="103"/>
      <c r="B18" s="1" t="s">
        <v>90</v>
      </c>
      <c r="C18" s="67">
        <v>0.5</v>
      </c>
      <c r="D18" s="7"/>
      <c r="E18" s="2"/>
      <c r="F18" s="73"/>
      <c r="G18" s="88">
        <v>0.35</v>
      </c>
      <c r="H18" s="9">
        <v>283</v>
      </c>
      <c r="I18" s="9">
        <f>J18-H18</f>
        <v>229</v>
      </c>
      <c r="J18" s="9">
        <f>283+229</f>
        <v>512</v>
      </c>
      <c r="K18" s="87">
        <f>J18*E16*G18</f>
        <v>286720</v>
      </c>
      <c r="L18" s="88">
        <v>0.15</v>
      </c>
      <c r="M18" s="2"/>
      <c r="N18" s="2">
        <f>O18-M18</f>
        <v>80</v>
      </c>
      <c r="O18" s="9">
        <v>80</v>
      </c>
      <c r="P18" s="87">
        <f>O18*L18*$E$16</f>
        <v>19200</v>
      </c>
      <c r="Q18" s="104">
        <f>P18+K18</f>
        <v>305920</v>
      </c>
    </row>
    <row r="19" spans="1:17" x14ac:dyDescent="0.35">
      <c r="A19" s="103"/>
      <c r="B19" s="1" t="s">
        <v>91</v>
      </c>
      <c r="C19" s="67">
        <v>0.1</v>
      </c>
      <c r="D19" s="7"/>
      <c r="E19" s="2"/>
      <c r="F19" s="73"/>
      <c r="G19" s="88">
        <v>0.05</v>
      </c>
      <c r="H19" s="9">
        <v>500</v>
      </c>
      <c r="I19" s="9">
        <f>J19-H19</f>
        <v>512</v>
      </c>
      <c r="J19" s="9">
        <f>500+512</f>
        <v>1012</v>
      </c>
      <c r="K19" s="87">
        <f>J19*E16*G19</f>
        <v>80960</v>
      </c>
      <c r="L19" s="88">
        <v>0.05</v>
      </c>
      <c r="M19" s="2">
        <v>448</v>
      </c>
      <c r="N19" s="2">
        <f>O19-M19</f>
        <v>190.178</v>
      </c>
      <c r="O19" s="9">
        <f>448+190.178</f>
        <v>638.178</v>
      </c>
      <c r="P19" s="87">
        <f>O19*L19*$E$16</f>
        <v>51054.240000000005</v>
      </c>
      <c r="Q19" s="104">
        <f>P19+K19</f>
        <v>132014.24</v>
      </c>
    </row>
    <row r="20" spans="1:17" x14ac:dyDescent="0.35">
      <c r="A20" s="103" t="s">
        <v>9</v>
      </c>
      <c r="B20" s="2" t="s">
        <v>10</v>
      </c>
      <c r="C20" s="9">
        <v>20</v>
      </c>
      <c r="D20" s="7" t="s">
        <v>11</v>
      </c>
      <c r="E20" s="2">
        <v>2600</v>
      </c>
      <c r="F20" s="73">
        <f>C20*E20</f>
        <v>52000</v>
      </c>
      <c r="G20" s="86"/>
      <c r="H20" s="9"/>
      <c r="I20" s="9"/>
      <c r="J20" s="9"/>
      <c r="K20" s="87"/>
      <c r="L20" s="86"/>
      <c r="M20" s="2"/>
      <c r="N20" s="2"/>
      <c r="O20" s="2"/>
      <c r="P20" s="80"/>
      <c r="Q20" s="99"/>
    </row>
    <row r="21" spans="1:17" x14ac:dyDescent="0.35">
      <c r="A21" s="103"/>
      <c r="B21" s="1" t="s">
        <v>89</v>
      </c>
      <c r="C21" s="67">
        <v>0.4</v>
      </c>
      <c r="D21" s="7"/>
      <c r="E21" s="2"/>
      <c r="F21" s="73"/>
      <c r="G21" s="88">
        <v>0.25</v>
      </c>
      <c r="H21" s="9">
        <v>184</v>
      </c>
      <c r="I21" s="9">
        <f>J21-H21</f>
        <v>44.569999999999993</v>
      </c>
      <c r="J21" s="9">
        <f>132+52+44.57</f>
        <v>228.57</v>
      </c>
      <c r="K21" s="87">
        <f>J21*E20*G21</f>
        <v>148570.5</v>
      </c>
      <c r="L21" s="88">
        <v>0.15</v>
      </c>
      <c r="M21" s="2">
        <v>184</v>
      </c>
      <c r="N21" s="2">
        <f>O21-M21</f>
        <v>0</v>
      </c>
      <c r="O21" s="2">
        <f>44+140</f>
        <v>184</v>
      </c>
      <c r="P21" s="87">
        <f>O21*L21*E20</f>
        <v>71760</v>
      </c>
      <c r="Q21" s="104">
        <f>P21+K21</f>
        <v>220330.5</v>
      </c>
    </row>
    <row r="22" spans="1:17" x14ac:dyDescent="0.35">
      <c r="A22" s="103"/>
      <c r="B22" s="1" t="s">
        <v>90</v>
      </c>
      <c r="C22" s="67">
        <v>0.5</v>
      </c>
      <c r="D22" s="7"/>
      <c r="E22" s="2"/>
      <c r="F22" s="73"/>
      <c r="G22" s="88">
        <v>0.35</v>
      </c>
      <c r="H22" s="9">
        <v>190</v>
      </c>
      <c r="I22" s="9">
        <f>J22-H22</f>
        <v>73.159999999999968</v>
      </c>
      <c r="J22" s="9">
        <f>190+73.16</f>
        <v>263.15999999999997</v>
      </c>
      <c r="K22" s="87">
        <f>J22*E20*G22</f>
        <v>239475.59999999995</v>
      </c>
      <c r="L22" s="88">
        <v>0.15</v>
      </c>
      <c r="M22" s="2"/>
      <c r="N22" s="2">
        <f>O22-M22</f>
        <v>238</v>
      </c>
      <c r="O22" s="2">
        <v>238</v>
      </c>
      <c r="P22" s="87">
        <f>O22*L22*E20</f>
        <v>92819.999999999985</v>
      </c>
      <c r="Q22" s="104">
        <f>P22+K22</f>
        <v>332295.59999999992</v>
      </c>
    </row>
    <row r="23" spans="1:17" x14ac:dyDescent="0.35">
      <c r="A23" s="103"/>
      <c r="B23" s="1" t="s">
        <v>91</v>
      </c>
      <c r="C23" s="67">
        <v>0.1</v>
      </c>
      <c r="D23" s="7"/>
      <c r="E23" s="2"/>
      <c r="F23" s="71"/>
      <c r="G23" s="88">
        <v>0.05</v>
      </c>
      <c r="H23" s="9">
        <v>66</v>
      </c>
      <c r="I23" s="9">
        <f>J23-H23</f>
        <v>102</v>
      </c>
      <c r="J23" s="9">
        <f>66+102</f>
        <v>168</v>
      </c>
      <c r="K23" s="87">
        <f>J23*E20*G23</f>
        <v>21840</v>
      </c>
      <c r="L23" s="88">
        <v>0.05</v>
      </c>
      <c r="M23" s="2"/>
      <c r="N23" s="2">
        <f>O23-M23</f>
        <v>11</v>
      </c>
      <c r="O23" s="2">
        <v>11</v>
      </c>
      <c r="P23" s="87">
        <f>O23*L23*E20</f>
        <v>1430.0000000000002</v>
      </c>
      <c r="Q23" s="104">
        <f>P23+K23</f>
        <v>23270</v>
      </c>
    </row>
    <row r="24" spans="1:17" x14ac:dyDescent="0.35">
      <c r="A24" s="103"/>
      <c r="B24" s="4" t="s">
        <v>13</v>
      </c>
      <c r="C24" s="2"/>
      <c r="D24" s="7"/>
      <c r="E24" s="2"/>
      <c r="F24" s="71"/>
      <c r="G24" s="79"/>
      <c r="H24" s="2"/>
      <c r="I24" s="2"/>
      <c r="J24" s="2"/>
      <c r="K24" s="80"/>
      <c r="L24" s="79"/>
      <c r="M24" s="2"/>
      <c r="N24" s="2"/>
      <c r="O24" s="2"/>
      <c r="P24" s="80"/>
      <c r="Q24" s="99"/>
    </row>
    <row r="25" spans="1:17" x14ac:dyDescent="0.35">
      <c r="A25" s="103"/>
      <c r="B25" s="2"/>
      <c r="C25" s="2"/>
      <c r="D25" s="7"/>
      <c r="E25" s="2"/>
      <c r="F25" s="71"/>
      <c r="G25" s="79"/>
      <c r="H25" s="2"/>
      <c r="I25" s="2"/>
      <c r="J25" s="2"/>
      <c r="K25" s="80"/>
      <c r="L25" s="79"/>
      <c r="M25" s="2"/>
      <c r="N25" s="2"/>
      <c r="O25" s="2"/>
      <c r="P25" s="80"/>
      <c r="Q25" s="99"/>
    </row>
    <row r="26" spans="1:17" ht="50" customHeight="1" x14ac:dyDescent="0.35">
      <c r="A26" s="103"/>
      <c r="B26" s="8" t="s">
        <v>14</v>
      </c>
      <c r="C26" s="2"/>
      <c r="D26" s="7"/>
      <c r="E26" s="2"/>
      <c r="F26" s="71"/>
      <c r="G26" s="79"/>
      <c r="H26" s="2"/>
      <c r="I26" s="2"/>
      <c r="J26" s="2"/>
      <c r="K26" s="80"/>
      <c r="L26" s="79"/>
      <c r="M26" s="2"/>
      <c r="N26" s="2"/>
      <c r="O26" s="2"/>
      <c r="P26" s="80"/>
      <c r="Q26" s="99"/>
    </row>
    <row r="27" spans="1:17" x14ac:dyDescent="0.35">
      <c r="A27" s="103"/>
      <c r="B27" s="2"/>
      <c r="C27" s="2"/>
      <c r="D27" s="7"/>
      <c r="E27" s="2"/>
      <c r="F27" s="71"/>
      <c r="G27" s="79"/>
      <c r="H27" s="2"/>
      <c r="I27" s="2"/>
      <c r="J27" s="2"/>
      <c r="K27" s="80"/>
      <c r="L27" s="79"/>
      <c r="M27" s="2"/>
      <c r="N27" s="2"/>
      <c r="O27" s="2"/>
      <c r="P27" s="80"/>
      <c r="Q27" s="99"/>
    </row>
    <row r="28" spans="1:17" x14ac:dyDescent="0.35">
      <c r="A28" s="103" t="s">
        <v>15</v>
      </c>
      <c r="B28" s="2" t="s">
        <v>16</v>
      </c>
      <c r="C28" s="9">
        <v>575</v>
      </c>
      <c r="D28" s="7" t="s">
        <v>11</v>
      </c>
      <c r="E28" s="9">
        <v>300</v>
      </c>
      <c r="F28" s="73">
        <f>C28*E28</f>
        <v>172500</v>
      </c>
      <c r="G28" s="86"/>
      <c r="H28" s="9"/>
      <c r="I28" s="9"/>
      <c r="J28" s="9"/>
      <c r="K28" s="87"/>
      <c r="L28" s="86"/>
      <c r="M28" s="2"/>
      <c r="N28" s="9"/>
      <c r="O28" s="9"/>
      <c r="P28" s="80"/>
      <c r="Q28" s="99"/>
    </row>
    <row r="29" spans="1:17" x14ac:dyDescent="0.35">
      <c r="A29" s="103"/>
      <c r="B29" s="1" t="s">
        <v>89</v>
      </c>
      <c r="C29" s="67">
        <v>0.4</v>
      </c>
      <c r="D29" s="7"/>
      <c r="E29" s="9"/>
      <c r="F29" s="73"/>
      <c r="G29" s="86"/>
      <c r="H29" s="9"/>
      <c r="I29" s="9"/>
      <c r="J29" s="9"/>
      <c r="K29" s="87"/>
      <c r="L29" s="88">
        <v>0.4</v>
      </c>
      <c r="M29" s="9">
        <v>402</v>
      </c>
      <c r="N29" s="9">
        <f t="shared" ref="N29:N35" si="0">O29-M29</f>
        <v>0</v>
      </c>
      <c r="O29" s="9">
        <v>402</v>
      </c>
      <c r="P29" s="87">
        <f>O29*L29*E28</f>
        <v>48240</v>
      </c>
      <c r="Q29" s="104">
        <f>P29+K29</f>
        <v>48240</v>
      </c>
    </row>
    <row r="30" spans="1:17" x14ac:dyDescent="0.35">
      <c r="A30" s="103"/>
      <c r="B30" s="1" t="s">
        <v>90</v>
      </c>
      <c r="C30" s="67">
        <v>0.5</v>
      </c>
      <c r="D30" s="7"/>
      <c r="E30" s="9"/>
      <c r="F30" s="73"/>
      <c r="G30" s="86"/>
      <c r="H30" s="9"/>
      <c r="I30" s="9"/>
      <c r="J30" s="9"/>
      <c r="K30" s="87"/>
      <c r="L30" s="88">
        <v>0.5</v>
      </c>
      <c r="M30" s="9">
        <v>640</v>
      </c>
      <c r="N30" s="9">
        <f t="shared" si="0"/>
        <v>0</v>
      </c>
      <c r="O30" s="9">
        <f>436+204</f>
        <v>640</v>
      </c>
      <c r="P30" s="87">
        <f>O30*L30*E28</f>
        <v>96000</v>
      </c>
      <c r="Q30" s="104">
        <f t="shared" ref="Q30:Q31" si="1">P30+K30</f>
        <v>96000</v>
      </c>
    </row>
    <row r="31" spans="1:17" x14ac:dyDescent="0.35">
      <c r="A31" s="103"/>
      <c r="B31" s="1" t="s">
        <v>91</v>
      </c>
      <c r="C31" s="67">
        <v>0.1</v>
      </c>
      <c r="D31" s="7"/>
      <c r="E31" s="9"/>
      <c r="F31" s="73"/>
      <c r="G31" s="86"/>
      <c r="H31" s="9"/>
      <c r="I31" s="9"/>
      <c r="J31" s="9"/>
      <c r="K31" s="87"/>
      <c r="L31" s="88">
        <v>0.1</v>
      </c>
      <c r="M31" s="9">
        <v>199</v>
      </c>
      <c r="N31" s="9">
        <f t="shared" si="0"/>
        <v>0</v>
      </c>
      <c r="O31" s="9">
        <v>199</v>
      </c>
      <c r="P31" s="87">
        <f>O31*L31*E28</f>
        <v>5970.0000000000009</v>
      </c>
      <c r="Q31" s="104">
        <f t="shared" si="1"/>
        <v>5970.0000000000009</v>
      </c>
    </row>
    <row r="32" spans="1:17" x14ac:dyDescent="0.35">
      <c r="A32" s="103" t="s">
        <v>17</v>
      </c>
      <c r="B32" s="2" t="s">
        <v>18</v>
      </c>
      <c r="C32" s="9">
        <v>25</v>
      </c>
      <c r="D32" s="7" t="s">
        <v>11</v>
      </c>
      <c r="E32" s="9">
        <v>400</v>
      </c>
      <c r="F32" s="73">
        <f>C32*E32</f>
        <v>10000</v>
      </c>
      <c r="G32" s="86"/>
      <c r="H32" s="9"/>
      <c r="I32" s="9"/>
      <c r="J32" s="9"/>
      <c r="K32" s="87"/>
      <c r="L32" s="86"/>
      <c r="M32" s="2"/>
      <c r="N32" s="9"/>
      <c r="O32" s="9"/>
      <c r="P32" s="80"/>
      <c r="Q32" s="99"/>
    </row>
    <row r="33" spans="1:17" x14ac:dyDescent="0.35">
      <c r="A33" s="103"/>
      <c r="B33" s="1" t="s">
        <v>89</v>
      </c>
      <c r="C33" s="9"/>
      <c r="D33" s="7"/>
      <c r="E33" s="9"/>
      <c r="F33" s="73"/>
      <c r="G33" s="86"/>
      <c r="H33" s="9"/>
      <c r="I33" s="9"/>
      <c r="J33" s="9"/>
      <c r="K33" s="87"/>
      <c r="L33" s="88">
        <v>0.4</v>
      </c>
      <c r="M33" s="9">
        <v>138</v>
      </c>
      <c r="N33" s="9">
        <f t="shared" si="0"/>
        <v>0</v>
      </c>
      <c r="O33" s="9">
        <v>138</v>
      </c>
      <c r="P33" s="87">
        <f>O33*E32*L33</f>
        <v>22080</v>
      </c>
      <c r="Q33" s="104">
        <f>P33+K33</f>
        <v>22080</v>
      </c>
    </row>
    <row r="34" spans="1:17" x14ac:dyDescent="0.35">
      <c r="A34" s="103"/>
      <c r="B34" s="1" t="s">
        <v>90</v>
      </c>
      <c r="C34" s="9"/>
      <c r="D34" s="7"/>
      <c r="E34" s="9"/>
      <c r="F34" s="73"/>
      <c r="G34" s="86"/>
      <c r="H34" s="9"/>
      <c r="I34" s="9"/>
      <c r="J34" s="9"/>
      <c r="K34" s="87"/>
      <c r="L34" s="88">
        <v>0.5</v>
      </c>
      <c r="M34" s="9">
        <v>17.380000000000003</v>
      </c>
      <c r="N34" s="9">
        <f t="shared" si="0"/>
        <v>0</v>
      </c>
      <c r="O34" s="9">
        <f>12.38+5</f>
        <v>17.380000000000003</v>
      </c>
      <c r="P34" s="87">
        <f>O34*L34*E32</f>
        <v>3476.0000000000005</v>
      </c>
      <c r="Q34" s="104">
        <f t="shared" ref="Q34:Q35" si="2">P34+K34</f>
        <v>3476.0000000000005</v>
      </c>
    </row>
    <row r="35" spans="1:17" x14ac:dyDescent="0.35">
      <c r="A35" s="103"/>
      <c r="B35" s="1" t="s">
        <v>91</v>
      </c>
      <c r="C35" s="2"/>
      <c r="D35" s="7"/>
      <c r="E35" s="2"/>
      <c r="F35" s="71"/>
      <c r="G35" s="79"/>
      <c r="H35" s="2"/>
      <c r="I35" s="2"/>
      <c r="J35" s="9"/>
      <c r="K35" s="87"/>
      <c r="L35" s="88">
        <v>0.1</v>
      </c>
      <c r="M35" s="2">
        <v>15.1</v>
      </c>
      <c r="N35" s="9">
        <f t="shared" si="0"/>
        <v>0</v>
      </c>
      <c r="O35" s="9">
        <v>15.1</v>
      </c>
      <c r="P35" s="87">
        <f>O35*L35*E32</f>
        <v>604</v>
      </c>
      <c r="Q35" s="104">
        <f t="shared" si="2"/>
        <v>604</v>
      </c>
    </row>
    <row r="36" spans="1:17" x14ac:dyDescent="0.35">
      <c r="A36" s="103"/>
      <c r="B36" s="4" t="s">
        <v>19</v>
      </c>
      <c r="C36" s="2"/>
      <c r="D36" s="7"/>
      <c r="E36" s="2"/>
      <c r="F36" s="71"/>
      <c r="G36" s="79"/>
      <c r="H36" s="2"/>
      <c r="I36" s="2"/>
      <c r="J36" s="2"/>
      <c r="K36" s="80"/>
      <c r="L36" s="79"/>
      <c r="M36" s="2"/>
      <c r="N36" s="2"/>
      <c r="O36" s="2"/>
      <c r="P36" s="80"/>
      <c r="Q36" s="99"/>
    </row>
    <row r="37" spans="1:17" x14ac:dyDescent="0.35">
      <c r="A37" s="103"/>
      <c r="B37" s="2"/>
      <c r="C37" s="2"/>
      <c r="D37" s="7"/>
      <c r="E37" s="2"/>
      <c r="F37" s="71"/>
      <c r="G37" s="79"/>
      <c r="H37" s="2"/>
      <c r="I37" s="2"/>
      <c r="J37" s="2"/>
      <c r="K37" s="80"/>
      <c r="L37" s="79"/>
      <c r="M37" s="2"/>
      <c r="N37" s="2"/>
      <c r="O37" s="2"/>
      <c r="P37" s="80"/>
      <c r="Q37" s="99"/>
    </row>
    <row r="38" spans="1:17" ht="48" customHeight="1" x14ac:dyDescent="0.35">
      <c r="A38" s="103"/>
      <c r="B38" s="8" t="s">
        <v>20</v>
      </c>
      <c r="C38" s="2"/>
      <c r="D38" s="7"/>
      <c r="E38" s="2"/>
      <c r="F38" s="71"/>
      <c r="G38" s="79"/>
      <c r="H38" s="2"/>
      <c r="I38" s="2"/>
      <c r="J38" s="2"/>
      <c r="K38" s="80"/>
      <c r="L38" s="79"/>
      <c r="M38" s="2"/>
      <c r="N38" s="2"/>
      <c r="O38" s="2"/>
      <c r="P38" s="80"/>
      <c r="Q38" s="99"/>
    </row>
    <row r="39" spans="1:17" x14ac:dyDescent="0.35">
      <c r="A39" s="103"/>
      <c r="B39" s="2"/>
      <c r="C39" s="2"/>
      <c r="D39" s="7"/>
      <c r="E39" s="2"/>
      <c r="F39" s="71"/>
      <c r="G39" s="79"/>
      <c r="H39" s="2"/>
      <c r="I39" s="2"/>
      <c r="J39" s="2"/>
      <c r="K39" s="80"/>
      <c r="L39" s="79"/>
      <c r="M39" s="2"/>
      <c r="N39" s="2"/>
      <c r="O39" s="2"/>
      <c r="P39" s="80"/>
      <c r="Q39" s="99"/>
    </row>
    <row r="40" spans="1:17" x14ac:dyDescent="0.35">
      <c r="A40" s="103"/>
      <c r="B40" s="2"/>
      <c r="C40" s="2"/>
      <c r="D40" s="7"/>
      <c r="E40" s="2"/>
      <c r="F40" s="71"/>
      <c r="G40" s="79"/>
      <c r="H40" s="2"/>
      <c r="I40" s="2"/>
      <c r="J40" s="2"/>
      <c r="K40" s="80"/>
      <c r="L40" s="79"/>
      <c r="M40" s="2"/>
      <c r="N40" s="2"/>
      <c r="O40" s="2"/>
      <c r="P40" s="80"/>
      <c r="Q40" s="99"/>
    </row>
    <row r="41" spans="1:17" x14ac:dyDescent="0.35">
      <c r="A41" s="103" t="s">
        <v>21</v>
      </c>
      <c r="B41" s="2" t="s">
        <v>22</v>
      </c>
      <c r="C41" s="9">
        <v>350</v>
      </c>
      <c r="D41" s="7" t="s">
        <v>11</v>
      </c>
      <c r="E41" s="9">
        <v>950</v>
      </c>
      <c r="F41" s="73">
        <f>E41*C41</f>
        <v>332500</v>
      </c>
      <c r="G41" s="86"/>
      <c r="H41" s="9"/>
      <c r="I41" s="9"/>
      <c r="J41" s="9"/>
      <c r="K41" s="87"/>
      <c r="L41" s="86"/>
      <c r="M41" s="2"/>
      <c r="N41" s="2"/>
      <c r="O41" s="2"/>
      <c r="P41" s="80"/>
      <c r="Q41" s="99"/>
    </row>
    <row r="42" spans="1:17" x14ac:dyDescent="0.35">
      <c r="A42" s="103" t="s">
        <v>23</v>
      </c>
      <c r="B42" s="2" t="s">
        <v>18</v>
      </c>
      <c r="C42" s="9">
        <v>90</v>
      </c>
      <c r="D42" s="7" t="s">
        <v>11</v>
      </c>
      <c r="E42" s="9">
        <v>1100</v>
      </c>
      <c r="F42" s="73">
        <f>E42*C42</f>
        <v>99000</v>
      </c>
      <c r="G42" s="86"/>
      <c r="H42" s="9"/>
      <c r="I42" s="9"/>
      <c r="J42" s="9"/>
      <c r="K42" s="87"/>
      <c r="L42" s="86"/>
      <c r="M42" s="2"/>
      <c r="N42" s="2"/>
      <c r="O42" s="2"/>
      <c r="P42" s="80"/>
      <c r="Q42" s="99"/>
    </row>
    <row r="43" spans="1:17" x14ac:dyDescent="0.35">
      <c r="A43" s="103"/>
      <c r="B43" s="2"/>
      <c r="C43" s="2"/>
      <c r="D43" s="7"/>
      <c r="E43" s="2"/>
      <c r="F43" s="71"/>
      <c r="G43" s="79"/>
      <c r="H43" s="2"/>
      <c r="I43" s="2"/>
      <c r="J43" s="2"/>
      <c r="K43" s="80"/>
      <c r="L43" s="79"/>
      <c r="M43" s="2"/>
      <c r="N43" s="2"/>
      <c r="O43" s="2"/>
      <c r="P43" s="80"/>
      <c r="Q43" s="99"/>
    </row>
    <row r="44" spans="1:17" x14ac:dyDescent="0.35">
      <c r="A44" s="103"/>
      <c r="B44" s="4" t="s">
        <v>24</v>
      </c>
      <c r="C44" s="2"/>
      <c r="D44" s="7"/>
      <c r="E44" s="2"/>
      <c r="F44" s="71"/>
      <c r="G44" s="79"/>
      <c r="H44" s="2"/>
      <c r="I44" s="2"/>
      <c r="J44" s="2"/>
      <c r="K44" s="80"/>
      <c r="L44" s="79"/>
      <c r="M44" s="2"/>
      <c r="N44" s="2"/>
      <c r="O44" s="2"/>
      <c r="P44" s="80"/>
      <c r="Q44" s="99"/>
    </row>
    <row r="45" spans="1:17" x14ac:dyDescent="0.35">
      <c r="A45" s="103"/>
      <c r="B45" s="2"/>
      <c r="C45" s="2"/>
      <c r="D45" s="7"/>
      <c r="E45" s="2"/>
      <c r="F45" s="71"/>
      <c r="G45" s="79"/>
      <c r="H45" s="2"/>
      <c r="I45" s="2"/>
      <c r="J45" s="2"/>
      <c r="K45" s="80"/>
      <c r="L45" s="79"/>
      <c r="M45" s="2"/>
      <c r="N45" s="2"/>
      <c r="O45" s="2"/>
      <c r="P45" s="80"/>
      <c r="Q45" s="99"/>
    </row>
    <row r="46" spans="1:17" ht="31" x14ac:dyDescent="0.35">
      <c r="A46" s="103"/>
      <c r="B46" s="8" t="s">
        <v>25</v>
      </c>
      <c r="C46" s="2"/>
      <c r="D46" s="7"/>
      <c r="E46" s="2"/>
      <c r="F46" s="71"/>
      <c r="G46" s="79"/>
      <c r="H46" s="2"/>
      <c r="I46" s="2"/>
      <c r="J46" s="2"/>
      <c r="K46" s="80"/>
      <c r="L46" s="79"/>
      <c r="M46" s="2"/>
      <c r="N46" s="2"/>
      <c r="O46" s="2"/>
      <c r="P46" s="80"/>
      <c r="Q46" s="99"/>
    </row>
    <row r="47" spans="1:17" x14ac:dyDescent="0.35">
      <c r="A47" s="103"/>
      <c r="B47" s="2"/>
      <c r="C47" s="2"/>
      <c r="D47" s="7"/>
      <c r="E47" s="2"/>
      <c r="F47" s="71"/>
      <c r="G47" s="79"/>
      <c r="H47" s="2"/>
      <c r="I47" s="2"/>
      <c r="J47" s="2"/>
      <c r="K47" s="80"/>
      <c r="L47" s="79"/>
      <c r="M47" s="2"/>
      <c r="N47" s="2"/>
      <c r="O47" s="2"/>
      <c r="P47" s="80"/>
      <c r="Q47" s="99"/>
    </row>
    <row r="48" spans="1:17" x14ac:dyDescent="0.35">
      <c r="A48" s="103" t="s">
        <v>26</v>
      </c>
      <c r="B48" s="2" t="s">
        <v>27</v>
      </c>
      <c r="C48" s="9">
        <v>110</v>
      </c>
      <c r="D48" s="7" t="s">
        <v>11</v>
      </c>
      <c r="E48" s="9">
        <v>150</v>
      </c>
      <c r="F48" s="74">
        <f>E48*C48</f>
        <v>16500</v>
      </c>
      <c r="G48" s="89"/>
      <c r="H48" s="9"/>
      <c r="I48" s="9"/>
      <c r="J48" s="9"/>
      <c r="K48" s="87"/>
      <c r="L48" s="86"/>
      <c r="M48" s="2"/>
      <c r="N48" s="2"/>
      <c r="O48" s="2"/>
      <c r="P48" s="80"/>
      <c r="Q48" s="99"/>
    </row>
    <row r="49" spans="1:17" x14ac:dyDescent="0.35">
      <c r="A49" s="103" t="s">
        <v>28</v>
      </c>
      <c r="B49" s="2" t="s">
        <v>29</v>
      </c>
      <c r="C49" s="9">
        <v>15</v>
      </c>
      <c r="D49" s="7" t="s">
        <v>11</v>
      </c>
      <c r="E49" s="9">
        <v>200</v>
      </c>
      <c r="F49" s="74">
        <f>E49*C49</f>
        <v>3000</v>
      </c>
      <c r="G49" s="89"/>
      <c r="H49" s="9"/>
      <c r="I49" s="9"/>
      <c r="J49" s="9"/>
      <c r="K49" s="87"/>
      <c r="L49" s="86"/>
      <c r="M49" s="2"/>
      <c r="N49" s="2"/>
      <c r="O49" s="2"/>
      <c r="P49" s="80"/>
      <c r="Q49" s="99"/>
    </row>
    <row r="50" spans="1:17" x14ac:dyDescent="0.35">
      <c r="A50" s="103"/>
      <c r="B50" s="2"/>
      <c r="C50" s="2"/>
      <c r="D50" s="7"/>
      <c r="E50" s="2"/>
      <c r="F50" s="71"/>
      <c r="G50" s="79"/>
      <c r="H50" s="2"/>
      <c r="I50" s="2"/>
      <c r="J50" s="2"/>
      <c r="K50" s="80"/>
      <c r="L50" s="79"/>
      <c r="M50" s="2"/>
      <c r="N50" s="2"/>
      <c r="O50" s="2"/>
      <c r="P50" s="80"/>
      <c r="Q50" s="99"/>
    </row>
    <row r="51" spans="1:17" x14ac:dyDescent="0.35">
      <c r="A51" s="245" t="s">
        <v>73</v>
      </c>
      <c r="B51" s="242"/>
      <c r="C51" s="2"/>
      <c r="D51" s="7"/>
      <c r="E51" s="2"/>
      <c r="F51" s="71"/>
      <c r="G51" s="79"/>
      <c r="H51" s="2"/>
      <c r="I51" s="2"/>
      <c r="J51" s="2"/>
      <c r="K51" s="80"/>
      <c r="L51" s="79"/>
      <c r="M51" s="2"/>
      <c r="N51" s="2"/>
      <c r="O51" s="2"/>
      <c r="P51" s="80"/>
      <c r="Q51" s="99"/>
    </row>
    <row r="52" spans="1:17" x14ac:dyDescent="0.35">
      <c r="A52" s="245" t="s">
        <v>75</v>
      </c>
      <c r="B52" s="242"/>
      <c r="C52" s="2"/>
      <c r="D52" s="7"/>
      <c r="E52" s="2"/>
      <c r="F52" s="71"/>
      <c r="G52" s="79"/>
      <c r="H52" s="2"/>
      <c r="I52" s="2"/>
      <c r="J52" s="2"/>
      <c r="K52" s="80"/>
      <c r="L52" s="79"/>
      <c r="M52" s="2"/>
      <c r="N52" s="2"/>
      <c r="O52" s="2"/>
      <c r="P52" s="80"/>
      <c r="Q52" s="99"/>
    </row>
    <row r="53" spans="1:17" x14ac:dyDescent="0.35">
      <c r="A53" s="98"/>
      <c r="B53" s="2"/>
      <c r="C53" s="2"/>
      <c r="D53" s="7"/>
      <c r="E53" s="2"/>
      <c r="F53" s="71"/>
      <c r="G53" s="79"/>
      <c r="H53" s="2"/>
      <c r="I53" s="2"/>
      <c r="J53" s="2"/>
      <c r="K53" s="80"/>
      <c r="L53" s="79"/>
      <c r="M53" s="2"/>
      <c r="N53" s="2"/>
      <c r="O53" s="2"/>
      <c r="P53" s="80"/>
      <c r="Q53" s="99"/>
    </row>
    <row r="54" spans="1:17" x14ac:dyDescent="0.35">
      <c r="A54" s="103"/>
      <c r="B54" s="4" t="s">
        <v>30</v>
      </c>
      <c r="C54" s="2"/>
      <c r="D54" s="7"/>
      <c r="E54" s="2"/>
      <c r="F54" s="71"/>
      <c r="G54" s="79"/>
      <c r="H54" s="2"/>
      <c r="I54" s="2"/>
      <c r="J54" s="2"/>
      <c r="K54" s="80"/>
      <c r="L54" s="79"/>
      <c r="M54" s="2"/>
      <c r="N54" s="2"/>
      <c r="O54" s="2"/>
      <c r="P54" s="80"/>
      <c r="Q54" s="99"/>
    </row>
    <row r="55" spans="1:17" ht="31" x14ac:dyDescent="0.35">
      <c r="A55" s="103"/>
      <c r="B55" s="8" t="s">
        <v>31</v>
      </c>
      <c r="C55" s="2"/>
      <c r="D55" s="7"/>
      <c r="E55" s="2"/>
      <c r="F55" s="71"/>
      <c r="G55" s="79"/>
      <c r="H55" s="2"/>
      <c r="I55" s="2"/>
      <c r="J55" s="2"/>
      <c r="K55" s="80"/>
      <c r="L55" s="79"/>
      <c r="M55" s="2"/>
      <c r="N55" s="2"/>
      <c r="O55" s="2"/>
      <c r="P55" s="80"/>
      <c r="Q55" s="99"/>
    </row>
    <row r="56" spans="1:17" x14ac:dyDescent="0.35">
      <c r="A56" s="103"/>
      <c r="B56" s="2"/>
      <c r="C56" s="2"/>
      <c r="D56" s="7"/>
      <c r="E56" s="2"/>
      <c r="F56" s="71"/>
      <c r="G56" s="79"/>
      <c r="H56" s="2"/>
      <c r="I56" s="2"/>
      <c r="J56" s="2"/>
      <c r="K56" s="80"/>
      <c r="L56" s="79"/>
      <c r="M56" s="2"/>
      <c r="N56" s="2"/>
      <c r="O56" s="2"/>
      <c r="P56" s="80"/>
      <c r="Q56" s="99"/>
    </row>
    <row r="57" spans="1:17" x14ac:dyDescent="0.35">
      <c r="A57" s="103" t="s">
        <v>32</v>
      </c>
      <c r="B57" s="2" t="s">
        <v>33</v>
      </c>
      <c r="C57" s="9">
        <v>90</v>
      </c>
      <c r="D57" s="7" t="s">
        <v>11</v>
      </c>
      <c r="E57" s="9">
        <v>75</v>
      </c>
      <c r="F57" s="73">
        <f>E57*C57</f>
        <v>6750</v>
      </c>
      <c r="G57" s="86"/>
      <c r="H57" s="9"/>
      <c r="I57" s="9"/>
      <c r="J57" s="9"/>
      <c r="K57" s="87"/>
      <c r="L57" s="86"/>
      <c r="M57" s="2"/>
      <c r="N57" s="2"/>
      <c r="O57" s="2"/>
      <c r="P57" s="80"/>
      <c r="Q57" s="99"/>
    </row>
    <row r="58" spans="1:17" x14ac:dyDescent="0.35">
      <c r="A58" s="103"/>
      <c r="B58" s="2"/>
      <c r="C58" s="2"/>
      <c r="D58" s="7"/>
      <c r="E58" s="2"/>
      <c r="F58" s="71"/>
      <c r="G58" s="79"/>
      <c r="H58" s="2"/>
      <c r="I58" s="2"/>
      <c r="J58" s="2"/>
      <c r="K58" s="80"/>
      <c r="L58" s="79"/>
      <c r="M58" s="2"/>
      <c r="N58" s="2"/>
      <c r="O58" s="2"/>
      <c r="P58" s="80"/>
      <c r="Q58" s="99"/>
    </row>
    <row r="59" spans="1:17" x14ac:dyDescent="0.35">
      <c r="A59" s="103"/>
      <c r="B59" s="1" t="s">
        <v>34</v>
      </c>
      <c r="C59" s="2"/>
      <c r="D59" s="7"/>
      <c r="E59" s="2"/>
      <c r="F59" s="71"/>
      <c r="G59" s="79"/>
      <c r="H59" s="2"/>
      <c r="I59" s="2"/>
      <c r="J59" s="2"/>
      <c r="K59" s="80"/>
      <c r="L59" s="79"/>
      <c r="M59" s="2"/>
      <c r="N59" s="2"/>
      <c r="O59" s="2"/>
      <c r="P59" s="80"/>
      <c r="Q59" s="99"/>
    </row>
    <row r="60" spans="1:17" x14ac:dyDescent="0.35">
      <c r="A60" s="103"/>
      <c r="B60" s="2"/>
      <c r="C60" s="2"/>
      <c r="D60" s="7"/>
      <c r="E60" s="2"/>
      <c r="F60" s="71"/>
      <c r="G60" s="79"/>
      <c r="H60" s="2"/>
      <c r="I60" s="2"/>
      <c r="J60" s="2"/>
      <c r="K60" s="80"/>
      <c r="L60" s="79"/>
      <c r="M60" s="2"/>
      <c r="N60" s="2"/>
      <c r="O60" s="2"/>
      <c r="P60" s="80"/>
      <c r="Q60" s="99"/>
    </row>
    <row r="61" spans="1:17" ht="77.5" x14ac:dyDescent="0.35">
      <c r="A61" s="103"/>
      <c r="B61" s="6" t="s">
        <v>35</v>
      </c>
      <c r="C61" s="2"/>
      <c r="D61" s="7"/>
      <c r="E61" s="2"/>
      <c r="F61" s="71"/>
      <c r="G61" s="79"/>
      <c r="H61" s="2"/>
      <c r="I61" s="2"/>
      <c r="J61" s="2"/>
      <c r="K61" s="80"/>
      <c r="L61" s="79"/>
      <c r="M61" s="2"/>
      <c r="N61" s="2"/>
      <c r="O61" s="2"/>
      <c r="P61" s="80"/>
      <c r="Q61" s="99"/>
    </row>
    <row r="62" spans="1:17" x14ac:dyDescent="0.35">
      <c r="A62" s="103"/>
      <c r="B62" s="2"/>
      <c r="C62" s="2"/>
      <c r="D62" s="7"/>
      <c r="E62" s="2"/>
      <c r="F62" s="71"/>
      <c r="G62" s="79"/>
      <c r="H62" s="2"/>
      <c r="I62" s="2"/>
      <c r="J62" s="2"/>
      <c r="K62" s="80"/>
      <c r="L62" s="79"/>
      <c r="M62" s="2"/>
      <c r="N62" s="2"/>
      <c r="O62" s="2"/>
      <c r="P62" s="80"/>
      <c r="Q62" s="99"/>
    </row>
    <row r="63" spans="1:17" x14ac:dyDescent="0.35">
      <c r="A63" s="103"/>
      <c r="B63" s="2" t="s">
        <v>36</v>
      </c>
      <c r="C63" s="2"/>
      <c r="D63" s="7"/>
      <c r="E63" s="2"/>
      <c r="F63" s="71"/>
      <c r="G63" s="79"/>
      <c r="H63" s="2"/>
      <c r="I63" s="2"/>
      <c r="J63" s="2"/>
      <c r="K63" s="80"/>
      <c r="L63" s="79"/>
      <c r="M63" s="2"/>
      <c r="N63" s="2"/>
      <c r="O63" s="2"/>
      <c r="P63" s="80"/>
      <c r="Q63" s="99"/>
    </row>
    <row r="64" spans="1:17" x14ac:dyDescent="0.35">
      <c r="A64" s="103" t="s">
        <v>7</v>
      </c>
      <c r="B64" s="2" t="s">
        <v>37</v>
      </c>
      <c r="C64" s="9">
        <v>45</v>
      </c>
      <c r="D64" s="7" t="s">
        <v>11</v>
      </c>
      <c r="E64" s="9">
        <v>1750</v>
      </c>
      <c r="F64" s="73">
        <f>C64*E64</f>
        <v>78750</v>
      </c>
      <c r="G64" s="86"/>
      <c r="H64" s="9"/>
      <c r="I64" s="9"/>
      <c r="J64" s="9"/>
      <c r="K64" s="87"/>
      <c r="L64" s="86"/>
      <c r="M64" s="2"/>
      <c r="N64" s="2"/>
      <c r="O64" s="2"/>
      <c r="P64" s="80"/>
      <c r="Q64" s="99"/>
    </row>
    <row r="65" spans="1:17" x14ac:dyDescent="0.35">
      <c r="A65" s="103" t="s">
        <v>9</v>
      </c>
      <c r="B65" s="2" t="s">
        <v>29</v>
      </c>
      <c r="C65" s="9">
        <v>10</v>
      </c>
      <c r="D65" s="7" t="s">
        <v>11</v>
      </c>
      <c r="E65" s="9">
        <v>2750</v>
      </c>
      <c r="F65" s="73">
        <f>C65*E65</f>
        <v>27500</v>
      </c>
      <c r="G65" s="86"/>
      <c r="H65" s="9"/>
      <c r="I65" s="9"/>
      <c r="J65" s="9"/>
      <c r="K65" s="87"/>
      <c r="L65" s="86"/>
      <c r="M65" s="2"/>
      <c r="N65" s="2"/>
      <c r="O65" s="2"/>
      <c r="P65" s="80"/>
      <c r="Q65" s="99"/>
    </row>
    <row r="66" spans="1:17" x14ac:dyDescent="0.35">
      <c r="A66" s="103"/>
      <c r="B66" s="2"/>
      <c r="C66" s="2"/>
      <c r="D66" s="7"/>
      <c r="E66" s="2"/>
      <c r="F66" s="71"/>
      <c r="G66" s="79"/>
      <c r="H66" s="2"/>
      <c r="I66" s="2"/>
      <c r="J66" s="2"/>
      <c r="K66" s="80"/>
      <c r="L66" s="79"/>
      <c r="M66" s="2"/>
      <c r="N66" s="2"/>
      <c r="O66" s="2"/>
      <c r="P66" s="80"/>
      <c r="Q66" s="99"/>
    </row>
    <row r="67" spans="1:17" x14ac:dyDescent="0.35">
      <c r="A67" s="103"/>
      <c r="B67" s="2" t="s">
        <v>38</v>
      </c>
      <c r="C67" s="2"/>
      <c r="D67" s="7"/>
      <c r="E67" s="2"/>
      <c r="F67" s="71"/>
      <c r="G67" s="79"/>
      <c r="H67" s="2"/>
      <c r="I67" s="2"/>
      <c r="J67" s="2"/>
      <c r="K67" s="80"/>
      <c r="L67" s="79"/>
      <c r="M67" s="2"/>
      <c r="N67" s="2"/>
      <c r="O67" s="2"/>
      <c r="P67" s="80"/>
      <c r="Q67" s="99"/>
    </row>
    <row r="68" spans="1:17" x14ac:dyDescent="0.35">
      <c r="A68" s="103" t="s">
        <v>15</v>
      </c>
      <c r="B68" s="2" t="s">
        <v>39</v>
      </c>
      <c r="C68" s="9">
        <v>30</v>
      </c>
      <c r="D68" s="7" t="s">
        <v>11</v>
      </c>
      <c r="E68" s="9">
        <v>1750</v>
      </c>
      <c r="F68" s="73">
        <f>E68*C68</f>
        <v>52500</v>
      </c>
      <c r="G68" s="86"/>
      <c r="H68" s="9"/>
      <c r="I68" s="9"/>
      <c r="J68" s="9"/>
      <c r="K68" s="87"/>
      <c r="L68" s="86"/>
      <c r="M68" s="2"/>
      <c r="N68" s="2"/>
      <c r="O68" s="2"/>
      <c r="P68" s="80"/>
      <c r="Q68" s="99"/>
    </row>
    <row r="69" spans="1:17" x14ac:dyDescent="0.35">
      <c r="A69" s="103" t="s">
        <v>17</v>
      </c>
      <c r="B69" s="2" t="s">
        <v>40</v>
      </c>
      <c r="C69" s="9">
        <v>5</v>
      </c>
      <c r="D69" s="7" t="s">
        <v>11</v>
      </c>
      <c r="E69" s="9">
        <v>2750</v>
      </c>
      <c r="F69" s="73">
        <f>E69*C69</f>
        <v>13750</v>
      </c>
      <c r="G69" s="86"/>
      <c r="H69" s="9"/>
      <c r="I69" s="9"/>
      <c r="J69" s="9"/>
      <c r="K69" s="87"/>
      <c r="L69" s="86"/>
      <c r="M69" s="2"/>
      <c r="N69" s="2"/>
      <c r="O69" s="2"/>
      <c r="P69" s="80"/>
      <c r="Q69" s="99"/>
    </row>
    <row r="70" spans="1:17" x14ac:dyDescent="0.35">
      <c r="A70" s="103"/>
      <c r="B70" s="2"/>
      <c r="C70" s="2"/>
      <c r="D70" s="7"/>
      <c r="E70" s="2"/>
      <c r="F70" s="71"/>
      <c r="G70" s="79"/>
      <c r="H70" s="2"/>
      <c r="I70" s="2"/>
      <c r="J70" s="2"/>
      <c r="K70" s="80"/>
      <c r="L70" s="79"/>
      <c r="M70" s="2"/>
      <c r="N70" s="2"/>
      <c r="O70" s="2"/>
      <c r="P70" s="80"/>
      <c r="Q70" s="99"/>
    </row>
    <row r="71" spans="1:17" x14ac:dyDescent="0.35">
      <c r="A71" s="103"/>
      <c r="B71" s="4" t="s">
        <v>41</v>
      </c>
      <c r="C71" s="2"/>
      <c r="D71" s="7"/>
      <c r="E71" s="2"/>
      <c r="F71" s="71"/>
      <c r="G71" s="79"/>
      <c r="H71" s="2"/>
      <c r="I71" s="2"/>
      <c r="J71" s="2"/>
      <c r="K71" s="80"/>
      <c r="L71" s="79"/>
      <c r="M71" s="2"/>
      <c r="N71" s="2"/>
      <c r="O71" s="2"/>
      <c r="P71" s="80"/>
      <c r="Q71" s="99"/>
    </row>
    <row r="72" spans="1:17" x14ac:dyDescent="0.35">
      <c r="A72" s="103"/>
      <c r="B72" s="2"/>
      <c r="C72" s="2"/>
      <c r="D72" s="7"/>
      <c r="E72" s="2"/>
      <c r="F72" s="71"/>
      <c r="G72" s="79"/>
      <c r="H72" s="2"/>
      <c r="I72" s="2"/>
      <c r="J72" s="2"/>
      <c r="K72" s="80"/>
      <c r="L72" s="79"/>
      <c r="M72" s="2"/>
      <c r="N72" s="2"/>
      <c r="O72" s="2"/>
      <c r="P72" s="80"/>
      <c r="Q72" s="99"/>
    </row>
    <row r="73" spans="1:17" ht="46.5" x14ac:dyDescent="0.35">
      <c r="A73" s="103"/>
      <c r="B73" s="6" t="s">
        <v>42</v>
      </c>
      <c r="C73" s="2"/>
      <c r="D73" s="7"/>
      <c r="E73" s="2"/>
      <c r="F73" s="71"/>
      <c r="G73" s="79"/>
      <c r="H73" s="2"/>
      <c r="I73" s="2"/>
      <c r="J73" s="2"/>
      <c r="K73" s="80"/>
      <c r="L73" s="79"/>
      <c r="M73" s="2"/>
      <c r="N73" s="2"/>
      <c r="O73" s="2"/>
      <c r="P73" s="80"/>
      <c r="Q73" s="99"/>
    </row>
    <row r="74" spans="1:17" x14ac:dyDescent="0.35">
      <c r="A74" s="103"/>
      <c r="B74" s="2"/>
      <c r="C74" s="2"/>
      <c r="D74" s="7"/>
      <c r="E74" s="2"/>
      <c r="F74" s="71"/>
      <c r="G74" s="79"/>
      <c r="H74" s="2"/>
      <c r="I74" s="2"/>
      <c r="J74" s="2"/>
      <c r="K74" s="80"/>
      <c r="L74" s="79"/>
      <c r="M74" s="2"/>
      <c r="N74" s="2"/>
      <c r="O74" s="2"/>
      <c r="P74" s="80"/>
      <c r="Q74" s="99"/>
    </row>
    <row r="75" spans="1:17" ht="46.5" x14ac:dyDescent="0.35">
      <c r="A75" s="105" t="s">
        <v>21</v>
      </c>
      <c r="B75" s="8" t="s">
        <v>43</v>
      </c>
      <c r="C75" s="9">
        <v>410</v>
      </c>
      <c r="D75" s="7" t="s">
        <v>11</v>
      </c>
      <c r="E75" s="2"/>
      <c r="F75" s="71" t="s">
        <v>44</v>
      </c>
      <c r="G75" s="79"/>
      <c r="H75" s="9"/>
      <c r="I75" s="9"/>
      <c r="J75" s="9"/>
      <c r="K75" s="87"/>
      <c r="L75" s="86"/>
      <c r="M75" s="2"/>
      <c r="N75" s="2"/>
      <c r="O75" s="2"/>
      <c r="P75" s="80"/>
      <c r="Q75" s="99"/>
    </row>
    <row r="76" spans="1:17" x14ac:dyDescent="0.35">
      <c r="A76" s="103"/>
      <c r="B76" s="2"/>
      <c r="C76" s="2"/>
      <c r="D76" s="7"/>
      <c r="E76" s="2"/>
      <c r="F76" s="71"/>
      <c r="G76" s="79"/>
      <c r="H76" s="2"/>
      <c r="I76" s="2"/>
      <c r="J76" s="2"/>
      <c r="K76" s="80"/>
      <c r="L76" s="79"/>
      <c r="M76" s="2"/>
      <c r="N76" s="2"/>
      <c r="O76" s="2"/>
      <c r="P76" s="80"/>
      <c r="Q76" s="99"/>
    </row>
    <row r="77" spans="1:17" x14ac:dyDescent="0.35">
      <c r="A77" s="103"/>
      <c r="B77" s="4" t="s">
        <v>45</v>
      </c>
      <c r="C77" s="2"/>
      <c r="D77" s="7"/>
      <c r="E77" s="2"/>
      <c r="F77" s="71"/>
      <c r="G77" s="79"/>
      <c r="H77" s="2"/>
      <c r="I77" s="2"/>
      <c r="J77" s="2"/>
      <c r="K77" s="80"/>
      <c r="L77" s="79"/>
      <c r="M77" s="2"/>
      <c r="N77" s="2"/>
      <c r="O77" s="2"/>
      <c r="P77" s="80"/>
      <c r="Q77" s="99"/>
    </row>
    <row r="78" spans="1:17" x14ac:dyDescent="0.35">
      <c r="A78" s="103"/>
      <c r="B78" s="2"/>
      <c r="C78" s="2"/>
      <c r="D78" s="7"/>
      <c r="E78" s="2"/>
      <c r="F78" s="71"/>
      <c r="G78" s="79"/>
      <c r="H78" s="2"/>
      <c r="I78" s="2"/>
      <c r="J78" s="2"/>
      <c r="K78" s="80"/>
      <c r="L78" s="79"/>
      <c r="M78" s="2"/>
      <c r="N78" s="2"/>
      <c r="O78" s="2"/>
      <c r="P78" s="80"/>
      <c r="Q78" s="99"/>
    </row>
    <row r="79" spans="1:17" ht="46.5" x14ac:dyDescent="0.35">
      <c r="A79" s="105" t="s">
        <v>23</v>
      </c>
      <c r="B79" s="8" t="s">
        <v>46</v>
      </c>
      <c r="C79" s="2"/>
      <c r="D79" s="7"/>
      <c r="E79" s="2"/>
      <c r="F79" s="71"/>
      <c r="G79" s="79"/>
      <c r="H79" s="2"/>
      <c r="I79" s="2"/>
      <c r="J79" s="2"/>
      <c r="K79" s="80"/>
      <c r="L79" s="79"/>
      <c r="M79" s="2"/>
      <c r="N79" s="2"/>
      <c r="O79" s="2"/>
      <c r="P79" s="80"/>
      <c r="Q79" s="99"/>
    </row>
    <row r="80" spans="1:17" x14ac:dyDescent="0.35">
      <c r="A80" s="105"/>
      <c r="B80" s="8"/>
      <c r="C80" s="2"/>
      <c r="D80" s="7"/>
      <c r="E80" s="2"/>
      <c r="F80" s="71"/>
      <c r="G80" s="79"/>
      <c r="H80" s="2"/>
      <c r="I80" s="2"/>
      <c r="J80" s="2"/>
      <c r="K80" s="80"/>
      <c r="L80" s="79"/>
      <c r="M80" s="2"/>
      <c r="N80" s="2"/>
      <c r="O80" s="2"/>
      <c r="P80" s="80"/>
      <c r="Q80" s="99"/>
    </row>
    <row r="81" spans="1:17" x14ac:dyDescent="0.35">
      <c r="A81" s="245" t="s">
        <v>73</v>
      </c>
      <c r="B81" s="242"/>
      <c r="C81" s="2"/>
      <c r="D81" s="7"/>
      <c r="E81" s="2"/>
      <c r="F81" s="71"/>
      <c r="G81" s="79"/>
      <c r="H81" s="2"/>
      <c r="I81" s="2"/>
      <c r="J81" s="2"/>
      <c r="K81" s="80"/>
      <c r="L81" s="79"/>
      <c r="M81" s="2"/>
      <c r="N81" s="2"/>
      <c r="O81" s="2"/>
      <c r="P81" s="80"/>
      <c r="Q81" s="99"/>
    </row>
    <row r="82" spans="1:17" x14ac:dyDescent="0.35">
      <c r="A82" s="249" t="s">
        <v>76</v>
      </c>
      <c r="B82" s="238"/>
      <c r="C82" s="2"/>
      <c r="D82" s="7"/>
      <c r="E82" s="2"/>
      <c r="F82" s="71"/>
      <c r="G82" s="79"/>
      <c r="H82" s="2"/>
      <c r="I82" s="2"/>
      <c r="J82" s="2"/>
      <c r="K82" s="80"/>
      <c r="L82" s="79"/>
      <c r="M82" s="2"/>
      <c r="N82" s="2"/>
      <c r="O82" s="2"/>
      <c r="P82" s="80"/>
      <c r="Q82" s="99"/>
    </row>
    <row r="83" spans="1:17" x14ac:dyDescent="0.35">
      <c r="A83" s="98"/>
      <c r="B83" s="4" t="s">
        <v>47</v>
      </c>
      <c r="C83" s="2"/>
      <c r="D83" s="7"/>
      <c r="E83" s="2"/>
      <c r="F83" s="71"/>
      <c r="G83" s="79"/>
      <c r="H83" s="2"/>
      <c r="I83" s="2"/>
      <c r="J83" s="2"/>
      <c r="K83" s="80"/>
      <c r="L83" s="79"/>
      <c r="M83" s="2"/>
      <c r="N83" s="2"/>
      <c r="O83" s="2"/>
      <c r="P83" s="80"/>
      <c r="Q83" s="99"/>
    </row>
    <row r="84" spans="1:17" x14ac:dyDescent="0.35">
      <c r="A84" s="98"/>
      <c r="B84" s="2"/>
      <c r="C84" s="2"/>
      <c r="D84" s="7"/>
      <c r="E84" s="2"/>
      <c r="F84" s="71"/>
      <c r="G84" s="79"/>
      <c r="H84" s="2"/>
      <c r="I84" s="2"/>
      <c r="J84" s="2"/>
      <c r="K84" s="80"/>
      <c r="L84" s="79"/>
      <c r="M84" s="2"/>
      <c r="N84" s="2"/>
      <c r="O84" s="2"/>
      <c r="P84" s="80"/>
      <c r="Q84" s="99"/>
    </row>
    <row r="85" spans="1:17" ht="46.5" x14ac:dyDescent="0.35">
      <c r="A85" s="98"/>
      <c r="B85" s="8" t="s">
        <v>48</v>
      </c>
      <c r="C85" s="2"/>
      <c r="D85" s="7"/>
      <c r="E85" s="2"/>
      <c r="F85" s="71"/>
      <c r="G85" s="79"/>
      <c r="H85" s="2"/>
      <c r="I85" s="2"/>
      <c r="J85" s="2"/>
      <c r="K85" s="80"/>
      <c r="L85" s="79"/>
      <c r="M85" s="2"/>
      <c r="N85" s="2"/>
      <c r="O85" s="2"/>
      <c r="P85" s="80"/>
      <c r="Q85" s="99"/>
    </row>
    <row r="86" spans="1:17" x14ac:dyDescent="0.35">
      <c r="A86" s="98"/>
      <c r="B86" s="2"/>
      <c r="C86" s="2"/>
      <c r="D86" s="7"/>
      <c r="E86" s="2"/>
      <c r="F86" s="71"/>
      <c r="G86" s="79"/>
      <c r="H86" s="2"/>
      <c r="I86" s="2"/>
      <c r="J86" s="2"/>
      <c r="K86" s="80"/>
      <c r="L86" s="79"/>
      <c r="M86" s="2"/>
      <c r="N86" s="2"/>
      <c r="O86" s="2"/>
      <c r="P86" s="80"/>
      <c r="Q86" s="99"/>
    </row>
    <row r="87" spans="1:17" ht="31" x14ac:dyDescent="0.35">
      <c r="A87" s="105" t="s">
        <v>7</v>
      </c>
      <c r="B87" s="8" t="s">
        <v>49</v>
      </c>
      <c r="C87" s="9">
        <v>2</v>
      </c>
      <c r="D87" s="7" t="s">
        <v>50</v>
      </c>
      <c r="E87" s="9">
        <v>42750</v>
      </c>
      <c r="F87" s="73">
        <f>E87*C87</f>
        <v>85500</v>
      </c>
      <c r="G87" s="86"/>
      <c r="H87" s="9"/>
      <c r="I87" s="9"/>
      <c r="J87" s="9"/>
      <c r="K87" s="87"/>
      <c r="L87" s="86"/>
      <c r="M87" s="2"/>
      <c r="N87" s="2"/>
      <c r="O87" s="2"/>
      <c r="P87" s="80"/>
      <c r="Q87" s="99"/>
    </row>
    <row r="88" spans="1:17" x14ac:dyDescent="0.35">
      <c r="A88" s="105"/>
      <c r="B88" s="2"/>
      <c r="C88" s="9"/>
      <c r="D88" s="7"/>
      <c r="E88" s="9"/>
      <c r="F88" s="73"/>
      <c r="G88" s="86"/>
      <c r="H88" s="9"/>
      <c r="I88" s="9"/>
      <c r="J88" s="9"/>
      <c r="K88" s="87"/>
      <c r="L88" s="86"/>
      <c r="M88" s="2"/>
      <c r="N88" s="2"/>
      <c r="O88" s="2"/>
      <c r="P88" s="80"/>
      <c r="Q88" s="99"/>
    </row>
    <row r="89" spans="1:17" ht="31" x14ac:dyDescent="0.35">
      <c r="A89" s="105" t="s">
        <v>9</v>
      </c>
      <c r="B89" s="8" t="s">
        <v>51</v>
      </c>
      <c r="C89" s="9">
        <v>2</v>
      </c>
      <c r="D89" s="7" t="s">
        <v>50</v>
      </c>
      <c r="E89" s="9">
        <v>42750</v>
      </c>
      <c r="F89" s="73">
        <f t="shared" ref="F89" si="3">E89*C89</f>
        <v>85500</v>
      </c>
      <c r="G89" s="86"/>
      <c r="H89" s="9"/>
      <c r="I89" s="9"/>
      <c r="J89" s="9"/>
      <c r="K89" s="87"/>
      <c r="L89" s="86"/>
      <c r="M89" s="2"/>
      <c r="N89" s="2"/>
      <c r="O89" s="2"/>
      <c r="P89" s="80"/>
      <c r="Q89" s="99"/>
    </row>
    <row r="90" spans="1:17" x14ac:dyDescent="0.35">
      <c r="A90" s="98"/>
      <c r="B90" s="2"/>
      <c r="C90" s="2"/>
      <c r="D90" s="7"/>
      <c r="E90" s="2"/>
      <c r="F90" s="71"/>
      <c r="G90" s="79"/>
      <c r="H90" s="2"/>
      <c r="I90" s="2"/>
      <c r="J90" s="2"/>
      <c r="K90" s="80"/>
      <c r="L90" s="79"/>
      <c r="M90" s="2"/>
      <c r="N90" s="2"/>
      <c r="O90" s="2"/>
      <c r="P90" s="80"/>
      <c r="Q90" s="99"/>
    </row>
    <row r="91" spans="1:17" x14ac:dyDescent="0.35">
      <c r="A91" s="98"/>
      <c r="B91" s="4" t="s">
        <v>47</v>
      </c>
      <c r="C91" s="2"/>
      <c r="D91" s="7"/>
      <c r="E91" s="2"/>
      <c r="F91" s="71"/>
      <c r="G91" s="79"/>
      <c r="H91" s="2"/>
      <c r="I91" s="2"/>
      <c r="J91" s="2"/>
      <c r="K91" s="80"/>
      <c r="L91" s="79"/>
      <c r="M91" s="2"/>
      <c r="N91" s="2"/>
      <c r="O91" s="2"/>
      <c r="P91" s="80"/>
      <c r="Q91" s="99"/>
    </row>
    <row r="92" spans="1:17" ht="46.5" x14ac:dyDescent="0.35">
      <c r="A92" s="98"/>
      <c r="B92" s="8" t="s">
        <v>52</v>
      </c>
      <c r="C92" s="2"/>
      <c r="D92" s="7"/>
      <c r="E92" s="2"/>
      <c r="F92" s="71"/>
      <c r="G92" s="79"/>
      <c r="H92" s="2"/>
      <c r="I92" s="2"/>
      <c r="J92" s="2"/>
      <c r="K92" s="80"/>
      <c r="L92" s="79"/>
      <c r="M92" s="2"/>
      <c r="N92" s="2"/>
      <c r="O92" s="2"/>
      <c r="P92" s="80"/>
      <c r="Q92" s="99"/>
    </row>
    <row r="93" spans="1:17" x14ac:dyDescent="0.35">
      <c r="A93" s="98"/>
      <c r="B93" s="2"/>
      <c r="C93" s="2"/>
      <c r="D93" s="7"/>
      <c r="E93" s="2"/>
      <c r="F93" s="71"/>
      <c r="G93" s="79"/>
      <c r="H93" s="2"/>
      <c r="I93" s="2"/>
      <c r="J93" s="2"/>
      <c r="K93" s="80"/>
      <c r="L93" s="79"/>
      <c r="M93" s="2"/>
      <c r="N93" s="2"/>
      <c r="O93" s="2"/>
      <c r="P93" s="80"/>
      <c r="Q93" s="99"/>
    </row>
    <row r="94" spans="1:17" x14ac:dyDescent="0.35">
      <c r="A94" s="98"/>
      <c r="B94" s="2" t="s">
        <v>53</v>
      </c>
      <c r="C94" s="2"/>
      <c r="D94" s="7"/>
      <c r="E94" s="2"/>
      <c r="F94" s="71"/>
      <c r="G94" s="79"/>
      <c r="H94" s="2"/>
      <c r="I94" s="2"/>
      <c r="J94" s="2"/>
      <c r="K94" s="80"/>
      <c r="L94" s="79"/>
      <c r="M94" s="2"/>
      <c r="N94" s="2"/>
      <c r="O94" s="2"/>
      <c r="P94" s="80"/>
      <c r="Q94" s="99"/>
    </row>
    <row r="95" spans="1:17" x14ac:dyDescent="0.35">
      <c r="A95" s="103" t="s">
        <v>15</v>
      </c>
      <c r="B95" s="2" t="s">
        <v>54</v>
      </c>
      <c r="C95" s="9">
        <v>1</v>
      </c>
      <c r="D95" s="7" t="s">
        <v>50</v>
      </c>
      <c r="E95" s="2"/>
      <c r="F95" s="71" t="s">
        <v>44</v>
      </c>
      <c r="G95" s="79"/>
      <c r="H95" s="9"/>
      <c r="I95" s="9"/>
      <c r="J95" s="9"/>
      <c r="K95" s="87"/>
      <c r="L95" s="86"/>
      <c r="M95" s="2"/>
      <c r="N95" s="2"/>
      <c r="O95" s="2"/>
      <c r="P95" s="80"/>
      <c r="Q95" s="99"/>
    </row>
    <row r="96" spans="1:17" x14ac:dyDescent="0.35">
      <c r="A96" s="103" t="s">
        <v>17</v>
      </c>
      <c r="B96" s="2" t="s">
        <v>55</v>
      </c>
      <c r="C96" s="9">
        <v>4</v>
      </c>
      <c r="D96" s="7" t="s">
        <v>50</v>
      </c>
      <c r="E96" s="2"/>
      <c r="F96" s="71" t="s">
        <v>44</v>
      </c>
      <c r="G96" s="79"/>
      <c r="H96" s="9"/>
      <c r="I96" s="9"/>
      <c r="J96" s="9"/>
      <c r="K96" s="87"/>
      <c r="L96" s="86"/>
      <c r="M96" s="2"/>
      <c r="N96" s="2"/>
      <c r="O96" s="2"/>
      <c r="P96" s="80"/>
      <c r="Q96" s="99"/>
    </row>
    <row r="97" spans="1:20" x14ac:dyDescent="0.35">
      <c r="A97" s="103" t="s">
        <v>21</v>
      </c>
      <c r="B97" s="2" t="s">
        <v>56</v>
      </c>
      <c r="C97" s="9">
        <v>1</v>
      </c>
      <c r="D97" s="7" t="s">
        <v>50</v>
      </c>
      <c r="E97" s="2"/>
      <c r="F97" s="71" t="s">
        <v>44</v>
      </c>
      <c r="G97" s="79"/>
      <c r="H97" s="9"/>
      <c r="I97" s="9"/>
      <c r="J97" s="9"/>
      <c r="K97" s="87"/>
      <c r="L97" s="86"/>
      <c r="M97" s="2"/>
      <c r="N97" s="2"/>
      <c r="O97" s="2"/>
      <c r="P97" s="80"/>
      <c r="Q97" s="99"/>
    </row>
    <row r="98" spans="1:20" x14ac:dyDescent="0.35">
      <c r="A98" s="103" t="s">
        <v>23</v>
      </c>
      <c r="B98" s="2" t="s">
        <v>57</v>
      </c>
      <c r="C98" s="9">
        <v>2</v>
      </c>
      <c r="D98" s="7" t="s">
        <v>50</v>
      </c>
      <c r="E98" s="2"/>
      <c r="F98" s="71" t="s">
        <v>44</v>
      </c>
      <c r="G98" s="79"/>
      <c r="H98" s="9"/>
      <c r="I98" s="9"/>
      <c r="J98" s="9"/>
      <c r="K98" s="87"/>
      <c r="L98" s="86"/>
      <c r="M98" s="2"/>
      <c r="N98" s="2"/>
      <c r="O98" s="2"/>
      <c r="P98" s="80"/>
      <c r="Q98" s="99"/>
    </row>
    <row r="99" spans="1:20" x14ac:dyDescent="0.35">
      <c r="A99" s="103" t="s">
        <v>26</v>
      </c>
      <c r="B99" s="2" t="s">
        <v>58</v>
      </c>
      <c r="C99" s="9">
        <v>1</v>
      </c>
      <c r="D99" s="7" t="s">
        <v>50</v>
      </c>
      <c r="E99" s="2"/>
      <c r="F99" s="71" t="s">
        <v>44</v>
      </c>
      <c r="G99" s="79"/>
      <c r="H99" s="9"/>
      <c r="I99" s="9"/>
      <c r="J99" s="9"/>
      <c r="K99" s="87"/>
      <c r="L99" s="86"/>
      <c r="M99" s="2"/>
      <c r="N99" s="2"/>
      <c r="O99" s="2"/>
      <c r="P99" s="80"/>
      <c r="Q99" s="99"/>
    </row>
    <row r="100" spans="1:20" x14ac:dyDescent="0.35">
      <c r="A100" s="103" t="s">
        <v>28</v>
      </c>
      <c r="B100" s="2" t="s">
        <v>59</v>
      </c>
      <c r="C100" s="9">
        <v>1</v>
      </c>
      <c r="D100" s="7" t="s">
        <v>50</v>
      </c>
      <c r="E100" s="2"/>
      <c r="F100" s="71" t="s">
        <v>44</v>
      </c>
      <c r="G100" s="79"/>
      <c r="H100" s="9"/>
      <c r="I100" s="9"/>
      <c r="J100" s="9"/>
      <c r="K100" s="87"/>
      <c r="L100" s="86"/>
      <c r="M100" s="2"/>
      <c r="N100" s="2"/>
      <c r="O100" s="2"/>
      <c r="P100" s="80"/>
      <c r="Q100" s="99"/>
    </row>
    <row r="101" spans="1:20" x14ac:dyDescent="0.35">
      <c r="A101" s="103" t="s">
        <v>32</v>
      </c>
      <c r="B101" s="2" t="s">
        <v>60</v>
      </c>
      <c r="C101" s="9">
        <v>1</v>
      </c>
      <c r="D101" s="7" t="s">
        <v>50</v>
      </c>
      <c r="E101" s="2"/>
      <c r="F101" s="71" t="s">
        <v>44</v>
      </c>
      <c r="G101" s="79"/>
      <c r="H101" s="9"/>
      <c r="I101" s="9"/>
      <c r="J101" s="9"/>
      <c r="K101" s="87"/>
      <c r="L101" s="86"/>
      <c r="M101" s="2"/>
      <c r="N101" s="2"/>
      <c r="O101" s="2"/>
      <c r="P101" s="80"/>
      <c r="Q101" s="99"/>
    </row>
    <row r="102" spans="1:20" x14ac:dyDescent="0.35">
      <c r="A102" s="98"/>
      <c r="B102" s="2"/>
      <c r="C102" s="2"/>
      <c r="D102" s="7"/>
      <c r="E102" s="2"/>
      <c r="F102" s="71"/>
      <c r="G102" s="79"/>
      <c r="H102" s="2"/>
      <c r="I102" s="2"/>
      <c r="J102" s="2"/>
      <c r="K102" s="80"/>
      <c r="L102" s="79"/>
      <c r="M102" s="2"/>
      <c r="N102" s="2"/>
      <c r="O102" s="2"/>
      <c r="P102" s="80"/>
      <c r="Q102" s="99"/>
    </row>
    <row r="103" spans="1:20" x14ac:dyDescent="0.35">
      <c r="A103" s="98"/>
      <c r="B103" s="4" t="s">
        <v>61</v>
      </c>
      <c r="C103" s="2"/>
      <c r="D103" s="7"/>
      <c r="E103" s="2"/>
      <c r="F103" s="71"/>
      <c r="G103" s="79"/>
      <c r="H103" s="2"/>
      <c r="I103" s="2"/>
      <c r="J103" s="2"/>
      <c r="K103" s="80"/>
      <c r="L103" s="79"/>
      <c r="M103" s="2"/>
      <c r="N103" s="2"/>
      <c r="O103" s="2"/>
      <c r="P103" s="80"/>
      <c r="Q103" s="99"/>
    </row>
    <row r="104" spans="1:20" ht="46.5" x14ac:dyDescent="0.35">
      <c r="A104" s="98"/>
      <c r="B104" s="8" t="s">
        <v>62</v>
      </c>
      <c r="C104" s="2"/>
      <c r="D104" s="7"/>
      <c r="E104" s="2"/>
      <c r="F104" s="71"/>
      <c r="G104" s="79"/>
      <c r="H104" s="2"/>
      <c r="I104" s="2"/>
      <c r="J104" s="2"/>
      <c r="K104" s="80"/>
      <c r="L104" s="79"/>
      <c r="M104" s="2"/>
      <c r="N104" s="2"/>
      <c r="O104" s="2"/>
      <c r="P104" s="80"/>
      <c r="Q104" s="99"/>
    </row>
    <row r="105" spans="1:20" x14ac:dyDescent="0.35">
      <c r="A105" s="98"/>
      <c r="B105" s="2"/>
      <c r="C105" s="2"/>
      <c r="D105" s="7"/>
      <c r="E105" s="2"/>
      <c r="F105" s="71"/>
      <c r="G105" s="79"/>
      <c r="H105" s="2"/>
      <c r="I105" s="2"/>
      <c r="J105" s="2"/>
      <c r="K105" s="80"/>
      <c r="L105" s="79"/>
      <c r="M105" s="2"/>
      <c r="N105" s="2"/>
      <c r="O105" s="2"/>
      <c r="P105" s="80"/>
      <c r="Q105" s="99"/>
    </row>
    <row r="106" spans="1:20" x14ac:dyDescent="0.35">
      <c r="A106" s="103" t="s">
        <v>63</v>
      </c>
      <c r="B106" s="2" t="s">
        <v>68</v>
      </c>
      <c r="C106" s="9">
        <v>1</v>
      </c>
      <c r="D106" s="7" t="s">
        <v>50</v>
      </c>
      <c r="E106" s="9">
        <v>30030</v>
      </c>
      <c r="F106" s="73">
        <f>E106*C106</f>
        <v>30030</v>
      </c>
      <c r="G106" s="88">
        <v>0.65</v>
      </c>
      <c r="H106" s="9">
        <v>1</v>
      </c>
      <c r="I106" s="9">
        <f>J106-H106</f>
        <v>0</v>
      </c>
      <c r="J106" s="9">
        <v>1</v>
      </c>
      <c r="K106" s="87">
        <f>J106*E106*65%</f>
        <v>19519.5</v>
      </c>
      <c r="L106" s="88">
        <v>0.35</v>
      </c>
      <c r="M106" s="2">
        <v>1</v>
      </c>
      <c r="N106" s="9">
        <f>O106-M106</f>
        <v>0</v>
      </c>
      <c r="O106" s="9">
        <v>1</v>
      </c>
      <c r="P106" s="87">
        <f>O106*E106*35%</f>
        <v>10510.5</v>
      </c>
      <c r="Q106" s="104">
        <f t="shared" ref="Q106:Q109" si="4">P106+K106</f>
        <v>30030</v>
      </c>
      <c r="R106" s="3">
        <v>6.5</v>
      </c>
      <c r="S106" s="3">
        <v>4.2</v>
      </c>
      <c r="T106" s="3">
        <f>R106*S106</f>
        <v>27.3</v>
      </c>
    </row>
    <row r="107" spans="1:20" x14ac:dyDescent="0.35">
      <c r="A107" s="103" t="s">
        <v>64</v>
      </c>
      <c r="B107" s="2" t="s">
        <v>69</v>
      </c>
      <c r="C107" s="9">
        <v>1</v>
      </c>
      <c r="D107" s="7" t="s">
        <v>50</v>
      </c>
      <c r="E107" s="9">
        <v>5313</v>
      </c>
      <c r="F107" s="73">
        <f t="shared" ref="F107:F110" si="5">E107*C107</f>
        <v>5313</v>
      </c>
      <c r="G107" s="88">
        <v>0.65</v>
      </c>
      <c r="H107" s="9">
        <v>1</v>
      </c>
      <c r="I107" s="9">
        <f t="shared" ref="I107:I109" si="6">J107-H107</f>
        <v>0</v>
      </c>
      <c r="J107" s="9">
        <v>1</v>
      </c>
      <c r="K107" s="87">
        <f>J107*E107*65%</f>
        <v>3453.4500000000003</v>
      </c>
      <c r="L107" s="88">
        <v>0.35</v>
      </c>
      <c r="M107" s="2">
        <v>1</v>
      </c>
      <c r="N107" s="9">
        <f t="shared" ref="N107:N109" si="7">O107-M107</f>
        <v>0</v>
      </c>
      <c r="O107" s="9">
        <v>1</v>
      </c>
      <c r="P107" s="87">
        <f>O107*E107*35%</f>
        <v>1859.55</v>
      </c>
      <c r="Q107" s="104">
        <f t="shared" si="4"/>
        <v>5313</v>
      </c>
      <c r="R107" s="3">
        <v>1.1499999999999999</v>
      </c>
      <c r="S107" s="3">
        <v>4.2</v>
      </c>
      <c r="T107" s="3">
        <f>R107*S107</f>
        <v>4.83</v>
      </c>
    </row>
    <row r="108" spans="1:20" x14ac:dyDescent="0.35">
      <c r="A108" s="103" t="s">
        <v>65</v>
      </c>
      <c r="B108" s="2" t="s">
        <v>70</v>
      </c>
      <c r="C108" s="9">
        <v>1</v>
      </c>
      <c r="D108" s="7" t="s">
        <v>50</v>
      </c>
      <c r="E108" s="9">
        <v>13200</v>
      </c>
      <c r="F108" s="73">
        <f t="shared" si="5"/>
        <v>13200</v>
      </c>
      <c r="G108" s="88">
        <v>0.65</v>
      </c>
      <c r="H108" s="9">
        <v>1</v>
      </c>
      <c r="I108" s="9">
        <f t="shared" si="6"/>
        <v>0</v>
      </c>
      <c r="J108" s="9">
        <v>1</v>
      </c>
      <c r="K108" s="87">
        <f>J108*E108*65%</f>
        <v>8580</v>
      </c>
      <c r="L108" s="88">
        <v>0.35</v>
      </c>
      <c r="M108" s="2">
        <v>1</v>
      </c>
      <c r="N108" s="9">
        <f t="shared" si="7"/>
        <v>0</v>
      </c>
      <c r="O108" s="9">
        <v>1</v>
      </c>
      <c r="P108" s="87">
        <f>O108*E108*35%</f>
        <v>4620</v>
      </c>
      <c r="Q108" s="104">
        <f t="shared" si="4"/>
        <v>13200</v>
      </c>
      <c r="R108" s="3">
        <v>6</v>
      </c>
      <c r="S108" s="3">
        <v>2</v>
      </c>
      <c r="T108" s="3">
        <f>R108*S108</f>
        <v>12</v>
      </c>
    </row>
    <row r="109" spans="1:20" x14ac:dyDescent="0.35">
      <c r="A109" s="103" t="s">
        <v>66</v>
      </c>
      <c r="B109" s="2" t="s">
        <v>71</v>
      </c>
      <c r="C109" s="9">
        <v>1</v>
      </c>
      <c r="D109" s="7" t="s">
        <v>50</v>
      </c>
      <c r="E109" s="9">
        <v>26400</v>
      </c>
      <c r="F109" s="73">
        <f t="shared" si="5"/>
        <v>26400</v>
      </c>
      <c r="G109" s="88">
        <v>0.65</v>
      </c>
      <c r="H109" s="9">
        <v>1</v>
      </c>
      <c r="I109" s="9">
        <f t="shared" si="6"/>
        <v>0</v>
      </c>
      <c r="J109" s="9">
        <v>1</v>
      </c>
      <c r="K109" s="87">
        <f>J109*E109*65%</f>
        <v>17160</v>
      </c>
      <c r="L109" s="88">
        <v>0.35</v>
      </c>
      <c r="M109" s="2">
        <v>1</v>
      </c>
      <c r="N109" s="9">
        <f t="shared" si="7"/>
        <v>0</v>
      </c>
      <c r="O109" s="9">
        <v>1</v>
      </c>
      <c r="P109" s="87">
        <f>O109*E109*35%</f>
        <v>9240</v>
      </c>
      <c r="Q109" s="104">
        <f t="shared" si="4"/>
        <v>26400</v>
      </c>
      <c r="R109" s="3">
        <v>6</v>
      </c>
      <c r="S109" s="3">
        <v>4</v>
      </c>
      <c r="T109" s="3">
        <f>R109*S109</f>
        <v>24</v>
      </c>
    </row>
    <row r="110" spans="1:20" x14ac:dyDescent="0.35">
      <c r="A110" s="103" t="s">
        <v>67</v>
      </c>
      <c r="B110" s="2" t="s">
        <v>72</v>
      </c>
      <c r="C110" s="9">
        <v>1</v>
      </c>
      <c r="D110" s="7" t="s">
        <v>50</v>
      </c>
      <c r="E110" s="9">
        <v>13200</v>
      </c>
      <c r="F110" s="73">
        <f t="shared" si="5"/>
        <v>13200</v>
      </c>
      <c r="G110" s="86"/>
      <c r="H110" s="9"/>
      <c r="I110" s="9"/>
      <c r="J110" s="9"/>
      <c r="K110" s="87"/>
      <c r="L110" s="86"/>
      <c r="M110" s="2"/>
      <c r="N110" s="2"/>
      <c r="O110" s="2"/>
      <c r="P110" s="80"/>
      <c r="Q110" s="99"/>
      <c r="R110" s="3">
        <v>3</v>
      </c>
      <c r="S110" s="3">
        <v>4</v>
      </c>
      <c r="T110" s="3">
        <f>R110*S110</f>
        <v>12</v>
      </c>
    </row>
    <row r="111" spans="1:20" x14ac:dyDescent="0.35">
      <c r="A111" s="98"/>
      <c r="B111" s="2"/>
      <c r="C111" s="2"/>
      <c r="D111" s="2"/>
      <c r="E111" s="2"/>
      <c r="F111" s="71"/>
      <c r="G111" s="79"/>
      <c r="H111" s="2"/>
      <c r="I111" s="2"/>
      <c r="J111" s="2"/>
      <c r="K111" s="80"/>
      <c r="L111" s="79"/>
      <c r="M111" s="2"/>
      <c r="N111" s="2"/>
      <c r="O111" s="2"/>
      <c r="P111" s="80"/>
      <c r="Q111" s="99"/>
    </row>
    <row r="112" spans="1:20" ht="16" thickBot="1" x14ac:dyDescent="0.4">
      <c r="A112" s="106"/>
      <c r="B112" s="107"/>
      <c r="C112" s="107"/>
      <c r="D112" s="107"/>
      <c r="E112" s="107"/>
      <c r="F112" s="108">
        <f>F16+F20+F28+F32+F41+F42+F48+F49+F57+F64+F65+F68+F69+F87+F89+F106+F107+F108+F109+F110</f>
        <v>1331893</v>
      </c>
      <c r="G112" s="109"/>
      <c r="H112" s="107"/>
      <c r="I112" s="107"/>
      <c r="J112" s="107"/>
      <c r="K112" s="110">
        <f>SUM(K10:K111)</f>
        <v>994279.04999999993</v>
      </c>
      <c r="L112" s="111"/>
      <c r="M112" s="107"/>
      <c r="N112" s="107"/>
      <c r="O112" s="107"/>
      <c r="P112" s="110">
        <f>SUM(P10:P111)</f>
        <v>521664.29</v>
      </c>
      <c r="Q112" s="112">
        <f>SUM(Q10:Q111)</f>
        <v>1515943.3399999999</v>
      </c>
    </row>
    <row r="113" spans="1:17" x14ac:dyDescent="0.35">
      <c r="A113" s="13"/>
    </row>
    <row r="114" spans="1:17" x14ac:dyDescent="0.35">
      <c r="A114" s="13"/>
    </row>
    <row r="115" spans="1:17" x14ac:dyDescent="0.35">
      <c r="A115" s="13"/>
    </row>
    <row r="116" spans="1:17" x14ac:dyDescent="0.35">
      <c r="A116" s="13"/>
    </row>
    <row r="117" spans="1:17" x14ac:dyDescent="0.35">
      <c r="A117" s="13"/>
    </row>
    <row r="118" spans="1:17" x14ac:dyDescent="0.35">
      <c r="A118" s="13"/>
      <c r="Q118" s="177"/>
    </row>
    <row r="119" spans="1:17" x14ac:dyDescent="0.35">
      <c r="A119" s="13"/>
    </row>
    <row r="120" spans="1:17" x14ac:dyDescent="0.35">
      <c r="A120" s="13"/>
      <c r="Q120" s="177">
        <f>Q119-Q118</f>
        <v>0</v>
      </c>
    </row>
    <row r="121" spans="1:17" x14ac:dyDescent="0.35">
      <c r="A121" s="13"/>
    </row>
    <row r="122" spans="1:17" x14ac:dyDescent="0.35">
      <c r="A122" s="13"/>
    </row>
    <row r="123" spans="1:17" x14ac:dyDescent="0.35">
      <c r="A123" s="13"/>
    </row>
  </sheetData>
  <mergeCells count="12">
    <mergeCell ref="L7:P7"/>
    <mergeCell ref="A52:B52"/>
    <mergeCell ref="A81:B81"/>
    <mergeCell ref="A82:B82"/>
    <mergeCell ref="H8:J8"/>
    <mergeCell ref="M8:O8"/>
    <mergeCell ref="A51:B51"/>
    <mergeCell ref="A4:B4"/>
    <mergeCell ref="A5:B5"/>
    <mergeCell ref="C6:F6"/>
    <mergeCell ref="H6:J6"/>
    <mergeCell ref="G7:K7"/>
  </mergeCells>
  <pageMargins left="0.70866141732283472" right="0.70866141732283472" top="0.35433070866141736" bottom="0.35433070866141736" header="0.31496062992125984" footer="0.31496062992125984"/>
  <pageSetup paperSize="9"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5944-9A85-418E-B760-D22ED8939B54}">
  <dimension ref="A1:AE32"/>
  <sheetViews>
    <sheetView zoomScale="70" zoomScaleNormal="70" workbookViewId="0">
      <selection activeCell="E40" sqref="E40"/>
    </sheetView>
  </sheetViews>
  <sheetFormatPr defaultRowHeight="14.5" x14ac:dyDescent="0.35"/>
  <cols>
    <col min="1" max="1" width="13" customWidth="1"/>
    <col min="2" max="2" width="12.90625" customWidth="1"/>
    <col min="3" max="4" width="12.6328125" customWidth="1"/>
    <col min="5" max="5" width="14" customWidth="1"/>
    <col min="6" max="6" width="12.453125" customWidth="1"/>
    <col min="7" max="7" width="14.36328125" customWidth="1"/>
    <col min="9" max="9" width="12" customWidth="1"/>
    <col min="17" max="17" width="13.453125" customWidth="1"/>
    <col min="25" max="25" width="13.36328125" customWidth="1"/>
  </cols>
  <sheetData>
    <row r="1" spans="1:31" x14ac:dyDescent="0.35">
      <c r="A1" s="250" t="s">
        <v>7</v>
      </c>
      <c r="B1" s="252" t="s">
        <v>8</v>
      </c>
      <c r="C1" s="252"/>
      <c r="D1" s="252"/>
      <c r="E1" s="161"/>
      <c r="F1" s="161"/>
      <c r="G1" s="162"/>
      <c r="I1" s="250" t="s">
        <v>9</v>
      </c>
      <c r="J1" s="252" t="s">
        <v>10</v>
      </c>
      <c r="K1" s="252"/>
      <c r="L1" s="252"/>
      <c r="M1" s="161"/>
      <c r="N1" s="161"/>
      <c r="O1" s="162"/>
      <c r="Q1" s="250" t="s">
        <v>15</v>
      </c>
      <c r="R1" s="252" t="s">
        <v>16</v>
      </c>
      <c r="S1" s="252"/>
      <c r="T1" s="252"/>
      <c r="U1" s="161"/>
      <c r="V1" s="161"/>
      <c r="W1" s="162"/>
      <c r="Y1" s="250" t="s">
        <v>17</v>
      </c>
      <c r="Z1" s="252" t="s">
        <v>10</v>
      </c>
      <c r="AA1" s="252"/>
      <c r="AB1" s="252"/>
      <c r="AC1" s="161"/>
      <c r="AD1" s="161"/>
      <c r="AE1" s="162"/>
    </row>
    <row r="2" spans="1:31" x14ac:dyDescent="0.35">
      <c r="A2" s="251"/>
      <c r="B2" s="253"/>
      <c r="C2" s="253"/>
      <c r="D2" s="253"/>
      <c r="E2" s="160"/>
      <c r="F2" s="160"/>
      <c r="G2" s="164"/>
      <c r="I2" s="251"/>
      <c r="J2" s="253"/>
      <c r="K2" s="253"/>
      <c r="L2" s="253"/>
      <c r="M2" s="160"/>
      <c r="N2" s="160"/>
      <c r="O2" s="164"/>
      <c r="Q2" s="251"/>
      <c r="R2" s="253"/>
      <c r="S2" s="253"/>
      <c r="T2" s="253"/>
      <c r="U2" s="160"/>
      <c r="V2" s="160"/>
      <c r="W2" s="164"/>
      <c r="Y2" s="251"/>
      <c r="Z2" s="253"/>
      <c r="AA2" s="253"/>
      <c r="AB2" s="253"/>
      <c r="AC2" s="160"/>
      <c r="AD2" s="160"/>
      <c r="AE2" s="164"/>
    </row>
    <row r="3" spans="1:31" ht="14.4" customHeight="1" x14ac:dyDescent="0.35">
      <c r="A3" s="163" t="s">
        <v>189</v>
      </c>
      <c r="B3" s="174">
        <v>130</v>
      </c>
      <c r="C3" s="175"/>
      <c r="D3" s="175"/>
      <c r="E3" s="175"/>
      <c r="F3" s="175"/>
      <c r="G3" s="176"/>
      <c r="I3" s="163" t="s">
        <v>189</v>
      </c>
      <c r="J3" s="149">
        <v>20</v>
      </c>
      <c r="K3" s="175"/>
      <c r="L3" s="175"/>
      <c r="M3" s="175"/>
      <c r="N3" s="175"/>
      <c r="O3" s="176"/>
      <c r="Q3" s="163" t="s">
        <v>189</v>
      </c>
      <c r="R3" s="149">
        <v>575</v>
      </c>
      <c r="S3" s="175"/>
      <c r="T3" s="175"/>
      <c r="U3" s="175"/>
      <c r="V3" s="175"/>
      <c r="W3" s="176"/>
      <c r="Y3" s="163" t="s">
        <v>189</v>
      </c>
      <c r="Z3" s="149">
        <v>25</v>
      </c>
      <c r="AA3" s="175"/>
      <c r="AB3" s="175"/>
      <c r="AC3" s="175"/>
      <c r="AD3" s="175"/>
      <c r="AE3" s="176"/>
    </row>
    <row r="4" spans="1:31" x14ac:dyDescent="0.35">
      <c r="A4" s="163"/>
      <c r="B4" s="253" t="s">
        <v>187</v>
      </c>
      <c r="C4" s="253"/>
      <c r="D4" s="253"/>
      <c r="E4" s="253" t="s">
        <v>188</v>
      </c>
      <c r="F4" s="253"/>
      <c r="G4" s="254"/>
      <c r="I4" s="163"/>
      <c r="J4" s="253" t="s">
        <v>187</v>
      </c>
      <c r="K4" s="253"/>
      <c r="L4" s="253"/>
      <c r="M4" s="253" t="s">
        <v>188</v>
      </c>
      <c r="N4" s="253"/>
      <c r="O4" s="254"/>
      <c r="Q4" s="163"/>
      <c r="R4" s="253" t="s">
        <v>187</v>
      </c>
      <c r="S4" s="253"/>
      <c r="T4" s="253"/>
      <c r="U4" s="253" t="s">
        <v>188</v>
      </c>
      <c r="V4" s="253"/>
      <c r="W4" s="254"/>
      <c r="Y4" s="163"/>
      <c r="Z4" s="253" t="s">
        <v>187</v>
      </c>
      <c r="AA4" s="253"/>
      <c r="AB4" s="253"/>
      <c r="AC4" s="253" t="s">
        <v>188</v>
      </c>
      <c r="AD4" s="253"/>
      <c r="AE4" s="254"/>
    </row>
    <row r="5" spans="1:31" ht="26" x14ac:dyDescent="0.35">
      <c r="A5" s="165" t="s">
        <v>160</v>
      </c>
      <c r="B5" s="150" t="s">
        <v>89</v>
      </c>
      <c r="C5" s="150" t="s">
        <v>90</v>
      </c>
      <c r="D5" s="150" t="s">
        <v>162</v>
      </c>
      <c r="E5" s="150" t="s">
        <v>89</v>
      </c>
      <c r="F5" s="150" t="s">
        <v>90</v>
      </c>
      <c r="G5" s="166" t="s">
        <v>162</v>
      </c>
      <c r="I5" s="165" t="s">
        <v>160</v>
      </c>
      <c r="J5" s="150" t="s">
        <v>89</v>
      </c>
      <c r="K5" s="150" t="s">
        <v>90</v>
      </c>
      <c r="L5" s="150" t="s">
        <v>162</v>
      </c>
      <c r="M5" s="150" t="s">
        <v>89</v>
      </c>
      <c r="N5" s="150" t="s">
        <v>90</v>
      </c>
      <c r="O5" s="166" t="s">
        <v>162</v>
      </c>
      <c r="Q5" s="165" t="s">
        <v>160</v>
      </c>
      <c r="R5" s="150" t="s">
        <v>89</v>
      </c>
      <c r="S5" s="150" t="s">
        <v>90</v>
      </c>
      <c r="T5" s="150" t="s">
        <v>162</v>
      </c>
      <c r="U5" s="150" t="s">
        <v>89</v>
      </c>
      <c r="V5" s="150" t="s">
        <v>90</v>
      </c>
      <c r="W5" s="166" t="s">
        <v>162</v>
      </c>
      <c r="Y5" s="165" t="s">
        <v>160</v>
      </c>
      <c r="Z5" s="150" t="s">
        <v>89</v>
      </c>
      <c r="AA5" s="150" t="s">
        <v>90</v>
      </c>
      <c r="AB5" s="150" t="s">
        <v>162</v>
      </c>
      <c r="AC5" s="150" t="s">
        <v>89</v>
      </c>
      <c r="AD5" s="150" t="s">
        <v>90</v>
      </c>
      <c r="AE5" s="166" t="s">
        <v>162</v>
      </c>
    </row>
    <row r="6" spans="1:31" x14ac:dyDescent="0.35">
      <c r="A6" s="167" t="s">
        <v>164</v>
      </c>
      <c r="B6" s="151"/>
      <c r="C6" s="151"/>
      <c r="D6" s="152"/>
      <c r="E6" s="160"/>
      <c r="F6" s="160"/>
      <c r="G6" s="164"/>
      <c r="I6" s="167" t="s">
        <v>164</v>
      </c>
      <c r="J6" s="151"/>
      <c r="K6" s="151"/>
      <c r="L6" s="152"/>
      <c r="M6" s="160"/>
      <c r="N6" s="160"/>
      <c r="O6" s="164"/>
      <c r="Q6" s="167" t="s">
        <v>164</v>
      </c>
      <c r="R6" s="151"/>
      <c r="S6" s="151"/>
      <c r="T6" s="152"/>
      <c r="U6" s="160"/>
      <c r="V6" s="160"/>
      <c r="W6" s="164"/>
      <c r="Y6" s="167" t="s">
        <v>164</v>
      </c>
      <c r="Z6" s="151"/>
      <c r="AA6" s="151"/>
      <c r="AB6" s="152"/>
      <c r="AC6" s="160"/>
      <c r="AD6" s="160"/>
      <c r="AE6" s="164"/>
    </row>
    <row r="7" spans="1:31" x14ac:dyDescent="0.35">
      <c r="A7" s="167" t="s">
        <v>165</v>
      </c>
      <c r="B7" s="154"/>
      <c r="C7" s="153"/>
      <c r="D7" s="152"/>
      <c r="E7" s="160"/>
      <c r="F7" s="160"/>
      <c r="G7" s="164"/>
      <c r="I7" s="167" t="s">
        <v>165</v>
      </c>
      <c r="J7" s="154"/>
      <c r="K7" s="153"/>
      <c r="L7" s="152"/>
      <c r="M7" s="160"/>
      <c r="N7" s="160"/>
      <c r="O7" s="164"/>
      <c r="Q7" s="167" t="s">
        <v>165</v>
      </c>
      <c r="R7" s="154"/>
      <c r="S7" s="153"/>
      <c r="T7" s="152"/>
      <c r="U7" s="160"/>
      <c r="V7" s="160"/>
      <c r="W7" s="164"/>
      <c r="Y7" s="167" t="s">
        <v>165</v>
      </c>
      <c r="Z7" s="154"/>
      <c r="AA7" s="153"/>
      <c r="AB7" s="152"/>
      <c r="AC7" s="160"/>
      <c r="AD7" s="160"/>
      <c r="AE7" s="164"/>
    </row>
    <row r="8" spans="1:31" x14ac:dyDescent="0.35">
      <c r="A8" s="167" t="s">
        <v>163</v>
      </c>
      <c r="B8" s="154"/>
      <c r="C8" s="153"/>
      <c r="D8" s="152"/>
      <c r="E8" s="160"/>
      <c r="F8" s="160"/>
      <c r="G8" s="164"/>
      <c r="I8" s="167" t="s">
        <v>163</v>
      </c>
      <c r="J8" s="154"/>
      <c r="K8" s="153"/>
      <c r="L8" s="152"/>
      <c r="M8" s="160"/>
      <c r="N8" s="160"/>
      <c r="O8" s="164"/>
      <c r="Q8" s="167" t="s">
        <v>163</v>
      </c>
      <c r="R8" s="154"/>
      <c r="S8" s="153"/>
      <c r="T8" s="152"/>
      <c r="U8" s="160"/>
      <c r="V8" s="160"/>
      <c r="W8" s="164"/>
      <c r="Y8" s="167" t="s">
        <v>163</v>
      </c>
      <c r="Z8" s="154"/>
      <c r="AA8" s="153"/>
      <c r="AB8" s="152"/>
      <c r="AC8" s="160"/>
      <c r="AD8" s="160"/>
      <c r="AE8" s="164"/>
    </row>
    <row r="9" spans="1:31" x14ac:dyDescent="0.35">
      <c r="A9" s="167" t="s">
        <v>166</v>
      </c>
      <c r="B9" s="154"/>
      <c r="C9" s="153"/>
      <c r="D9" s="152"/>
      <c r="E9" s="160"/>
      <c r="F9" s="160"/>
      <c r="G9" s="164"/>
      <c r="I9" s="167" t="s">
        <v>166</v>
      </c>
      <c r="J9" s="154"/>
      <c r="K9" s="153"/>
      <c r="L9" s="152"/>
      <c r="M9" s="160"/>
      <c r="N9" s="160"/>
      <c r="O9" s="164"/>
      <c r="Q9" s="167" t="s">
        <v>166</v>
      </c>
      <c r="R9" s="154"/>
      <c r="S9" s="153"/>
      <c r="T9" s="152"/>
      <c r="U9" s="160"/>
      <c r="V9" s="160"/>
      <c r="W9" s="164"/>
      <c r="Y9" s="167" t="s">
        <v>166</v>
      </c>
      <c r="Z9" s="154"/>
      <c r="AA9" s="153"/>
      <c r="AB9" s="152"/>
      <c r="AC9" s="160"/>
      <c r="AD9" s="160"/>
      <c r="AE9" s="164"/>
    </row>
    <row r="10" spans="1:31" x14ac:dyDescent="0.35">
      <c r="A10" s="167" t="s">
        <v>167</v>
      </c>
      <c r="B10" s="154"/>
      <c r="C10" s="153"/>
      <c r="D10" s="152"/>
      <c r="E10" s="160"/>
      <c r="F10" s="160"/>
      <c r="G10" s="164"/>
      <c r="I10" s="167" t="s">
        <v>167</v>
      </c>
      <c r="J10" s="154"/>
      <c r="K10" s="153"/>
      <c r="L10" s="152"/>
      <c r="M10" s="160"/>
      <c r="N10" s="160"/>
      <c r="O10" s="164"/>
      <c r="Q10" s="167" t="s">
        <v>167</v>
      </c>
      <c r="R10" s="154"/>
      <c r="S10" s="153"/>
      <c r="T10" s="152"/>
      <c r="U10" s="160"/>
      <c r="V10" s="160"/>
      <c r="W10" s="164"/>
      <c r="Y10" s="167" t="s">
        <v>167</v>
      </c>
      <c r="Z10" s="154"/>
      <c r="AA10" s="153"/>
      <c r="AB10" s="152"/>
      <c r="AC10" s="160"/>
      <c r="AD10" s="160"/>
      <c r="AE10" s="164"/>
    </row>
    <row r="11" spans="1:31" x14ac:dyDescent="0.35">
      <c r="A11" s="167" t="s">
        <v>168</v>
      </c>
      <c r="B11" s="154"/>
      <c r="C11" s="153"/>
      <c r="D11" s="152"/>
      <c r="E11" s="160"/>
      <c r="F11" s="160"/>
      <c r="G11" s="164"/>
      <c r="I11" s="167" t="s">
        <v>168</v>
      </c>
      <c r="J11" s="154"/>
      <c r="K11" s="153"/>
      <c r="L11" s="152"/>
      <c r="M11" s="160"/>
      <c r="N11" s="160"/>
      <c r="O11" s="164"/>
      <c r="Q11" s="167" t="s">
        <v>168</v>
      </c>
      <c r="R11" s="154"/>
      <c r="S11" s="153"/>
      <c r="T11" s="152"/>
      <c r="U11" s="160"/>
      <c r="V11" s="160"/>
      <c r="W11" s="164"/>
      <c r="Y11" s="167" t="s">
        <v>168</v>
      </c>
      <c r="Z11" s="154"/>
      <c r="AA11" s="153"/>
      <c r="AB11" s="152"/>
      <c r="AC11" s="160"/>
      <c r="AD11" s="160"/>
      <c r="AE11" s="164"/>
    </row>
    <row r="12" spans="1:31" x14ac:dyDescent="0.35">
      <c r="A12" s="167" t="s">
        <v>169</v>
      </c>
      <c r="B12" s="154"/>
      <c r="C12" s="153"/>
      <c r="D12" s="152"/>
      <c r="E12" s="160"/>
      <c r="F12" s="160"/>
      <c r="G12" s="164"/>
      <c r="I12" s="167" t="s">
        <v>169</v>
      </c>
      <c r="J12" s="154"/>
      <c r="K12" s="153"/>
      <c r="L12" s="152"/>
      <c r="M12" s="160"/>
      <c r="N12" s="160"/>
      <c r="O12" s="164"/>
      <c r="Q12" s="167" t="s">
        <v>169</v>
      </c>
      <c r="R12" s="154"/>
      <c r="S12" s="153"/>
      <c r="T12" s="152"/>
      <c r="U12" s="160"/>
      <c r="V12" s="160"/>
      <c r="W12" s="164"/>
      <c r="Y12" s="167" t="s">
        <v>169</v>
      </c>
      <c r="Z12" s="154"/>
      <c r="AA12" s="153"/>
      <c r="AB12" s="152"/>
      <c r="AC12" s="160"/>
      <c r="AD12" s="160"/>
      <c r="AE12" s="164"/>
    </row>
    <row r="13" spans="1:31" x14ac:dyDescent="0.35">
      <c r="A13" s="167" t="s">
        <v>170</v>
      </c>
      <c r="B13" s="154"/>
      <c r="C13" s="153"/>
      <c r="D13" s="152"/>
      <c r="E13" s="160"/>
      <c r="F13" s="160"/>
      <c r="G13" s="164"/>
      <c r="I13" s="167" t="s">
        <v>170</v>
      </c>
      <c r="J13" s="154"/>
      <c r="K13" s="153"/>
      <c r="L13" s="152"/>
      <c r="M13" s="160"/>
      <c r="N13" s="160"/>
      <c r="O13" s="164"/>
      <c r="Q13" s="167" t="s">
        <v>170</v>
      </c>
      <c r="R13" s="154"/>
      <c r="S13" s="153"/>
      <c r="T13" s="152"/>
      <c r="U13" s="160"/>
      <c r="V13" s="160"/>
      <c r="W13" s="164"/>
      <c r="Y13" s="167" t="s">
        <v>170</v>
      </c>
      <c r="Z13" s="154"/>
      <c r="AA13" s="153"/>
      <c r="AB13" s="152"/>
      <c r="AC13" s="160"/>
      <c r="AD13" s="160"/>
      <c r="AE13" s="164"/>
    </row>
    <row r="14" spans="1:31" x14ac:dyDescent="0.35">
      <c r="A14" s="167" t="s">
        <v>171</v>
      </c>
      <c r="B14" s="154"/>
      <c r="C14" s="153"/>
      <c r="D14" s="152"/>
      <c r="E14" s="160"/>
      <c r="F14" s="160"/>
      <c r="G14" s="164"/>
      <c r="I14" s="167" t="s">
        <v>171</v>
      </c>
      <c r="J14" s="154"/>
      <c r="K14" s="153"/>
      <c r="L14" s="152"/>
      <c r="M14" s="160"/>
      <c r="N14" s="160"/>
      <c r="O14" s="164"/>
      <c r="Q14" s="167" t="s">
        <v>171</v>
      </c>
      <c r="R14" s="154"/>
      <c r="S14" s="153"/>
      <c r="T14" s="152"/>
      <c r="U14" s="160"/>
      <c r="V14" s="160"/>
      <c r="W14" s="164"/>
      <c r="Y14" s="167" t="s">
        <v>171</v>
      </c>
      <c r="Z14" s="154"/>
      <c r="AA14" s="153"/>
      <c r="AB14" s="152"/>
      <c r="AC14" s="160"/>
      <c r="AD14" s="160"/>
      <c r="AE14" s="164"/>
    </row>
    <row r="15" spans="1:31" x14ac:dyDescent="0.35">
      <c r="A15" s="167" t="s">
        <v>172</v>
      </c>
      <c r="B15" s="154"/>
      <c r="C15" s="153"/>
      <c r="D15" s="152"/>
      <c r="E15" s="160"/>
      <c r="F15" s="160"/>
      <c r="G15" s="164"/>
      <c r="I15" s="167" t="s">
        <v>172</v>
      </c>
      <c r="J15" s="154"/>
      <c r="K15" s="153"/>
      <c r="L15" s="152"/>
      <c r="M15" s="160"/>
      <c r="N15" s="160"/>
      <c r="O15" s="164"/>
      <c r="Q15" s="167" t="s">
        <v>172</v>
      </c>
      <c r="R15" s="154"/>
      <c r="S15" s="153"/>
      <c r="T15" s="152"/>
      <c r="U15" s="160"/>
      <c r="V15" s="160"/>
      <c r="W15" s="164"/>
      <c r="Y15" s="167" t="s">
        <v>172</v>
      </c>
      <c r="Z15" s="154"/>
      <c r="AA15" s="153"/>
      <c r="AB15" s="152"/>
      <c r="AC15" s="160"/>
      <c r="AD15" s="160"/>
      <c r="AE15" s="164"/>
    </row>
    <row r="16" spans="1:31" x14ac:dyDescent="0.35">
      <c r="A16" s="167" t="s">
        <v>173</v>
      </c>
      <c r="B16" s="154"/>
      <c r="C16" s="153"/>
      <c r="D16" s="152"/>
      <c r="E16" s="160"/>
      <c r="F16" s="160"/>
      <c r="G16" s="164"/>
      <c r="I16" s="167" t="s">
        <v>173</v>
      </c>
      <c r="J16" s="154"/>
      <c r="K16" s="153"/>
      <c r="L16" s="152"/>
      <c r="M16" s="160"/>
      <c r="N16" s="160"/>
      <c r="O16" s="164"/>
      <c r="Q16" s="167" t="s">
        <v>173</v>
      </c>
      <c r="R16" s="154"/>
      <c r="S16" s="153"/>
      <c r="T16" s="152"/>
      <c r="U16" s="160"/>
      <c r="V16" s="160"/>
      <c r="W16" s="164"/>
      <c r="Y16" s="167" t="s">
        <v>173</v>
      </c>
      <c r="Z16" s="154"/>
      <c r="AA16" s="153"/>
      <c r="AB16" s="152"/>
      <c r="AC16" s="160"/>
      <c r="AD16" s="160"/>
      <c r="AE16" s="164"/>
    </row>
    <row r="17" spans="1:31" x14ac:dyDescent="0.35">
      <c r="A17" s="167" t="s">
        <v>174</v>
      </c>
      <c r="B17" s="154"/>
      <c r="C17" s="153"/>
      <c r="D17" s="152"/>
      <c r="E17" s="160"/>
      <c r="F17" s="160"/>
      <c r="G17" s="164"/>
      <c r="I17" s="167" t="s">
        <v>174</v>
      </c>
      <c r="J17" s="154"/>
      <c r="K17" s="153"/>
      <c r="L17" s="152"/>
      <c r="M17" s="160"/>
      <c r="N17" s="160"/>
      <c r="O17" s="164"/>
      <c r="Q17" s="167" t="s">
        <v>174</v>
      </c>
      <c r="R17" s="154"/>
      <c r="S17" s="153"/>
      <c r="T17" s="152"/>
      <c r="U17" s="160"/>
      <c r="V17" s="160"/>
      <c r="W17" s="164"/>
      <c r="Y17" s="167" t="s">
        <v>174</v>
      </c>
      <c r="Z17" s="154"/>
      <c r="AA17" s="153"/>
      <c r="AB17" s="152"/>
      <c r="AC17" s="160"/>
      <c r="AD17" s="160"/>
      <c r="AE17" s="164"/>
    </row>
    <row r="18" spans="1:31" x14ac:dyDescent="0.35">
      <c r="A18" s="167" t="s">
        <v>175</v>
      </c>
      <c r="B18" s="154"/>
      <c r="C18" s="153"/>
      <c r="D18" s="152"/>
      <c r="E18" s="160"/>
      <c r="F18" s="160"/>
      <c r="G18" s="164"/>
      <c r="I18" s="167" t="s">
        <v>175</v>
      </c>
      <c r="J18" s="154"/>
      <c r="K18" s="153"/>
      <c r="L18" s="152"/>
      <c r="M18" s="160"/>
      <c r="N18" s="160"/>
      <c r="O18" s="164"/>
      <c r="Q18" s="167" t="s">
        <v>175</v>
      </c>
      <c r="R18" s="154"/>
      <c r="S18" s="153"/>
      <c r="T18" s="152"/>
      <c r="U18" s="160"/>
      <c r="V18" s="160"/>
      <c r="W18" s="164"/>
      <c r="Y18" s="167" t="s">
        <v>175</v>
      </c>
      <c r="Z18" s="154"/>
      <c r="AA18" s="153"/>
      <c r="AB18" s="152"/>
      <c r="AC18" s="160"/>
      <c r="AD18" s="160"/>
      <c r="AE18" s="164"/>
    </row>
    <row r="19" spans="1:31" x14ac:dyDescent="0.35">
      <c r="A19" s="167" t="s">
        <v>176</v>
      </c>
      <c r="B19" s="154"/>
      <c r="C19" s="155"/>
      <c r="D19" s="152"/>
      <c r="E19" s="160"/>
      <c r="F19" s="160"/>
      <c r="G19" s="164"/>
      <c r="I19" s="167" t="s">
        <v>176</v>
      </c>
      <c r="J19" s="154"/>
      <c r="K19" s="155"/>
      <c r="L19" s="152"/>
      <c r="M19" s="160"/>
      <c r="N19" s="160"/>
      <c r="O19" s="164"/>
      <c r="Q19" s="167" t="s">
        <v>176</v>
      </c>
      <c r="R19" s="154"/>
      <c r="S19" s="155"/>
      <c r="T19" s="152"/>
      <c r="U19" s="160"/>
      <c r="V19" s="160"/>
      <c r="W19" s="164"/>
      <c r="Y19" s="167" t="s">
        <v>176</v>
      </c>
      <c r="Z19" s="154"/>
      <c r="AA19" s="155"/>
      <c r="AB19" s="152"/>
      <c r="AC19" s="160"/>
      <c r="AD19" s="160"/>
      <c r="AE19" s="164"/>
    </row>
    <row r="20" spans="1:31" x14ac:dyDescent="0.35">
      <c r="A20" s="167" t="s">
        <v>177</v>
      </c>
      <c r="B20" s="154"/>
      <c r="C20" s="153"/>
      <c r="D20" s="152"/>
      <c r="E20" s="160"/>
      <c r="F20" s="160"/>
      <c r="G20" s="164"/>
      <c r="I20" s="167" t="s">
        <v>177</v>
      </c>
      <c r="J20" s="154"/>
      <c r="K20" s="153"/>
      <c r="L20" s="152"/>
      <c r="M20" s="160"/>
      <c r="N20" s="160"/>
      <c r="O20" s="164"/>
      <c r="Q20" s="167" t="s">
        <v>177</v>
      </c>
      <c r="R20" s="154"/>
      <c r="S20" s="153"/>
      <c r="T20" s="152"/>
      <c r="U20" s="160"/>
      <c r="V20" s="160"/>
      <c r="W20" s="164"/>
      <c r="Y20" s="167" t="s">
        <v>177</v>
      </c>
      <c r="Z20" s="154"/>
      <c r="AA20" s="153"/>
      <c r="AB20" s="152"/>
      <c r="AC20" s="160"/>
      <c r="AD20" s="160"/>
      <c r="AE20" s="164"/>
    </row>
    <row r="21" spans="1:31" x14ac:dyDescent="0.35">
      <c r="A21" s="167" t="s">
        <v>178</v>
      </c>
      <c r="B21" s="154"/>
      <c r="C21" s="153"/>
      <c r="D21" s="152"/>
      <c r="E21" s="160"/>
      <c r="F21" s="160"/>
      <c r="G21" s="164"/>
      <c r="I21" s="167" t="s">
        <v>178</v>
      </c>
      <c r="J21" s="154"/>
      <c r="K21" s="153"/>
      <c r="L21" s="152"/>
      <c r="M21" s="160"/>
      <c r="N21" s="160"/>
      <c r="O21" s="164"/>
      <c r="Q21" s="167" t="s">
        <v>178</v>
      </c>
      <c r="R21" s="154"/>
      <c r="S21" s="153"/>
      <c r="T21" s="152"/>
      <c r="U21" s="160"/>
      <c r="V21" s="160"/>
      <c r="W21" s="164"/>
      <c r="Y21" s="167" t="s">
        <v>178</v>
      </c>
      <c r="Z21" s="154"/>
      <c r="AA21" s="153"/>
      <c r="AB21" s="152"/>
      <c r="AC21" s="160"/>
      <c r="AD21" s="160"/>
      <c r="AE21" s="164"/>
    </row>
    <row r="22" spans="1:31" x14ac:dyDescent="0.35">
      <c r="A22" s="167" t="s">
        <v>179</v>
      </c>
      <c r="B22" s="154"/>
      <c r="C22" s="153"/>
      <c r="D22" s="152"/>
      <c r="E22" s="160"/>
      <c r="F22" s="160"/>
      <c r="G22" s="164"/>
      <c r="I22" s="167" t="s">
        <v>179</v>
      </c>
      <c r="J22" s="154"/>
      <c r="K22" s="153"/>
      <c r="L22" s="152"/>
      <c r="M22" s="160"/>
      <c r="N22" s="160"/>
      <c r="O22" s="164"/>
      <c r="Q22" s="167" t="s">
        <v>179</v>
      </c>
      <c r="R22" s="154"/>
      <c r="S22" s="153"/>
      <c r="T22" s="152"/>
      <c r="U22" s="160"/>
      <c r="V22" s="160"/>
      <c r="W22" s="164"/>
      <c r="Y22" s="167" t="s">
        <v>179</v>
      </c>
      <c r="Z22" s="154"/>
      <c r="AA22" s="153"/>
      <c r="AB22" s="152"/>
      <c r="AC22" s="160"/>
      <c r="AD22" s="160"/>
      <c r="AE22" s="164"/>
    </row>
    <row r="23" spans="1:31" x14ac:dyDescent="0.35">
      <c r="A23" s="167" t="s">
        <v>180</v>
      </c>
      <c r="B23" s="154"/>
      <c r="C23" s="153"/>
      <c r="D23" s="152"/>
      <c r="E23" s="160"/>
      <c r="F23" s="160"/>
      <c r="G23" s="164"/>
      <c r="I23" s="167" t="s">
        <v>180</v>
      </c>
      <c r="J23" s="154"/>
      <c r="K23" s="153"/>
      <c r="L23" s="152"/>
      <c r="M23" s="160"/>
      <c r="N23" s="160"/>
      <c r="O23" s="164"/>
      <c r="Q23" s="167" t="s">
        <v>180</v>
      </c>
      <c r="R23" s="154"/>
      <c r="S23" s="153"/>
      <c r="T23" s="152"/>
      <c r="U23" s="160"/>
      <c r="V23" s="160"/>
      <c r="W23" s="164"/>
      <c r="Y23" s="167" t="s">
        <v>180</v>
      </c>
      <c r="Z23" s="154"/>
      <c r="AA23" s="153"/>
      <c r="AB23" s="152"/>
      <c r="AC23" s="160"/>
      <c r="AD23" s="160"/>
      <c r="AE23" s="164"/>
    </row>
    <row r="24" spans="1:31" x14ac:dyDescent="0.35">
      <c r="A24" s="167" t="s">
        <v>181</v>
      </c>
      <c r="B24" s="154"/>
      <c r="C24" s="153"/>
      <c r="D24" s="152"/>
      <c r="E24" s="160"/>
      <c r="F24" s="160"/>
      <c r="G24" s="164"/>
      <c r="I24" s="167" t="s">
        <v>181</v>
      </c>
      <c r="J24" s="154"/>
      <c r="K24" s="153"/>
      <c r="L24" s="152"/>
      <c r="M24" s="160"/>
      <c r="N24" s="160"/>
      <c r="O24" s="164"/>
      <c r="Q24" s="167" t="s">
        <v>181</v>
      </c>
      <c r="R24" s="154"/>
      <c r="S24" s="153"/>
      <c r="T24" s="152"/>
      <c r="U24" s="160"/>
      <c r="V24" s="160"/>
      <c r="W24" s="164"/>
      <c r="Y24" s="167" t="s">
        <v>181</v>
      </c>
      <c r="Z24" s="154"/>
      <c r="AA24" s="153"/>
      <c r="AB24" s="152"/>
      <c r="AC24" s="160"/>
      <c r="AD24" s="160"/>
      <c r="AE24" s="164"/>
    </row>
    <row r="25" spans="1:31" x14ac:dyDescent="0.35">
      <c r="A25" s="167" t="s">
        <v>182</v>
      </c>
      <c r="B25" s="154"/>
      <c r="C25" s="153"/>
      <c r="D25" s="152"/>
      <c r="E25" s="160"/>
      <c r="F25" s="160"/>
      <c r="G25" s="164"/>
      <c r="I25" s="167" t="s">
        <v>182</v>
      </c>
      <c r="J25" s="154"/>
      <c r="K25" s="153"/>
      <c r="L25" s="152"/>
      <c r="M25" s="160"/>
      <c r="N25" s="160"/>
      <c r="O25" s="164"/>
      <c r="Q25" s="167" t="s">
        <v>182</v>
      </c>
      <c r="R25" s="154"/>
      <c r="S25" s="153"/>
      <c r="T25" s="152"/>
      <c r="U25" s="160"/>
      <c r="V25" s="160"/>
      <c r="W25" s="164"/>
      <c r="Y25" s="167" t="s">
        <v>182</v>
      </c>
      <c r="Z25" s="154"/>
      <c r="AA25" s="153"/>
      <c r="AB25" s="152"/>
      <c r="AC25" s="160"/>
      <c r="AD25" s="160"/>
      <c r="AE25" s="164"/>
    </row>
    <row r="26" spans="1:31" x14ac:dyDescent="0.35">
      <c r="A26" s="167" t="s">
        <v>183</v>
      </c>
      <c r="B26" s="154"/>
      <c r="C26" s="153"/>
      <c r="D26" s="156"/>
      <c r="E26" s="160"/>
      <c r="F26" s="160"/>
      <c r="G26" s="164"/>
      <c r="I26" s="167" t="s">
        <v>183</v>
      </c>
      <c r="J26" s="154"/>
      <c r="K26" s="153"/>
      <c r="L26" s="156"/>
      <c r="M26" s="160"/>
      <c r="N26" s="160"/>
      <c r="O26" s="164"/>
      <c r="Q26" s="167" t="s">
        <v>183</v>
      </c>
      <c r="R26" s="154"/>
      <c r="S26" s="153"/>
      <c r="T26" s="156"/>
      <c r="U26" s="160"/>
      <c r="V26" s="160"/>
      <c r="W26" s="164"/>
      <c r="Y26" s="167" t="s">
        <v>183</v>
      </c>
      <c r="Z26" s="154"/>
      <c r="AA26" s="153"/>
      <c r="AB26" s="156"/>
      <c r="AC26" s="160"/>
      <c r="AD26" s="160"/>
      <c r="AE26" s="164"/>
    </row>
    <row r="27" spans="1:31" x14ac:dyDescent="0.35">
      <c r="A27" s="167" t="s">
        <v>184</v>
      </c>
      <c r="B27" s="154"/>
      <c r="C27" s="153"/>
      <c r="D27" s="152"/>
      <c r="E27" s="160"/>
      <c r="F27" s="160"/>
      <c r="G27" s="164"/>
      <c r="I27" s="167" t="s">
        <v>184</v>
      </c>
      <c r="J27" s="154"/>
      <c r="K27" s="153"/>
      <c r="L27" s="152"/>
      <c r="M27" s="160"/>
      <c r="N27" s="160"/>
      <c r="O27" s="164"/>
      <c r="Q27" s="167" t="s">
        <v>184</v>
      </c>
      <c r="R27" s="154"/>
      <c r="S27" s="153"/>
      <c r="T27" s="152"/>
      <c r="U27" s="160"/>
      <c r="V27" s="160"/>
      <c r="W27" s="164"/>
      <c r="Y27" s="167" t="s">
        <v>184</v>
      </c>
      <c r="Z27" s="154"/>
      <c r="AA27" s="153"/>
      <c r="AB27" s="152"/>
      <c r="AC27" s="160"/>
      <c r="AD27" s="160"/>
      <c r="AE27" s="164"/>
    </row>
    <row r="28" spans="1:31" x14ac:dyDescent="0.35">
      <c r="A28" s="167" t="s">
        <v>185</v>
      </c>
      <c r="B28" s="154"/>
      <c r="C28" s="153"/>
      <c r="D28" s="152"/>
      <c r="E28" s="160"/>
      <c r="F28" s="160"/>
      <c r="G28" s="164"/>
      <c r="I28" s="167" t="s">
        <v>185</v>
      </c>
      <c r="J28" s="154"/>
      <c r="K28" s="153"/>
      <c r="L28" s="152"/>
      <c r="M28" s="160"/>
      <c r="N28" s="160"/>
      <c r="O28" s="164"/>
      <c r="Q28" s="167" t="s">
        <v>185</v>
      </c>
      <c r="R28" s="154"/>
      <c r="S28" s="153"/>
      <c r="T28" s="152"/>
      <c r="U28" s="160"/>
      <c r="V28" s="160"/>
      <c r="W28" s="164"/>
      <c r="Y28" s="167" t="s">
        <v>185</v>
      </c>
      <c r="Z28" s="154"/>
      <c r="AA28" s="153"/>
      <c r="AB28" s="152"/>
      <c r="AC28" s="160"/>
      <c r="AD28" s="160"/>
      <c r="AE28" s="164"/>
    </row>
    <row r="29" spans="1:31" x14ac:dyDescent="0.35">
      <c r="A29" s="167" t="s">
        <v>186</v>
      </c>
      <c r="B29" s="154"/>
      <c r="C29" s="153"/>
      <c r="D29" s="152"/>
      <c r="E29" s="160"/>
      <c r="F29" s="160"/>
      <c r="G29" s="164"/>
      <c r="I29" s="167" t="s">
        <v>186</v>
      </c>
      <c r="J29" s="154"/>
      <c r="K29" s="153"/>
      <c r="L29" s="152"/>
      <c r="M29" s="160"/>
      <c r="N29" s="160"/>
      <c r="O29" s="164"/>
      <c r="Q29" s="167" t="s">
        <v>186</v>
      </c>
      <c r="R29" s="154"/>
      <c r="S29" s="153"/>
      <c r="T29" s="152"/>
      <c r="U29" s="160"/>
      <c r="V29" s="160"/>
      <c r="W29" s="164"/>
      <c r="Y29" s="167" t="s">
        <v>186</v>
      </c>
      <c r="Z29" s="154"/>
      <c r="AA29" s="153"/>
      <c r="AB29" s="152"/>
      <c r="AC29" s="160"/>
      <c r="AD29" s="160"/>
      <c r="AE29" s="164"/>
    </row>
    <row r="30" spans="1:31" x14ac:dyDescent="0.35">
      <c r="A30" s="168" t="s">
        <v>161</v>
      </c>
      <c r="B30" s="157">
        <f>SUM(B6:B29)</f>
        <v>0</v>
      </c>
      <c r="C30" s="157">
        <f t="shared" ref="C30:D30" si="0">SUM(C6:C29)</f>
        <v>0</v>
      </c>
      <c r="D30" s="157">
        <f t="shared" si="0"/>
        <v>0</v>
      </c>
      <c r="E30" s="160"/>
      <c r="F30" s="160"/>
      <c r="G30" s="164"/>
      <c r="I30" s="168" t="s">
        <v>161</v>
      </c>
      <c r="J30" s="157">
        <f t="shared" ref="J30:L30" si="1">SUM(J6:J29)</f>
        <v>0</v>
      </c>
      <c r="K30" s="157">
        <f t="shared" si="1"/>
        <v>0</v>
      </c>
      <c r="L30" s="157">
        <f t="shared" si="1"/>
        <v>0</v>
      </c>
      <c r="M30" s="160"/>
      <c r="N30" s="160"/>
      <c r="O30" s="164"/>
      <c r="Q30" s="168" t="s">
        <v>161</v>
      </c>
      <c r="R30" s="157">
        <f t="shared" ref="R30:T30" si="2">SUM(R6:R29)</f>
        <v>0</v>
      </c>
      <c r="S30" s="157">
        <f t="shared" si="2"/>
        <v>0</v>
      </c>
      <c r="T30" s="157">
        <f t="shared" si="2"/>
        <v>0</v>
      </c>
      <c r="U30" s="160"/>
      <c r="V30" s="160"/>
      <c r="W30" s="164"/>
      <c r="Y30" s="168" t="s">
        <v>161</v>
      </c>
      <c r="Z30" s="157">
        <f t="shared" ref="Z30:AB30" si="3">SUM(Z6:Z29)</f>
        <v>0</v>
      </c>
      <c r="AA30" s="157">
        <f t="shared" si="3"/>
        <v>0</v>
      </c>
      <c r="AB30" s="157">
        <f t="shared" si="3"/>
        <v>0</v>
      </c>
      <c r="AC30" s="160"/>
      <c r="AD30" s="160"/>
      <c r="AE30" s="164"/>
    </row>
    <row r="31" spans="1:31" x14ac:dyDescent="0.35">
      <c r="A31" s="169"/>
      <c r="B31" s="154"/>
      <c r="C31" s="158"/>
      <c r="D31" s="159"/>
      <c r="E31" s="160"/>
      <c r="F31" s="160"/>
      <c r="G31" s="164"/>
      <c r="I31" s="169"/>
      <c r="J31" s="154"/>
      <c r="K31" s="158"/>
      <c r="L31" s="159"/>
      <c r="M31" s="160"/>
      <c r="N31" s="160"/>
      <c r="O31" s="164"/>
      <c r="Q31" s="169"/>
      <c r="R31" s="154"/>
      <c r="S31" s="158"/>
      <c r="T31" s="159"/>
      <c r="U31" s="160"/>
      <c r="V31" s="160"/>
      <c r="W31" s="164"/>
      <c r="Y31" s="169"/>
      <c r="Z31" s="154"/>
      <c r="AA31" s="158"/>
      <c r="AB31" s="159"/>
      <c r="AC31" s="160"/>
      <c r="AD31" s="160"/>
      <c r="AE31" s="164"/>
    </row>
    <row r="32" spans="1:31" ht="15" thickBot="1" x14ac:dyDescent="0.4">
      <c r="A32" s="170"/>
      <c r="B32" s="171"/>
      <c r="C32" s="171"/>
      <c r="D32" s="171"/>
      <c r="E32" s="172"/>
      <c r="F32" s="172"/>
      <c r="G32" s="173"/>
      <c r="I32" s="170"/>
      <c r="J32" s="171"/>
      <c r="K32" s="171"/>
      <c r="L32" s="171"/>
      <c r="M32" s="172"/>
      <c r="N32" s="172"/>
      <c r="O32" s="173"/>
      <c r="Q32" s="170"/>
      <c r="R32" s="171"/>
      <c r="S32" s="171"/>
      <c r="T32" s="171"/>
      <c r="U32" s="172"/>
      <c r="V32" s="172"/>
      <c r="W32" s="173"/>
      <c r="Y32" s="170"/>
      <c r="Z32" s="171"/>
      <c r="AA32" s="171"/>
      <c r="AB32" s="171"/>
      <c r="AC32" s="172"/>
      <c r="AD32" s="172"/>
      <c r="AE32" s="173"/>
    </row>
  </sheetData>
  <mergeCells count="16">
    <mergeCell ref="M4:O4"/>
    <mergeCell ref="B4:D4"/>
    <mergeCell ref="E4:G4"/>
    <mergeCell ref="Q1:Q2"/>
    <mergeCell ref="AC4:AE4"/>
    <mergeCell ref="R1:T2"/>
    <mergeCell ref="R4:T4"/>
    <mergeCell ref="U4:W4"/>
    <mergeCell ref="Y1:Y2"/>
    <mergeCell ref="Z1:AB2"/>
    <mergeCell ref="Z4:AB4"/>
    <mergeCell ref="A1:A2"/>
    <mergeCell ref="B1:D2"/>
    <mergeCell ref="I1:I2"/>
    <mergeCell ref="J1:L2"/>
    <mergeCell ref="J4:L4"/>
  </mergeCells>
  <phoneticPr fontId="45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DB85-5B75-45C6-9733-5808E9C07A4A}">
  <dimension ref="A1:E12"/>
  <sheetViews>
    <sheetView tabSelected="1" view="pageBreakPreview" zoomScale="115" zoomScaleNormal="100" zoomScaleSheetLayoutView="115" workbookViewId="0"/>
  </sheetViews>
  <sheetFormatPr defaultRowHeight="14.5" x14ac:dyDescent="0.35"/>
  <cols>
    <col min="2" max="2" width="33.81640625" customWidth="1"/>
    <col min="3" max="5" width="17.36328125" customWidth="1"/>
  </cols>
  <sheetData>
    <row r="1" spans="1:5" x14ac:dyDescent="0.35">
      <c r="A1" t="s">
        <v>270</v>
      </c>
    </row>
    <row r="3" spans="1:5" x14ac:dyDescent="0.35">
      <c r="A3" s="256" t="s">
        <v>265</v>
      </c>
      <c r="B3" s="256" t="s">
        <v>1</v>
      </c>
      <c r="C3" s="255" t="s">
        <v>5</v>
      </c>
      <c r="D3" s="255"/>
      <c r="E3" s="255"/>
    </row>
    <row r="4" spans="1:5" x14ac:dyDescent="0.35">
      <c r="A4" s="256"/>
      <c r="B4" s="256"/>
      <c r="C4" s="237" t="s">
        <v>85</v>
      </c>
      <c r="D4" s="237" t="s">
        <v>266</v>
      </c>
      <c r="E4" s="237" t="s">
        <v>87</v>
      </c>
    </row>
    <row r="5" spans="1:5" x14ac:dyDescent="0.35">
      <c r="A5" s="233"/>
      <c r="B5" s="233" t="s">
        <v>267</v>
      </c>
      <c r="C5" s="234">
        <v>1790234.5799999998</v>
      </c>
      <c r="D5" s="234">
        <f>E5-C5</f>
        <v>77310.52500000014</v>
      </c>
      <c r="E5" s="234">
        <f>'QUANTITY DETAILS (2)'!Q126</f>
        <v>1867545.105</v>
      </c>
    </row>
    <row r="6" spans="1:5" x14ac:dyDescent="0.35">
      <c r="A6" s="233"/>
      <c r="B6" s="233" t="s">
        <v>153</v>
      </c>
      <c r="C6" s="234">
        <v>178335.2</v>
      </c>
      <c r="D6" s="234">
        <f t="shared" ref="D6:D10" si="0">E6-C6</f>
        <v>86814.799999999988</v>
      </c>
      <c r="E6" s="234">
        <f>VARIATION!O51</f>
        <v>265150</v>
      </c>
    </row>
    <row r="7" spans="1:5" x14ac:dyDescent="0.35">
      <c r="A7" s="233"/>
      <c r="B7" s="233"/>
      <c r="C7" s="234"/>
      <c r="D7" s="234"/>
      <c r="E7" s="234"/>
    </row>
    <row r="8" spans="1:5" x14ac:dyDescent="0.35">
      <c r="A8" s="233"/>
      <c r="B8" s="233" t="s">
        <v>161</v>
      </c>
      <c r="C8" s="234">
        <f>SUM(C5:C7)</f>
        <v>1968569.7799999998</v>
      </c>
      <c r="D8" s="234">
        <f t="shared" si="0"/>
        <v>164125.32500000019</v>
      </c>
      <c r="E8" s="234">
        <f>SUM(E5:E7)</f>
        <v>2132695.105</v>
      </c>
    </row>
    <row r="9" spans="1:5" x14ac:dyDescent="0.35">
      <c r="A9" s="233"/>
      <c r="B9" s="233" t="s">
        <v>269</v>
      </c>
      <c r="C9" s="234">
        <v>66594.649999999994</v>
      </c>
      <c r="D9" s="234">
        <f t="shared" si="0"/>
        <v>0</v>
      </c>
      <c r="E9" s="234">
        <v>66594.649999999994</v>
      </c>
    </row>
    <row r="10" spans="1:5" x14ac:dyDescent="0.35">
      <c r="A10" s="233"/>
      <c r="B10" s="233" t="s">
        <v>268</v>
      </c>
      <c r="C10" s="234">
        <v>-66594.649999999994</v>
      </c>
      <c r="D10" s="234">
        <f t="shared" si="0"/>
        <v>0</v>
      </c>
      <c r="E10" s="234">
        <v>-66594.649999999994</v>
      </c>
    </row>
    <row r="11" spans="1:5" x14ac:dyDescent="0.35">
      <c r="A11" s="233"/>
      <c r="B11" s="233"/>
      <c r="C11" s="235">
        <f>SUM(C8:C10)</f>
        <v>1968569.7799999998</v>
      </c>
      <c r="D11" s="235">
        <f t="shared" ref="D11:E11" si="1">SUM(D8:D10)</f>
        <v>164125.32500000019</v>
      </c>
      <c r="E11" s="235">
        <f t="shared" si="1"/>
        <v>2132695.105</v>
      </c>
    </row>
    <row r="12" spans="1:5" x14ac:dyDescent="0.35">
      <c r="A12" s="236"/>
      <c r="B12" s="236"/>
      <c r="C12" s="236"/>
      <c r="D12" s="236"/>
      <c r="E12" s="236"/>
    </row>
  </sheetData>
  <mergeCells count="3">
    <mergeCell ref="C3:E3"/>
    <mergeCell ref="A3:A4"/>
    <mergeCell ref="B3:B4"/>
  </mergeCells>
  <pageMargins left="0.7" right="0.7" top="0.75" bottom="0.75" header="0.3" footer="0.3"/>
  <pageSetup paperSize="9"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7A1C-F0CD-4404-8614-32C9611E71F8}">
  <sheetPr>
    <pageSetUpPr fitToPage="1"/>
  </sheetPr>
  <dimension ref="A1:AF137"/>
  <sheetViews>
    <sheetView view="pageBreakPreview" zoomScale="70" zoomScaleNormal="100" zoomScaleSheetLayoutView="70" workbookViewId="0">
      <pane xSplit="1" ySplit="9" topLeftCell="B58" activePane="bottomRight" state="frozen"/>
      <selection activeCell="T50" sqref="T50:U54"/>
      <selection pane="topRight" activeCell="T50" sqref="T50:U54"/>
      <selection pane="bottomLeft" activeCell="T50" sqref="T50:U54"/>
      <selection pane="bottomRight" activeCell="B83" sqref="B83"/>
    </sheetView>
  </sheetViews>
  <sheetFormatPr defaultColWidth="9.08984375" defaultRowHeight="15.5" x14ac:dyDescent="0.35"/>
  <cols>
    <col min="1" max="1" width="6.08984375" style="3" customWidth="1"/>
    <col min="2" max="2" width="80.90625" style="3" customWidth="1"/>
    <col min="3" max="4" width="9.08984375" style="3"/>
    <col min="5" max="5" width="14.36328125" style="3" customWidth="1"/>
    <col min="6" max="6" width="17" style="3" customWidth="1"/>
    <col min="7" max="7" width="10.36328125" style="3" customWidth="1"/>
    <col min="8" max="8" width="12.08984375" style="3" customWidth="1"/>
    <col min="9" max="9" width="9.08984375" style="3"/>
    <col min="10" max="10" width="12.453125" style="3" customWidth="1"/>
    <col min="11" max="11" width="17.36328125" style="3" customWidth="1"/>
    <col min="12" max="12" width="8.6328125" style="3" customWidth="1"/>
    <col min="13" max="13" width="11.36328125" style="3" bestFit="1" customWidth="1"/>
    <col min="14" max="14" width="10.1796875" style="3" bestFit="1" customWidth="1"/>
    <col min="15" max="15" width="11.36328125" style="3" bestFit="1" customWidth="1"/>
    <col min="16" max="16" width="15.6328125" style="3" customWidth="1"/>
    <col min="17" max="17" width="25.08984375" style="3" customWidth="1"/>
    <col min="18" max="18" width="11.1796875" style="3" hidden="1" customWidth="1"/>
    <col min="19" max="19" width="13.6328125" style="3" hidden="1" customWidth="1"/>
    <col min="20" max="20" width="11.1796875" style="3" hidden="1" customWidth="1"/>
    <col min="21" max="21" width="13.6328125" style="3" hidden="1" customWidth="1"/>
    <col min="22" max="29" width="0" style="3" hidden="1" customWidth="1"/>
    <col min="30" max="30" width="22" style="3" hidden="1" customWidth="1"/>
    <col min="31" max="31" width="18" style="3" customWidth="1"/>
    <col min="32" max="32" width="11.36328125" style="3" bestFit="1" customWidth="1"/>
    <col min="33" max="16384" width="9.08984375" style="3"/>
  </cols>
  <sheetData>
    <row r="1" spans="1:19" x14ac:dyDescent="0.35">
      <c r="A1" s="90" t="s">
        <v>78</v>
      </c>
      <c r="B1" s="91"/>
      <c r="C1" s="91"/>
      <c r="D1" s="91"/>
      <c r="E1" s="91"/>
      <c r="F1" s="92"/>
      <c r="G1" s="93"/>
      <c r="H1" s="91"/>
      <c r="I1" s="91"/>
      <c r="J1" s="91"/>
      <c r="K1" s="94"/>
      <c r="L1" s="93"/>
      <c r="M1" s="95"/>
      <c r="N1" s="95"/>
      <c r="O1" s="95"/>
      <c r="P1" s="96"/>
      <c r="Q1" s="97"/>
    </row>
    <row r="2" spans="1:19" x14ac:dyDescent="0.35">
      <c r="A2" s="98" t="s">
        <v>79</v>
      </c>
      <c r="B2" s="4"/>
      <c r="C2" s="4"/>
      <c r="D2" s="4"/>
      <c r="E2" s="4"/>
      <c r="F2" s="69"/>
      <c r="G2" s="75"/>
      <c r="H2" s="4"/>
      <c r="I2" s="4"/>
      <c r="J2" s="4"/>
      <c r="K2" s="76"/>
      <c r="L2" s="75"/>
      <c r="M2" s="2"/>
      <c r="N2" s="2"/>
      <c r="O2" s="2"/>
      <c r="P2" s="80"/>
      <c r="Q2" s="99"/>
    </row>
    <row r="3" spans="1:19" x14ac:dyDescent="0.35">
      <c r="A3" s="98" t="s">
        <v>80</v>
      </c>
      <c r="B3" s="4"/>
      <c r="C3" s="4"/>
      <c r="D3" s="4"/>
      <c r="E3" s="4"/>
      <c r="F3" s="69"/>
      <c r="G3" s="75"/>
      <c r="H3" s="4"/>
      <c r="I3" s="4"/>
      <c r="J3" s="4"/>
      <c r="K3" s="76"/>
      <c r="L3" s="75"/>
      <c r="M3" s="2"/>
      <c r="N3" s="2"/>
      <c r="O3" s="2"/>
      <c r="P3" s="80"/>
      <c r="Q3" s="99"/>
    </row>
    <row r="4" spans="1:19" x14ac:dyDescent="0.35">
      <c r="A4" s="243" t="s">
        <v>73</v>
      </c>
      <c r="B4" s="244"/>
      <c r="C4" s="68"/>
      <c r="D4" s="68"/>
      <c r="E4" s="68"/>
      <c r="F4" s="70"/>
      <c r="G4" s="77"/>
      <c r="H4" s="68"/>
      <c r="I4" s="68"/>
      <c r="J4" s="68"/>
      <c r="K4" s="78"/>
      <c r="L4" s="77"/>
      <c r="M4" s="68"/>
      <c r="N4" s="68"/>
      <c r="O4" s="68"/>
      <c r="P4" s="80"/>
      <c r="Q4" s="99"/>
      <c r="S4" s="3" t="s">
        <v>84</v>
      </c>
    </row>
    <row r="5" spans="1:19" x14ac:dyDescent="0.35">
      <c r="A5" s="245" t="s">
        <v>195</v>
      </c>
      <c r="B5" s="242"/>
      <c r="C5" s="2"/>
      <c r="D5" s="2"/>
      <c r="E5" s="2"/>
      <c r="F5" s="71"/>
      <c r="G5" s="79"/>
      <c r="H5" s="2"/>
      <c r="I5" s="2"/>
      <c r="J5" s="2"/>
      <c r="K5" s="80"/>
      <c r="L5" s="79"/>
      <c r="M5" s="2"/>
      <c r="N5" s="2"/>
      <c r="O5" s="2"/>
      <c r="P5" s="80"/>
      <c r="Q5" s="99"/>
    </row>
    <row r="6" spans="1:19" x14ac:dyDescent="0.35">
      <c r="A6" s="100"/>
      <c r="B6" s="1"/>
      <c r="C6" s="246" t="s">
        <v>81</v>
      </c>
      <c r="D6" s="246"/>
      <c r="E6" s="246"/>
      <c r="F6" s="239"/>
      <c r="G6" s="81"/>
      <c r="H6" s="239" t="s">
        <v>82</v>
      </c>
      <c r="I6" s="240"/>
      <c r="J6" s="240"/>
      <c r="K6" s="240"/>
      <c r="L6" s="240"/>
      <c r="M6" s="240"/>
      <c r="N6" s="240"/>
      <c r="O6" s="240"/>
      <c r="P6" s="248"/>
      <c r="Q6" s="99"/>
    </row>
    <row r="7" spans="1:19" x14ac:dyDescent="0.35">
      <c r="A7" s="100"/>
      <c r="B7" s="1"/>
      <c r="C7" s="5"/>
      <c r="D7" s="5"/>
      <c r="E7" s="5"/>
      <c r="F7" s="16"/>
      <c r="G7" s="247" t="s">
        <v>154</v>
      </c>
      <c r="H7" s="240"/>
      <c r="I7" s="240"/>
      <c r="J7" s="240"/>
      <c r="K7" s="240"/>
      <c r="L7" s="239" t="s">
        <v>155</v>
      </c>
      <c r="M7" s="240"/>
      <c r="N7" s="240"/>
      <c r="O7" s="241"/>
      <c r="P7" s="183"/>
      <c r="Q7" s="99"/>
    </row>
    <row r="8" spans="1:19" ht="29" x14ac:dyDescent="0.35">
      <c r="A8" s="100"/>
      <c r="B8" s="1"/>
      <c r="C8" s="5"/>
      <c r="D8" s="5"/>
      <c r="E8" s="5"/>
      <c r="F8" s="16"/>
      <c r="G8" s="83" t="s">
        <v>157</v>
      </c>
      <c r="H8" s="257" t="s">
        <v>154</v>
      </c>
      <c r="I8" s="257"/>
      <c r="J8" s="257"/>
      <c r="K8" s="184" t="s">
        <v>158</v>
      </c>
      <c r="L8" s="185" t="s">
        <v>155</v>
      </c>
      <c r="M8" s="257" t="s">
        <v>155</v>
      </c>
      <c r="N8" s="257"/>
      <c r="O8" s="257"/>
      <c r="P8" s="186" t="s">
        <v>155</v>
      </c>
      <c r="Q8" s="101" t="s">
        <v>159</v>
      </c>
    </row>
    <row r="9" spans="1:19" x14ac:dyDescent="0.35">
      <c r="A9" s="102" t="s">
        <v>0</v>
      </c>
      <c r="B9" s="15" t="s">
        <v>1</v>
      </c>
      <c r="C9" s="15" t="s">
        <v>2</v>
      </c>
      <c r="D9" s="15" t="s">
        <v>3</v>
      </c>
      <c r="E9" s="15" t="s">
        <v>4</v>
      </c>
      <c r="F9" s="72" t="s">
        <v>5</v>
      </c>
      <c r="G9" s="84" t="s">
        <v>83</v>
      </c>
      <c r="H9" s="15" t="s">
        <v>85</v>
      </c>
      <c r="I9" s="15" t="s">
        <v>86</v>
      </c>
      <c r="J9" s="15" t="s">
        <v>88</v>
      </c>
      <c r="K9" s="85" t="s">
        <v>156</v>
      </c>
      <c r="L9" s="84" t="s">
        <v>83</v>
      </c>
      <c r="M9" s="15" t="s">
        <v>85</v>
      </c>
      <c r="N9" s="15" t="s">
        <v>86</v>
      </c>
      <c r="O9" s="15" t="s">
        <v>88</v>
      </c>
      <c r="P9" s="85" t="s">
        <v>156</v>
      </c>
      <c r="Q9" s="99"/>
    </row>
    <row r="10" spans="1:19" ht="64.5" customHeight="1" x14ac:dyDescent="0.35">
      <c r="A10" s="103"/>
      <c r="B10" s="6" t="s">
        <v>77</v>
      </c>
      <c r="C10" s="2"/>
      <c r="D10" s="7"/>
      <c r="E10" s="2"/>
      <c r="F10" s="71"/>
      <c r="G10" s="79"/>
      <c r="H10" s="2"/>
      <c r="I10" s="2"/>
      <c r="J10" s="2"/>
      <c r="K10" s="80"/>
      <c r="L10" s="79"/>
      <c r="M10" s="2"/>
      <c r="N10" s="2"/>
      <c r="O10" s="2"/>
      <c r="P10" s="80"/>
      <c r="Q10" s="99"/>
    </row>
    <row r="11" spans="1:19" x14ac:dyDescent="0.35">
      <c r="A11" s="103"/>
      <c r="B11" s="2"/>
      <c r="C11" s="2"/>
      <c r="D11" s="7"/>
      <c r="E11" s="2"/>
      <c r="F11" s="71"/>
      <c r="G11" s="79"/>
      <c r="H11" s="2"/>
      <c r="I11" s="2"/>
      <c r="J11" s="2"/>
      <c r="K11" s="80"/>
      <c r="L11" s="79"/>
      <c r="M11" s="2"/>
      <c r="N11" s="2"/>
      <c r="O11" s="2"/>
      <c r="P11" s="80"/>
      <c r="Q11" s="99"/>
    </row>
    <row r="12" spans="1:19" x14ac:dyDescent="0.35">
      <c r="A12" s="103"/>
      <c r="B12" s="4" t="s">
        <v>6</v>
      </c>
      <c r="C12" s="2"/>
      <c r="D12" s="7"/>
      <c r="E12" s="2"/>
      <c r="F12" s="71"/>
      <c r="G12" s="79"/>
      <c r="H12" s="2"/>
      <c r="I12" s="2"/>
      <c r="J12" s="2"/>
      <c r="K12" s="80"/>
      <c r="L12" s="79"/>
      <c r="M12" s="2"/>
      <c r="N12" s="2"/>
      <c r="O12" s="2"/>
      <c r="P12" s="80"/>
      <c r="Q12" s="99"/>
    </row>
    <row r="13" spans="1:19" x14ac:dyDescent="0.35">
      <c r="A13" s="103"/>
      <c r="B13" s="2"/>
      <c r="C13" s="2"/>
      <c r="D13" s="7"/>
      <c r="E13" s="2"/>
      <c r="F13" s="71"/>
      <c r="G13" s="79"/>
      <c r="H13" s="2"/>
      <c r="I13" s="2"/>
      <c r="J13" s="2"/>
      <c r="K13" s="80"/>
      <c r="L13" s="79"/>
      <c r="M13" s="2"/>
      <c r="N13" s="2"/>
      <c r="O13" s="2"/>
      <c r="P13" s="80"/>
      <c r="Q13" s="99"/>
      <c r="S13" s="3">
        <v>667</v>
      </c>
    </row>
    <row r="14" spans="1:19" ht="81.75" customHeight="1" x14ac:dyDescent="0.35">
      <c r="A14" s="103"/>
      <c r="B14" s="8" t="s">
        <v>12</v>
      </c>
      <c r="C14" s="2"/>
      <c r="D14" s="7"/>
      <c r="E14" s="2"/>
      <c r="F14" s="71"/>
      <c r="G14" s="79"/>
      <c r="H14" s="2"/>
      <c r="I14" s="2"/>
      <c r="J14" s="2"/>
      <c r="K14" s="80"/>
      <c r="L14" s="79"/>
      <c r="M14" s="2"/>
      <c r="N14" s="2"/>
      <c r="O14" s="2"/>
      <c r="P14" s="80"/>
      <c r="Q14" s="99"/>
    </row>
    <row r="15" spans="1:19" x14ac:dyDescent="0.35">
      <c r="A15" s="103"/>
      <c r="B15" s="2"/>
      <c r="C15" s="2"/>
      <c r="D15" s="7"/>
      <c r="E15" s="2"/>
      <c r="F15" s="71"/>
      <c r="G15" s="79"/>
      <c r="H15" s="2"/>
      <c r="I15" s="2"/>
      <c r="J15" s="2"/>
      <c r="K15" s="80"/>
      <c r="L15" s="79"/>
      <c r="M15" s="2"/>
      <c r="N15" s="2"/>
      <c r="O15" s="2"/>
      <c r="P15" s="80"/>
      <c r="Q15" s="99"/>
    </row>
    <row r="16" spans="1:19" x14ac:dyDescent="0.35">
      <c r="A16" s="103" t="s">
        <v>7</v>
      </c>
      <c r="B16" s="2" t="s">
        <v>8</v>
      </c>
      <c r="C16" s="9">
        <v>130</v>
      </c>
      <c r="D16" s="7" t="s">
        <v>11</v>
      </c>
      <c r="E16" s="2">
        <v>1600</v>
      </c>
      <c r="F16" s="73">
        <f>C16*E16</f>
        <v>208000</v>
      </c>
      <c r="G16" s="86"/>
      <c r="H16" s="9"/>
      <c r="I16" s="9"/>
      <c r="J16" s="9"/>
      <c r="K16" s="87"/>
      <c r="L16" s="86"/>
      <c r="M16" s="2"/>
      <c r="N16" s="2"/>
      <c r="O16" s="2"/>
      <c r="P16" s="80"/>
      <c r="Q16" s="99"/>
    </row>
    <row r="17" spans="1:32" x14ac:dyDescent="0.35">
      <c r="A17" s="103"/>
      <c r="B17" s="1" t="s">
        <v>89</v>
      </c>
      <c r="C17" s="67">
        <v>0.4</v>
      </c>
      <c r="D17" s="7"/>
      <c r="E17" s="2"/>
      <c r="F17" s="73"/>
      <c r="G17" s="188">
        <v>0.25</v>
      </c>
      <c r="H17" s="187">
        <v>420</v>
      </c>
      <c r="I17" s="189"/>
      <c r="J17" s="187">
        <f>H17+I17</f>
        <v>420</v>
      </c>
      <c r="K17" s="190">
        <f>J17*E16*G17</f>
        <v>168000</v>
      </c>
      <c r="L17" s="88">
        <v>0.15</v>
      </c>
      <c r="M17" s="193">
        <v>390</v>
      </c>
      <c r="N17" s="202">
        <f>'BRACKET INSTALLATION'!D7</f>
        <v>9</v>
      </c>
      <c r="O17" s="187">
        <f>M17+N17</f>
        <v>399</v>
      </c>
      <c r="P17" s="87">
        <f>O17*L17*E16</f>
        <v>95759.999999999985</v>
      </c>
      <c r="Q17" s="104">
        <f>P17+K17</f>
        <v>263760</v>
      </c>
      <c r="R17" s="3">
        <v>168000</v>
      </c>
      <c r="S17" s="177">
        <f>K17-R17</f>
        <v>0</v>
      </c>
      <c r="T17" s="3">
        <v>82800</v>
      </c>
      <c r="U17" s="177">
        <f>P17-T17</f>
        <v>12959.999999999985</v>
      </c>
      <c r="AD17" s="3">
        <v>9</v>
      </c>
      <c r="AE17" s="87"/>
    </row>
    <row r="18" spans="1:32" x14ac:dyDescent="0.35">
      <c r="A18" s="103"/>
      <c r="B18" s="1" t="s">
        <v>90</v>
      </c>
      <c r="C18" s="67">
        <v>0.5</v>
      </c>
      <c r="D18" s="7"/>
      <c r="E18" s="2"/>
      <c r="F18" s="73"/>
      <c r="G18" s="188">
        <v>0.35</v>
      </c>
      <c r="H18" s="187">
        <v>420</v>
      </c>
      <c r="I18" s="202">
        <v>16</v>
      </c>
      <c r="J18" s="187">
        <f>H18+I18</f>
        <v>436</v>
      </c>
      <c r="K18" s="190">
        <f>J18*E16*G18</f>
        <v>244159.99999999997</v>
      </c>
      <c r="L18" s="88">
        <v>0.15</v>
      </c>
      <c r="M18" s="193">
        <v>202</v>
      </c>
      <c r="N18" s="206">
        <f>'GLASS INSTALLATION'!D35</f>
        <v>90.86</v>
      </c>
      <c r="O18" s="187">
        <f t="shared" ref="O18:O23" si="0">M18+N18</f>
        <v>292.86</v>
      </c>
      <c r="P18" s="87">
        <f>O18*L18*$E$16</f>
        <v>70286.400000000009</v>
      </c>
      <c r="Q18" s="104">
        <f>P18+K18</f>
        <v>314446.39999999997</v>
      </c>
      <c r="R18" s="3">
        <v>286720</v>
      </c>
      <c r="S18" s="177">
        <f t="shared" ref="S18:S21" si="1">K18-R18</f>
        <v>-42560.000000000029</v>
      </c>
      <c r="T18" s="3">
        <v>19200</v>
      </c>
      <c r="U18" s="177">
        <f t="shared" ref="U18:U23" si="2">P18-T18</f>
        <v>51086.400000000009</v>
      </c>
      <c r="AD18" s="193">
        <v>92.6</v>
      </c>
      <c r="AE18" s="87"/>
      <c r="AF18" s="177"/>
    </row>
    <row r="19" spans="1:32" x14ac:dyDescent="0.35">
      <c r="A19" s="103"/>
      <c r="B19" s="1" t="s">
        <v>91</v>
      </c>
      <c r="C19" s="67">
        <v>0.1</v>
      </c>
      <c r="D19" s="7"/>
      <c r="E19" s="2"/>
      <c r="F19" s="73"/>
      <c r="G19" s="188">
        <v>0.05</v>
      </c>
      <c r="H19" s="187">
        <v>841</v>
      </c>
      <c r="I19" s="187"/>
      <c r="J19" s="187">
        <f>H19+I19</f>
        <v>841</v>
      </c>
      <c r="K19" s="190">
        <f>J19*E16*G19</f>
        <v>67280</v>
      </c>
      <c r="L19" s="88">
        <v>0.05</v>
      </c>
      <c r="M19" s="193">
        <v>201</v>
      </c>
      <c r="N19" s="204">
        <v>0</v>
      </c>
      <c r="O19" s="187">
        <f>M19+N19</f>
        <v>201</v>
      </c>
      <c r="P19" s="87">
        <f>O19*L19*$E$16</f>
        <v>16080.000000000002</v>
      </c>
      <c r="Q19" s="104">
        <f>P19+K19</f>
        <v>83360</v>
      </c>
      <c r="R19" s="3">
        <v>80960</v>
      </c>
      <c r="S19" s="177">
        <f t="shared" si="1"/>
        <v>-13680</v>
      </c>
      <c r="T19" s="3">
        <v>51054.240000000005</v>
      </c>
      <c r="U19" s="177">
        <f t="shared" si="2"/>
        <v>-34974.240000000005</v>
      </c>
      <c r="AD19" s="3">
        <v>0</v>
      </c>
      <c r="AE19" s="87"/>
    </row>
    <row r="20" spans="1:32" x14ac:dyDescent="0.35">
      <c r="A20" s="103" t="s">
        <v>9</v>
      </c>
      <c r="B20" s="2" t="s">
        <v>10</v>
      </c>
      <c r="C20" s="9">
        <v>20</v>
      </c>
      <c r="D20" s="7" t="s">
        <v>11</v>
      </c>
      <c r="E20" s="2">
        <v>2600</v>
      </c>
      <c r="F20" s="73">
        <f>C20*E20</f>
        <v>52000</v>
      </c>
      <c r="G20" s="191"/>
      <c r="H20" s="187"/>
      <c r="I20" s="187"/>
      <c r="J20" s="187"/>
      <c r="K20" s="190"/>
      <c r="L20" s="86"/>
      <c r="M20" s="193"/>
      <c r="N20" s="2"/>
      <c r="O20" s="187"/>
      <c r="P20" s="80"/>
      <c r="Q20" s="99"/>
      <c r="S20" s="177">
        <f t="shared" si="1"/>
        <v>0</v>
      </c>
      <c r="U20" s="177">
        <f t="shared" si="2"/>
        <v>0</v>
      </c>
      <c r="AE20" s="87"/>
    </row>
    <row r="21" spans="1:32" x14ac:dyDescent="0.35">
      <c r="A21" s="103"/>
      <c r="B21" s="1" t="s">
        <v>89</v>
      </c>
      <c r="C21" s="67">
        <v>0.4</v>
      </c>
      <c r="D21" s="7"/>
      <c r="E21" s="2"/>
      <c r="F21" s="73"/>
      <c r="G21" s="188">
        <v>0.25</v>
      </c>
      <c r="H21" s="187">
        <v>314.53499999999997</v>
      </c>
      <c r="I21" s="187">
        <v>0</v>
      </c>
      <c r="J21" s="187">
        <f>H21+I21</f>
        <v>314.53499999999997</v>
      </c>
      <c r="K21" s="190">
        <f>J21*E20*G21</f>
        <v>204447.74999999997</v>
      </c>
      <c r="L21" s="88">
        <v>0.15</v>
      </c>
      <c r="M21" s="193">
        <v>201.238</v>
      </c>
      <c r="N21" s="204">
        <v>0</v>
      </c>
      <c r="O21" s="187">
        <f t="shared" si="0"/>
        <v>201.238</v>
      </c>
      <c r="P21" s="87">
        <f>O21*L21*E20</f>
        <v>78482.819999999992</v>
      </c>
      <c r="Q21" s="104">
        <f>P21+K21</f>
        <v>282930.56999999995</v>
      </c>
      <c r="R21" s="3">
        <v>148570.5</v>
      </c>
      <c r="S21" s="177">
        <f t="shared" si="1"/>
        <v>55877.249999999971</v>
      </c>
      <c r="T21" s="3">
        <v>71760</v>
      </c>
      <c r="U21" s="177">
        <f t="shared" si="2"/>
        <v>6722.8199999999924</v>
      </c>
      <c r="AE21" s="87"/>
    </row>
    <row r="22" spans="1:32" x14ac:dyDescent="0.35">
      <c r="A22" s="103"/>
      <c r="B22" s="1" t="s">
        <v>90</v>
      </c>
      <c r="C22" s="67">
        <v>0.5</v>
      </c>
      <c r="D22" s="7"/>
      <c r="E22" s="2"/>
      <c r="F22" s="73"/>
      <c r="G22" s="188">
        <v>0.35</v>
      </c>
      <c r="H22" s="187">
        <v>358.75100000000003</v>
      </c>
      <c r="I22" s="202">
        <v>6.22</v>
      </c>
      <c r="J22" s="187">
        <f>H22+I22</f>
        <v>364.97100000000006</v>
      </c>
      <c r="K22" s="190">
        <f>J22*E20*G22</f>
        <v>332123.61000000004</v>
      </c>
      <c r="L22" s="88">
        <v>0.15</v>
      </c>
      <c r="M22" s="2">
        <v>317.34000000000003</v>
      </c>
      <c r="N22" s="202">
        <f>'GLASS INSTALLATION'!E35</f>
        <v>6.4749999999999996</v>
      </c>
      <c r="O22" s="9">
        <f t="shared" si="0"/>
        <v>323.81500000000005</v>
      </c>
      <c r="P22" s="87">
        <f>O22*L22*E20</f>
        <v>126287.85</v>
      </c>
      <c r="Q22" s="104">
        <f>P22+K22</f>
        <v>458411.46000000008</v>
      </c>
      <c r="R22" s="3">
        <v>239475.59999999995</v>
      </c>
      <c r="S22" s="177">
        <f>K22-R22</f>
        <v>92648.010000000097</v>
      </c>
      <c r="T22" s="3">
        <v>92819.999999999985</v>
      </c>
      <c r="U22" s="177">
        <f t="shared" si="2"/>
        <v>33467.85000000002</v>
      </c>
      <c r="AD22" s="3">
        <f>1.375+5.1</f>
        <v>6.4749999999999996</v>
      </c>
      <c r="AE22" s="87"/>
      <c r="AF22" s="177"/>
    </row>
    <row r="23" spans="1:32" x14ac:dyDescent="0.35">
      <c r="A23" s="103"/>
      <c r="B23" s="1" t="s">
        <v>91</v>
      </c>
      <c r="C23" s="67">
        <v>0.1</v>
      </c>
      <c r="D23" s="7"/>
      <c r="E23" s="2"/>
      <c r="F23" s="71"/>
      <c r="G23" s="188">
        <v>0.05</v>
      </c>
      <c r="H23" s="187">
        <v>221</v>
      </c>
      <c r="I23" s="187">
        <v>0</v>
      </c>
      <c r="J23" s="187">
        <f>H23+I23</f>
        <v>221</v>
      </c>
      <c r="K23" s="190">
        <f>J23*E20*G23</f>
        <v>28730</v>
      </c>
      <c r="L23" s="88">
        <v>0.05</v>
      </c>
      <c r="M23" s="2">
        <v>256</v>
      </c>
      <c r="N23" s="204">
        <v>0</v>
      </c>
      <c r="O23" s="9">
        <f t="shared" si="0"/>
        <v>256</v>
      </c>
      <c r="P23" s="87">
        <f>O23*L23*E20</f>
        <v>33280</v>
      </c>
      <c r="Q23" s="104">
        <f>P23+K23</f>
        <v>62010</v>
      </c>
      <c r="R23" s="3">
        <v>21840</v>
      </c>
      <c r="S23" s="177">
        <f>K23-R23</f>
        <v>6890</v>
      </c>
      <c r="T23" s="3">
        <v>1430.0000000000002</v>
      </c>
      <c r="U23" s="177">
        <f t="shared" si="2"/>
        <v>31850</v>
      </c>
    </row>
    <row r="24" spans="1:32" x14ac:dyDescent="0.35">
      <c r="A24" s="103"/>
      <c r="B24" s="4" t="s">
        <v>13</v>
      </c>
      <c r="C24" s="2"/>
      <c r="D24" s="7"/>
      <c r="E24" s="2"/>
      <c r="F24" s="71"/>
      <c r="G24" s="192"/>
      <c r="H24" s="193"/>
      <c r="I24" s="193"/>
      <c r="J24" s="193"/>
      <c r="K24" s="194"/>
      <c r="L24" s="79"/>
      <c r="M24" s="2"/>
      <c r="N24" s="2"/>
      <c r="O24" s="2"/>
      <c r="P24" s="80"/>
      <c r="Q24" s="99"/>
      <c r="Z24" s="177">
        <f>H18-Z26</f>
        <v>454.93599999999998</v>
      </c>
    </row>
    <row r="25" spans="1:32" x14ac:dyDescent="0.35">
      <c r="A25" s="103"/>
      <c r="B25" s="2"/>
      <c r="C25" s="2"/>
      <c r="D25" s="7"/>
      <c r="E25" s="2"/>
      <c r="F25" s="71"/>
      <c r="G25" s="192"/>
      <c r="H25" s="193"/>
      <c r="I25" s="193"/>
      <c r="J25" s="193"/>
      <c r="K25" s="194"/>
      <c r="L25" s="79"/>
      <c r="M25" s="2"/>
      <c r="N25" s="2"/>
      <c r="O25" s="2"/>
      <c r="P25" s="80"/>
      <c r="Q25" s="99"/>
      <c r="Z25" s="177">
        <f>Z24+I18</f>
        <v>470.93599999999998</v>
      </c>
      <c r="AB25" s="177">
        <f>Z25-O18</f>
        <v>178.07599999999996</v>
      </c>
    </row>
    <row r="26" spans="1:32" ht="50" customHeight="1" x14ac:dyDescent="0.35">
      <c r="A26" s="103"/>
      <c r="B26" s="8" t="s">
        <v>14</v>
      </c>
      <c r="C26" s="2"/>
      <c r="D26" s="7"/>
      <c r="E26" s="2"/>
      <c r="F26" s="71"/>
      <c r="G26" s="192"/>
      <c r="H26" s="193"/>
      <c r="I26" s="193"/>
      <c r="J26" s="193"/>
      <c r="K26" s="194"/>
      <c r="L26" s="79"/>
      <c r="M26" s="2"/>
      <c r="N26" s="2"/>
      <c r="O26" s="2"/>
      <c r="P26" s="80"/>
      <c r="Q26" s="99"/>
      <c r="R26" s="177">
        <f>O22-M21</f>
        <v>122.57700000000006</v>
      </c>
      <c r="S26" s="177">
        <f>J18-O18</f>
        <v>143.13999999999999</v>
      </c>
      <c r="T26" s="3">
        <f>120</f>
        <v>120</v>
      </c>
      <c r="Z26" s="177">
        <f>O22-H22</f>
        <v>-34.935999999999979</v>
      </c>
    </row>
    <row r="27" spans="1:32" x14ac:dyDescent="0.35">
      <c r="A27" s="103"/>
      <c r="B27" s="2"/>
      <c r="C27" s="2"/>
      <c r="D27" s="7"/>
      <c r="E27" s="2"/>
      <c r="F27" s="71"/>
      <c r="G27" s="79"/>
      <c r="H27" s="2"/>
      <c r="I27" s="2"/>
      <c r="J27" s="2"/>
      <c r="K27" s="80"/>
      <c r="L27" s="79"/>
      <c r="M27" s="2"/>
      <c r="N27" s="2"/>
      <c r="O27" s="2"/>
      <c r="P27" s="80"/>
      <c r="Q27" s="99"/>
      <c r="S27" s="177">
        <f>O22-J22</f>
        <v>-41.156000000000006</v>
      </c>
    </row>
    <row r="28" spans="1:32" x14ac:dyDescent="0.35">
      <c r="A28" s="103" t="s">
        <v>15</v>
      </c>
      <c r="B28" s="2" t="s">
        <v>16</v>
      </c>
      <c r="C28" s="9">
        <v>575</v>
      </c>
      <c r="D28" s="7" t="s">
        <v>11</v>
      </c>
      <c r="E28" s="9">
        <v>300</v>
      </c>
      <c r="F28" s="73">
        <f>C28*E28</f>
        <v>172500</v>
      </c>
      <c r="G28" s="86"/>
      <c r="H28" s="9"/>
      <c r="I28" s="9"/>
      <c r="J28" s="9"/>
      <c r="K28" s="87"/>
      <c r="L28" s="86"/>
      <c r="M28" s="2"/>
      <c r="N28" s="9"/>
      <c r="O28" s="9"/>
      <c r="P28" s="80"/>
      <c r="Q28" s="99"/>
    </row>
    <row r="29" spans="1:32" x14ac:dyDescent="0.35">
      <c r="A29" s="103"/>
      <c r="B29" s="1" t="s">
        <v>89</v>
      </c>
      <c r="C29" s="67">
        <v>0.4</v>
      </c>
      <c r="D29" s="7"/>
      <c r="E29" s="9"/>
      <c r="F29" s="73"/>
      <c r="G29" s="86"/>
      <c r="H29" s="9"/>
      <c r="I29" s="9"/>
      <c r="J29" s="9"/>
      <c r="K29" s="87"/>
      <c r="L29" s="88">
        <v>0.4</v>
      </c>
      <c r="M29" s="9">
        <v>402</v>
      </c>
      <c r="N29" s="9">
        <v>0</v>
      </c>
      <c r="O29" s="9">
        <v>402</v>
      </c>
      <c r="P29" s="87">
        <f>O29*L29*E28</f>
        <v>48240</v>
      </c>
      <c r="Q29" s="104">
        <f>P29+K29</f>
        <v>48240</v>
      </c>
      <c r="T29" s="3">
        <v>48240</v>
      </c>
      <c r="U29" s="177">
        <f>Q29-T29</f>
        <v>0</v>
      </c>
    </row>
    <row r="30" spans="1:32" x14ac:dyDescent="0.35">
      <c r="A30" s="103"/>
      <c r="B30" s="1" t="s">
        <v>90</v>
      </c>
      <c r="C30" s="67">
        <v>0.5</v>
      </c>
      <c r="D30" s="7"/>
      <c r="E30" s="9"/>
      <c r="F30" s="73"/>
      <c r="G30" s="86"/>
      <c r="H30" s="9"/>
      <c r="I30" s="9"/>
      <c r="J30" s="9"/>
      <c r="K30" s="87"/>
      <c r="L30" s="88">
        <v>0.5</v>
      </c>
      <c r="M30" s="9">
        <v>646.23699999999997</v>
      </c>
      <c r="N30" s="9">
        <v>0</v>
      </c>
      <c r="O30" s="9">
        <f>M30+N30</f>
        <v>646.23699999999997</v>
      </c>
      <c r="P30" s="87">
        <f>O30*L30*E28</f>
        <v>96935.549999999988</v>
      </c>
      <c r="Q30" s="104">
        <f t="shared" ref="Q30:Q31" si="3">P30+K30</f>
        <v>96935.549999999988</v>
      </c>
      <c r="S30" s="177">
        <f>S26-T26</f>
        <v>23.139999999999986</v>
      </c>
      <c r="T30" s="3">
        <v>96000</v>
      </c>
      <c r="U30" s="177">
        <f t="shared" ref="U30:U35" si="4">Q30-T30</f>
        <v>935.54999999998836</v>
      </c>
      <c r="AD30" s="177">
        <f>O30-420</f>
        <v>226.23699999999997</v>
      </c>
      <c r="AE30" s="87"/>
    </row>
    <row r="31" spans="1:32" x14ac:dyDescent="0.35">
      <c r="A31" s="103"/>
      <c r="B31" s="1" t="s">
        <v>91</v>
      </c>
      <c r="C31" s="67">
        <v>0.1</v>
      </c>
      <c r="D31" s="7"/>
      <c r="E31" s="9"/>
      <c r="F31" s="73"/>
      <c r="G31" s="86"/>
      <c r="H31" s="9"/>
      <c r="I31" s="9"/>
      <c r="J31" s="9"/>
      <c r="K31" s="87"/>
      <c r="L31" s="88">
        <v>0.1</v>
      </c>
      <c r="M31" s="9">
        <v>636</v>
      </c>
      <c r="N31" s="9">
        <v>0</v>
      </c>
      <c r="O31" s="9">
        <f>M31+N31</f>
        <v>636</v>
      </c>
      <c r="P31" s="87">
        <f>O31*L31*E28</f>
        <v>19080</v>
      </c>
      <c r="Q31" s="104">
        <f t="shared" si="3"/>
        <v>19080</v>
      </c>
      <c r="R31" s="177"/>
      <c r="T31" s="3">
        <v>5970.0000000000009</v>
      </c>
      <c r="U31" s="177">
        <f t="shared" si="4"/>
        <v>13110</v>
      </c>
    </row>
    <row r="32" spans="1:32" x14ac:dyDescent="0.35">
      <c r="A32" s="103" t="s">
        <v>17</v>
      </c>
      <c r="B32" s="2" t="s">
        <v>18</v>
      </c>
      <c r="C32" s="9">
        <v>25</v>
      </c>
      <c r="D32" s="7" t="s">
        <v>11</v>
      </c>
      <c r="E32" s="9">
        <v>400</v>
      </c>
      <c r="F32" s="73">
        <f>C32*E32</f>
        <v>10000</v>
      </c>
      <c r="G32" s="86"/>
      <c r="H32" s="9"/>
      <c r="I32" s="9"/>
      <c r="J32" s="9"/>
      <c r="K32" s="87"/>
      <c r="L32" s="86"/>
      <c r="M32" s="2"/>
      <c r="N32" s="9"/>
      <c r="O32" s="9"/>
      <c r="P32" s="80"/>
      <c r="Q32" s="99"/>
      <c r="U32" s="177">
        <f t="shared" si="4"/>
        <v>0</v>
      </c>
    </row>
    <row r="33" spans="1:30" x14ac:dyDescent="0.35">
      <c r="A33" s="103"/>
      <c r="B33" s="1" t="s">
        <v>89</v>
      </c>
      <c r="C33" s="9"/>
      <c r="D33" s="7"/>
      <c r="E33" s="9"/>
      <c r="F33" s="73"/>
      <c r="G33" s="86"/>
      <c r="H33" s="9"/>
      <c r="I33" s="9"/>
      <c r="J33" s="9"/>
      <c r="K33" s="87"/>
      <c r="L33" s="88">
        <v>0.4</v>
      </c>
      <c r="M33" s="9">
        <v>138</v>
      </c>
      <c r="N33" s="9">
        <v>0</v>
      </c>
      <c r="O33" s="9">
        <v>138</v>
      </c>
      <c r="P33" s="87">
        <f>O33*E32*L33</f>
        <v>22080</v>
      </c>
      <c r="Q33" s="104">
        <f>P33+K33</f>
        <v>22080</v>
      </c>
      <c r="T33" s="3">
        <v>22080</v>
      </c>
      <c r="U33" s="177">
        <f t="shared" si="4"/>
        <v>0</v>
      </c>
    </row>
    <row r="34" spans="1:30" x14ac:dyDescent="0.35">
      <c r="A34" s="103"/>
      <c r="B34" s="1" t="s">
        <v>90</v>
      </c>
      <c r="C34" s="9"/>
      <c r="D34" s="7"/>
      <c r="E34" s="9"/>
      <c r="F34" s="73"/>
      <c r="G34" s="86"/>
      <c r="H34" s="9"/>
      <c r="I34" s="9"/>
      <c r="J34" s="9"/>
      <c r="K34" s="87"/>
      <c r="L34" s="88">
        <v>0.5</v>
      </c>
      <c r="M34" s="9">
        <v>27.080000000000002</v>
      </c>
      <c r="N34" s="9">
        <v>0</v>
      </c>
      <c r="O34" s="9">
        <f>M34+N34</f>
        <v>27.080000000000002</v>
      </c>
      <c r="P34" s="87">
        <f>O34*L34*E32</f>
        <v>5416</v>
      </c>
      <c r="Q34" s="104">
        <f t="shared" ref="Q34:Q35" si="5">P34+K34</f>
        <v>5416</v>
      </c>
      <c r="T34" s="3">
        <v>3476.0000000000005</v>
      </c>
      <c r="U34" s="177">
        <f t="shared" si="4"/>
        <v>1939.9999999999995</v>
      </c>
    </row>
    <row r="35" spans="1:30" x14ac:dyDescent="0.35">
      <c r="A35" s="103"/>
      <c r="B35" s="1" t="s">
        <v>91</v>
      </c>
      <c r="C35" s="2"/>
      <c r="D35" s="7"/>
      <c r="E35" s="2"/>
      <c r="F35" s="71"/>
      <c r="G35" s="79"/>
      <c r="H35" s="2"/>
      <c r="I35" s="2"/>
      <c r="J35" s="9"/>
      <c r="K35" s="87"/>
      <c r="L35" s="88">
        <v>0.1</v>
      </c>
      <c r="M35" s="9">
        <v>15.1</v>
      </c>
      <c r="N35" s="9">
        <v>0</v>
      </c>
      <c r="O35" s="9">
        <f>M35+N35</f>
        <v>15.1</v>
      </c>
      <c r="P35" s="87">
        <f>O35*L35*E32</f>
        <v>604</v>
      </c>
      <c r="Q35" s="104">
        <f t="shared" si="5"/>
        <v>604</v>
      </c>
      <c r="T35" s="3">
        <v>604</v>
      </c>
      <c r="U35" s="177">
        <f t="shared" si="4"/>
        <v>0</v>
      </c>
    </row>
    <row r="36" spans="1:30" x14ac:dyDescent="0.35">
      <c r="A36" s="103"/>
      <c r="B36" s="4" t="s">
        <v>19</v>
      </c>
      <c r="C36" s="2"/>
      <c r="D36" s="7"/>
      <c r="E36" s="2"/>
      <c r="F36" s="71"/>
      <c r="G36" s="79"/>
      <c r="H36" s="2"/>
      <c r="I36" s="2"/>
      <c r="J36" s="2"/>
      <c r="K36" s="80"/>
      <c r="L36" s="79"/>
      <c r="M36" s="2"/>
      <c r="N36" s="2"/>
      <c r="O36" s="2"/>
      <c r="P36" s="80"/>
      <c r="Q36" s="99"/>
    </row>
    <row r="37" spans="1:30" x14ac:dyDescent="0.35">
      <c r="A37" s="103"/>
      <c r="B37" s="2"/>
      <c r="C37" s="2"/>
      <c r="D37" s="7"/>
      <c r="E37" s="2"/>
      <c r="F37" s="71"/>
      <c r="G37" s="79"/>
      <c r="H37" s="2"/>
      <c r="I37" s="2"/>
      <c r="J37" s="2"/>
      <c r="K37" s="80"/>
      <c r="L37" s="79"/>
      <c r="M37" s="2"/>
      <c r="N37" s="2"/>
      <c r="O37" s="2"/>
      <c r="P37" s="80"/>
      <c r="Q37" s="99"/>
    </row>
    <row r="38" spans="1:30" ht="48" customHeight="1" x14ac:dyDescent="0.35">
      <c r="A38" s="103"/>
      <c r="B38" s="8" t="s">
        <v>20</v>
      </c>
      <c r="C38" s="2"/>
      <c r="D38" s="7"/>
      <c r="E38" s="2"/>
      <c r="F38" s="71"/>
      <c r="G38" s="79"/>
      <c r="H38" s="2"/>
      <c r="I38" s="2"/>
      <c r="J38" s="2"/>
      <c r="K38" s="80"/>
      <c r="L38" s="79"/>
      <c r="M38" s="2"/>
      <c r="N38" s="2"/>
      <c r="O38" s="2"/>
      <c r="P38" s="80"/>
      <c r="Q38" s="99"/>
      <c r="S38" s="177">
        <f>J19-O31</f>
        <v>205</v>
      </c>
    </row>
    <row r="39" spans="1:30" x14ac:dyDescent="0.35">
      <c r="A39" s="103"/>
      <c r="B39" s="2"/>
      <c r="C39" s="2"/>
      <c r="D39" s="7"/>
      <c r="E39" s="2"/>
      <c r="F39" s="71"/>
      <c r="G39" s="79"/>
      <c r="H39" s="2"/>
      <c r="I39" s="2"/>
      <c r="J39" s="2"/>
      <c r="K39" s="80"/>
      <c r="L39" s="79"/>
      <c r="M39" s="2"/>
      <c r="N39" s="2"/>
      <c r="O39" s="2"/>
      <c r="P39" s="80"/>
      <c r="Q39" s="99"/>
    </row>
    <row r="40" spans="1:30" x14ac:dyDescent="0.35">
      <c r="A40" s="103"/>
      <c r="B40" s="2"/>
      <c r="C40" s="2"/>
      <c r="D40" s="7"/>
      <c r="E40" s="2"/>
      <c r="F40" s="71"/>
      <c r="G40" s="79"/>
      <c r="H40" s="2"/>
      <c r="I40" s="2"/>
      <c r="J40" s="2"/>
      <c r="K40" s="80"/>
      <c r="L40" s="79"/>
      <c r="M40" s="2"/>
      <c r="N40" s="2"/>
      <c r="O40" s="2"/>
      <c r="P40" s="80"/>
      <c r="Q40" s="99"/>
    </row>
    <row r="41" spans="1:30" x14ac:dyDescent="0.35">
      <c r="A41" s="103" t="s">
        <v>21</v>
      </c>
      <c r="B41" s="2" t="s">
        <v>22</v>
      </c>
      <c r="C41" s="9">
        <v>350</v>
      </c>
      <c r="D41" s="7" t="s">
        <v>11</v>
      </c>
      <c r="E41" s="9">
        <v>950</v>
      </c>
      <c r="F41" s="73">
        <f>E41*C41</f>
        <v>332500</v>
      </c>
      <c r="G41" s="86"/>
      <c r="H41" s="9"/>
      <c r="I41" s="9"/>
      <c r="J41" s="9"/>
      <c r="K41" s="87"/>
      <c r="L41" s="86"/>
      <c r="M41" s="2"/>
      <c r="N41" s="2"/>
      <c r="O41" s="2"/>
      <c r="P41" s="80"/>
      <c r="Q41" s="99"/>
    </row>
    <row r="42" spans="1:30" x14ac:dyDescent="0.35">
      <c r="A42" s="103"/>
      <c r="B42" s="1" t="s">
        <v>89</v>
      </c>
      <c r="C42" s="67">
        <v>0.4</v>
      </c>
      <c r="D42" s="7"/>
      <c r="E42" s="9"/>
      <c r="F42" s="73"/>
      <c r="G42" s="188">
        <v>0.25</v>
      </c>
      <c r="H42" s="187">
        <f>238-45</f>
        <v>193</v>
      </c>
      <c r="I42" s="187"/>
      <c r="J42" s="187">
        <v>193</v>
      </c>
      <c r="K42" s="190">
        <f>J42*G42*E41</f>
        <v>45837.5</v>
      </c>
      <c r="L42" s="88">
        <v>0.15</v>
      </c>
      <c r="M42" s="187"/>
      <c r="N42" s="2"/>
      <c r="O42" s="187"/>
      <c r="P42" s="180"/>
      <c r="Q42" s="104">
        <f>K42+P42</f>
        <v>45837.5</v>
      </c>
      <c r="AD42" s="104"/>
    </row>
    <row r="43" spans="1:30" x14ac:dyDescent="0.35">
      <c r="A43" s="103"/>
      <c r="B43" s="1" t="s">
        <v>90</v>
      </c>
      <c r="C43" s="67">
        <v>0.5</v>
      </c>
      <c r="D43" s="7"/>
      <c r="E43" s="9"/>
      <c r="F43" s="73"/>
      <c r="G43" s="188">
        <v>0.35</v>
      </c>
      <c r="H43" s="187"/>
      <c r="I43" s="187"/>
      <c r="J43" s="187"/>
      <c r="K43" s="190"/>
      <c r="L43" s="88">
        <v>0.15</v>
      </c>
      <c r="M43" s="187"/>
      <c r="N43" s="2"/>
      <c r="O43" s="187"/>
      <c r="P43" s="180"/>
      <c r="Q43" s="104">
        <f t="shared" ref="Q43:Q44" si="6">K43+P43</f>
        <v>0</v>
      </c>
      <c r="AD43" s="177"/>
    </row>
    <row r="44" spans="1:30" x14ac:dyDescent="0.35">
      <c r="A44" s="103"/>
      <c r="B44" s="1" t="s">
        <v>91</v>
      </c>
      <c r="C44" s="67">
        <v>0.1</v>
      </c>
      <c r="D44" s="7"/>
      <c r="E44" s="9"/>
      <c r="F44" s="73"/>
      <c r="G44" s="188">
        <v>0.05</v>
      </c>
      <c r="H44" s="187"/>
      <c r="I44" s="187"/>
      <c r="J44" s="187"/>
      <c r="K44" s="190"/>
      <c r="L44" s="88">
        <v>0.05</v>
      </c>
      <c r="M44" s="187"/>
      <c r="N44" s="2"/>
      <c r="O44" s="187"/>
      <c r="P44" s="180"/>
      <c r="Q44" s="104">
        <f t="shared" si="6"/>
        <v>0</v>
      </c>
    </row>
    <row r="45" spans="1:30" x14ac:dyDescent="0.35">
      <c r="A45" s="103" t="s">
        <v>23</v>
      </c>
      <c r="B45" s="2" t="s">
        <v>18</v>
      </c>
      <c r="C45" s="9">
        <v>90</v>
      </c>
      <c r="D45" s="7" t="s">
        <v>11</v>
      </c>
      <c r="E45" s="9">
        <v>1100</v>
      </c>
      <c r="F45" s="73">
        <f>E45*C45</f>
        <v>99000</v>
      </c>
      <c r="G45" s="86"/>
      <c r="H45" s="9"/>
      <c r="I45" s="9"/>
      <c r="J45" s="9"/>
      <c r="K45" s="87"/>
      <c r="L45" s="86"/>
      <c r="M45" s="2"/>
      <c r="N45" s="2"/>
      <c r="O45" s="2"/>
      <c r="P45" s="80"/>
      <c r="Q45" s="99"/>
    </row>
    <row r="46" spans="1:30" x14ac:dyDescent="0.35">
      <c r="A46" s="103"/>
      <c r="B46" s="1" t="s">
        <v>89</v>
      </c>
      <c r="C46" s="9"/>
      <c r="D46" s="7"/>
      <c r="E46" s="9"/>
      <c r="F46" s="73"/>
      <c r="G46" s="88"/>
      <c r="H46" s="9"/>
      <c r="I46" s="9"/>
      <c r="J46" s="9"/>
      <c r="K46" s="87"/>
      <c r="L46" s="86"/>
      <c r="M46" s="2"/>
      <c r="N46" s="2"/>
      <c r="O46" s="2"/>
      <c r="P46" s="80"/>
      <c r="Q46" s="99"/>
    </row>
    <row r="47" spans="1:30" x14ac:dyDescent="0.35">
      <c r="A47" s="103"/>
      <c r="B47" s="1" t="s">
        <v>90</v>
      </c>
      <c r="C47" s="9"/>
      <c r="D47" s="7"/>
      <c r="E47" s="9"/>
      <c r="F47" s="73"/>
      <c r="G47" s="88"/>
      <c r="H47" s="9"/>
      <c r="I47" s="9"/>
      <c r="J47" s="9"/>
      <c r="K47" s="87"/>
      <c r="L47" s="86"/>
      <c r="M47" s="2"/>
      <c r="N47" s="2"/>
      <c r="O47" s="2"/>
      <c r="P47" s="80"/>
      <c r="Q47" s="99"/>
    </row>
    <row r="48" spans="1:30" x14ac:dyDescent="0.35">
      <c r="A48" s="103"/>
      <c r="B48" s="1" t="s">
        <v>91</v>
      </c>
      <c r="C48" s="2"/>
      <c r="D48" s="7"/>
      <c r="E48" s="2"/>
      <c r="F48" s="71"/>
      <c r="G48" s="88"/>
      <c r="H48" s="2"/>
      <c r="I48" s="2"/>
      <c r="J48" s="2"/>
      <c r="K48" s="80"/>
      <c r="L48" s="79"/>
      <c r="M48" s="2"/>
      <c r="N48" s="2"/>
      <c r="O48" s="2"/>
      <c r="P48" s="80"/>
      <c r="Q48" s="99"/>
      <c r="AD48" s="3">
        <v>56525</v>
      </c>
    </row>
    <row r="49" spans="1:31" x14ac:dyDescent="0.35">
      <c r="A49" s="103"/>
      <c r="B49" s="4" t="s">
        <v>24</v>
      </c>
      <c r="C49" s="2"/>
      <c r="D49" s="7"/>
      <c r="E49" s="2"/>
      <c r="F49" s="71"/>
      <c r="G49" s="79"/>
      <c r="H49" s="2"/>
      <c r="I49" s="2"/>
      <c r="J49" s="2"/>
      <c r="K49" s="80"/>
      <c r="L49" s="79"/>
      <c r="M49" s="2"/>
      <c r="N49" s="2"/>
      <c r="O49" s="2"/>
      <c r="P49" s="80"/>
      <c r="Q49" s="99"/>
    </row>
    <row r="50" spans="1:31" x14ac:dyDescent="0.35">
      <c r="A50" s="103"/>
      <c r="B50" s="2"/>
      <c r="C50" s="2"/>
      <c r="D50" s="7"/>
      <c r="E50" s="2"/>
      <c r="F50" s="71"/>
      <c r="G50" s="79"/>
      <c r="H50" s="2"/>
      <c r="I50" s="2"/>
      <c r="J50" s="2"/>
      <c r="K50" s="80"/>
      <c r="L50" s="79"/>
      <c r="M50" s="2"/>
      <c r="N50" s="2"/>
      <c r="O50" s="2"/>
      <c r="P50" s="80"/>
      <c r="Q50" s="99"/>
    </row>
    <row r="51" spans="1:31" ht="31" x14ac:dyDescent="0.35">
      <c r="A51" s="103"/>
      <c r="B51" s="8" t="s">
        <v>25</v>
      </c>
      <c r="C51" s="2"/>
      <c r="D51" s="7"/>
      <c r="E51" s="2"/>
      <c r="F51" s="71"/>
      <c r="G51" s="79"/>
      <c r="H51" s="2"/>
      <c r="I51" s="2"/>
      <c r="J51" s="2"/>
      <c r="K51" s="80"/>
      <c r="L51" s="79"/>
      <c r="M51" s="2"/>
      <c r="N51" s="2"/>
      <c r="O51" s="2"/>
      <c r="P51" s="80"/>
      <c r="Q51" s="99"/>
      <c r="AE51" s="177"/>
    </row>
    <row r="52" spans="1:31" x14ac:dyDescent="0.35">
      <c r="A52" s="103"/>
      <c r="B52" s="2"/>
      <c r="C52" s="2"/>
      <c r="D52" s="7"/>
      <c r="E52" s="2"/>
      <c r="F52" s="71"/>
      <c r="G52" s="79"/>
      <c r="H52" s="2"/>
      <c r="I52" s="2"/>
      <c r="J52" s="2"/>
      <c r="K52" s="80"/>
      <c r="L52" s="79"/>
      <c r="M52" s="2"/>
      <c r="N52" s="2"/>
      <c r="O52" s="2"/>
      <c r="P52" s="80"/>
      <c r="Q52" s="99"/>
    </row>
    <row r="53" spans="1:31" x14ac:dyDescent="0.35">
      <c r="A53" s="103" t="s">
        <v>26</v>
      </c>
      <c r="B53" s="2" t="s">
        <v>27</v>
      </c>
      <c r="C53" s="9">
        <v>110</v>
      </c>
      <c r="D53" s="7" t="s">
        <v>11</v>
      </c>
      <c r="E53" s="9">
        <v>150</v>
      </c>
      <c r="F53" s="74">
        <f>E53*C53</f>
        <v>16500</v>
      </c>
      <c r="G53" s="88">
        <v>0.65</v>
      </c>
      <c r="H53" s="9">
        <v>171</v>
      </c>
      <c r="I53" s="9"/>
      <c r="J53" s="9"/>
      <c r="K53" s="87">
        <f>H53*G53*E53</f>
        <v>16672.5</v>
      </c>
      <c r="L53" s="88">
        <v>0.35</v>
      </c>
      <c r="M53" s="9">
        <v>97</v>
      </c>
      <c r="N53" s="206">
        <f>'TOP RAIL INSTALLATION'!D16</f>
        <v>12.75</v>
      </c>
      <c r="O53" s="187">
        <f>M53+N53</f>
        <v>109.75</v>
      </c>
      <c r="P53" s="87">
        <f>O53*L53*E53</f>
        <v>5761.8749999999991</v>
      </c>
      <c r="Q53" s="104">
        <f>K53+P53</f>
        <v>22434.375</v>
      </c>
      <c r="AD53" s="177">
        <f>N53*L53*E53</f>
        <v>669.37499999999989</v>
      </c>
    </row>
    <row r="54" spans="1:31" x14ac:dyDescent="0.35">
      <c r="A54" s="103" t="s">
        <v>28</v>
      </c>
      <c r="B54" s="2" t="s">
        <v>29</v>
      </c>
      <c r="C54" s="9">
        <v>15</v>
      </c>
      <c r="D54" s="7" t="s">
        <v>11</v>
      </c>
      <c r="E54" s="9">
        <v>200</v>
      </c>
      <c r="F54" s="74">
        <f>E54*C54</f>
        <v>3000</v>
      </c>
      <c r="G54" s="88">
        <v>0.65</v>
      </c>
      <c r="H54" s="9"/>
      <c r="I54" s="9"/>
      <c r="J54" s="9"/>
      <c r="K54" s="87"/>
      <c r="L54" s="88">
        <v>0.35</v>
      </c>
      <c r="M54" s="2"/>
      <c r="N54" s="2"/>
      <c r="O54" s="2"/>
      <c r="P54" s="80"/>
      <c r="Q54" s="99"/>
    </row>
    <row r="55" spans="1:31" x14ac:dyDescent="0.35">
      <c r="A55" s="103"/>
      <c r="B55" s="2"/>
      <c r="C55" s="2"/>
      <c r="D55" s="7"/>
      <c r="E55" s="2"/>
      <c r="F55" s="71"/>
      <c r="G55" s="79"/>
      <c r="H55" s="2"/>
      <c r="I55" s="2"/>
      <c r="J55" s="2"/>
      <c r="K55" s="80"/>
      <c r="L55" s="79"/>
      <c r="M55" s="2"/>
      <c r="N55" s="2"/>
      <c r="O55" s="2"/>
      <c r="P55" s="80"/>
      <c r="Q55" s="99"/>
    </row>
    <row r="56" spans="1:31" x14ac:dyDescent="0.35">
      <c r="A56" s="245" t="s">
        <v>73</v>
      </c>
      <c r="B56" s="242"/>
      <c r="C56" s="2"/>
      <c r="D56" s="7"/>
      <c r="E56" s="2"/>
      <c r="F56" s="71"/>
      <c r="G56" s="79"/>
      <c r="H56" s="2"/>
      <c r="I56" s="2"/>
      <c r="J56" s="2"/>
      <c r="K56" s="80"/>
      <c r="L56" s="79"/>
      <c r="M56" s="2"/>
      <c r="N56" s="2"/>
      <c r="O56" s="2"/>
      <c r="P56" s="80"/>
      <c r="Q56" s="99"/>
    </row>
    <row r="57" spans="1:31" x14ac:dyDescent="0.35">
      <c r="A57" s="245" t="s">
        <v>75</v>
      </c>
      <c r="B57" s="242"/>
      <c r="C57" s="2"/>
      <c r="D57" s="7"/>
      <c r="E57" s="2"/>
      <c r="F57" s="71"/>
      <c r="G57" s="79"/>
      <c r="H57" s="2"/>
      <c r="I57" s="2"/>
      <c r="J57" s="2"/>
      <c r="K57" s="80"/>
      <c r="L57" s="79"/>
      <c r="M57" s="2"/>
      <c r="N57" s="2"/>
      <c r="O57" s="2"/>
      <c r="P57" s="80"/>
      <c r="Q57" s="99"/>
    </row>
    <row r="58" spans="1:31" x14ac:dyDescent="0.35">
      <c r="A58" s="98"/>
      <c r="B58" s="2"/>
      <c r="C58" s="2"/>
      <c r="D58" s="7"/>
      <c r="E58" s="2"/>
      <c r="F58" s="71"/>
      <c r="G58" s="79"/>
      <c r="H58" s="2"/>
      <c r="I58" s="2"/>
      <c r="J58" s="2"/>
      <c r="K58" s="80"/>
      <c r="L58" s="79"/>
      <c r="M58" s="2"/>
      <c r="N58" s="2"/>
      <c r="O58" s="2"/>
      <c r="P58" s="80"/>
      <c r="Q58" s="99"/>
    </row>
    <row r="59" spans="1:31" x14ac:dyDescent="0.35">
      <c r="A59" s="103"/>
      <c r="B59" s="4" t="s">
        <v>30</v>
      </c>
      <c r="C59" s="2"/>
      <c r="D59" s="7"/>
      <c r="E59" s="2"/>
      <c r="F59" s="71"/>
      <c r="G59" s="79"/>
      <c r="H59" s="2"/>
      <c r="I59" s="2"/>
      <c r="J59" s="2"/>
      <c r="K59" s="80"/>
      <c r="L59" s="79"/>
      <c r="M59" s="2"/>
      <c r="N59" s="2"/>
      <c r="O59" s="2"/>
      <c r="P59" s="80"/>
      <c r="Q59" s="99"/>
    </row>
    <row r="60" spans="1:31" ht="31" x14ac:dyDescent="0.35">
      <c r="A60" s="103"/>
      <c r="B60" s="8" t="s">
        <v>31</v>
      </c>
      <c r="C60" s="2"/>
      <c r="D60" s="7"/>
      <c r="E60" s="2"/>
      <c r="F60" s="71"/>
      <c r="G60" s="79"/>
      <c r="H60" s="2"/>
      <c r="I60" s="2"/>
      <c r="J60" s="2"/>
      <c r="K60" s="80"/>
      <c r="L60" s="79"/>
      <c r="M60" s="2"/>
      <c r="N60" s="2"/>
      <c r="O60" s="2"/>
      <c r="P60" s="80"/>
      <c r="Q60" s="99"/>
    </row>
    <row r="61" spans="1:31" x14ac:dyDescent="0.35">
      <c r="A61" s="103"/>
      <c r="B61" s="2"/>
      <c r="C61" s="2"/>
      <c r="D61" s="7"/>
      <c r="E61" s="2"/>
      <c r="F61" s="71"/>
      <c r="G61" s="79"/>
      <c r="H61" s="2"/>
      <c r="I61" s="2"/>
      <c r="J61" s="2"/>
      <c r="K61" s="80"/>
      <c r="L61" s="79"/>
      <c r="M61" s="2"/>
      <c r="N61" s="2"/>
      <c r="O61" s="2"/>
      <c r="P61" s="80"/>
      <c r="Q61" s="99"/>
    </row>
    <row r="62" spans="1:31" x14ac:dyDescent="0.35">
      <c r="A62" s="103" t="s">
        <v>32</v>
      </c>
      <c r="B62" s="2" t="s">
        <v>33</v>
      </c>
      <c r="C62" s="9">
        <v>90</v>
      </c>
      <c r="D62" s="7" t="s">
        <v>11</v>
      </c>
      <c r="E62" s="9">
        <v>75</v>
      </c>
      <c r="F62" s="73">
        <f>E62*C62</f>
        <v>6750</v>
      </c>
      <c r="G62" s="86"/>
      <c r="H62" s="9"/>
      <c r="I62" s="9"/>
      <c r="J62" s="9"/>
      <c r="K62" s="87"/>
      <c r="L62" s="86"/>
      <c r="M62" s="2"/>
      <c r="N62" s="2"/>
      <c r="O62" s="2"/>
      <c r="P62" s="80"/>
      <c r="Q62" s="99"/>
    </row>
    <row r="63" spans="1:31" x14ac:dyDescent="0.35">
      <c r="A63" s="103"/>
      <c r="B63" s="2"/>
      <c r="C63" s="2"/>
      <c r="D63" s="7"/>
      <c r="E63" s="2"/>
      <c r="F63" s="71"/>
      <c r="G63" s="79"/>
      <c r="H63" s="2"/>
      <c r="I63" s="2"/>
      <c r="J63" s="2"/>
      <c r="K63" s="80"/>
      <c r="L63" s="79"/>
      <c r="M63" s="2"/>
      <c r="N63" s="2"/>
      <c r="O63" s="2"/>
      <c r="P63" s="80"/>
      <c r="Q63" s="99"/>
    </row>
    <row r="64" spans="1:31" x14ac:dyDescent="0.35">
      <c r="A64" s="103"/>
      <c r="B64" s="1" t="s">
        <v>34</v>
      </c>
      <c r="C64" s="2"/>
      <c r="D64" s="7"/>
      <c r="E64" s="2"/>
      <c r="F64" s="71"/>
      <c r="G64" s="79"/>
      <c r="H64" s="2"/>
      <c r="I64" s="2"/>
      <c r="J64" s="2"/>
      <c r="K64" s="80"/>
      <c r="L64" s="79"/>
      <c r="M64" s="2"/>
      <c r="N64" s="2"/>
      <c r="O64" s="2"/>
      <c r="P64" s="80"/>
      <c r="Q64" s="99"/>
    </row>
    <row r="65" spans="1:32" x14ac:dyDescent="0.35">
      <c r="A65" s="103"/>
      <c r="B65" s="2"/>
      <c r="C65" s="2"/>
      <c r="D65" s="7"/>
      <c r="E65" s="2"/>
      <c r="F65" s="71"/>
      <c r="G65" s="79"/>
      <c r="H65" s="2"/>
      <c r="I65" s="2"/>
      <c r="J65" s="2"/>
      <c r="K65" s="80"/>
      <c r="L65" s="79"/>
      <c r="M65" s="2"/>
      <c r="N65" s="2"/>
      <c r="O65" s="2"/>
      <c r="P65" s="80"/>
      <c r="Q65" s="99"/>
    </row>
    <row r="66" spans="1:32" ht="77.5" x14ac:dyDescent="0.35">
      <c r="A66" s="103"/>
      <c r="B66" s="6" t="s">
        <v>35</v>
      </c>
      <c r="C66" s="2"/>
      <c r="D66" s="7"/>
      <c r="E66" s="2"/>
      <c r="F66" s="71"/>
      <c r="G66" s="79"/>
      <c r="H66" s="2"/>
      <c r="I66" s="2"/>
      <c r="J66" s="2"/>
      <c r="K66" s="80"/>
      <c r="L66" s="79"/>
      <c r="M66" s="2"/>
      <c r="N66" s="2"/>
      <c r="O66" s="2"/>
      <c r="P66" s="80"/>
      <c r="Q66" s="99"/>
    </row>
    <row r="67" spans="1:32" x14ac:dyDescent="0.35">
      <c r="A67" s="103"/>
      <c r="B67" s="2"/>
      <c r="C67" s="2"/>
      <c r="D67" s="7"/>
      <c r="E67" s="2"/>
      <c r="F67" s="71"/>
      <c r="G67" s="79"/>
      <c r="H67" s="2"/>
      <c r="I67" s="2"/>
      <c r="J67" s="2"/>
      <c r="K67" s="80"/>
      <c r="L67" s="79"/>
      <c r="M67" s="2"/>
      <c r="N67" s="2"/>
      <c r="O67" s="2"/>
      <c r="P67" s="80"/>
      <c r="Q67" s="99"/>
      <c r="AF67" s="177"/>
    </row>
    <row r="68" spans="1:32" x14ac:dyDescent="0.35">
      <c r="A68" s="103"/>
      <c r="B68" s="2" t="s">
        <v>36</v>
      </c>
      <c r="C68" s="2"/>
      <c r="D68" s="7"/>
      <c r="E68" s="2"/>
      <c r="F68" s="71"/>
      <c r="G68" s="79"/>
      <c r="H68" s="2"/>
      <c r="I68" s="2"/>
      <c r="J68" s="2"/>
      <c r="K68" s="80"/>
      <c r="L68" s="79"/>
      <c r="M68" s="2"/>
      <c r="N68" s="2"/>
      <c r="O68" s="2"/>
      <c r="P68" s="80"/>
      <c r="Q68" s="99"/>
    </row>
    <row r="69" spans="1:32" x14ac:dyDescent="0.35">
      <c r="A69" s="103" t="s">
        <v>7</v>
      </c>
      <c r="B69" s="2" t="s">
        <v>37</v>
      </c>
      <c r="C69" s="9">
        <v>45</v>
      </c>
      <c r="D69" s="7" t="s">
        <v>11</v>
      </c>
      <c r="E69" s="9">
        <v>1750</v>
      </c>
      <c r="F69" s="73">
        <f>C69*E69</f>
        <v>78750</v>
      </c>
      <c r="G69" s="188">
        <v>0.25</v>
      </c>
      <c r="H69" s="9"/>
      <c r="I69" s="206">
        <f>N69</f>
        <v>40.5</v>
      </c>
      <c r="J69" s="189">
        <f>I69+H69</f>
        <v>40.5</v>
      </c>
      <c r="K69" s="87">
        <f>J69*G69*E69</f>
        <v>17718.75</v>
      </c>
      <c r="L69" s="188">
        <v>0.15</v>
      </c>
      <c r="M69" s="2"/>
      <c r="N69" s="206">
        <f>'BRACKET INSTALLATION'!D9</f>
        <v>40.5</v>
      </c>
      <c r="O69" s="187">
        <f>M69+N69</f>
        <v>40.5</v>
      </c>
      <c r="P69" s="87">
        <f>O69*L69*E69</f>
        <v>10631.25</v>
      </c>
      <c r="Q69" s="195">
        <f>K69+P69</f>
        <v>28350</v>
      </c>
      <c r="AD69" s="177">
        <f>I69*E69*0.35</f>
        <v>24806.25</v>
      </c>
    </row>
    <row r="70" spans="1:32" x14ac:dyDescent="0.35">
      <c r="A70" s="103"/>
      <c r="B70" s="2"/>
      <c r="C70" s="9"/>
      <c r="D70" s="7"/>
      <c r="E70" s="9"/>
      <c r="F70" s="73"/>
      <c r="G70" s="188">
        <v>0.35</v>
      </c>
      <c r="H70" s="9"/>
      <c r="I70" s="9"/>
      <c r="J70" s="9"/>
      <c r="K70" s="87"/>
      <c r="L70" s="188">
        <v>0.15</v>
      </c>
      <c r="M70" s="2"/>
      <c r="N70" s="2"/>
      <c r="O70" s="2"/>
      <c r="P70" s="80"/>
      <c r="Q70" s="99"/>
      <c r="AD70" s="177"/>
    </row>
    <row r="71" spans="1:32" x14ac:dyDescent="0.35">
      <c r="A71" s="103"/>
      <c r="B71" s="2"/>
      <c r="C71" s="9"/>
      <c r="D71" s="7"/>
      <c r="E71" s="9"/>
      <c r="F71" s="73"/>
      <c r="G71" s="188">
        <v>0.05</v>
      </c>
      <c r="H71" s="9"/>
      <c r="I71" s="9"/>
      <c r="J71" s="9"/>
      <c r="K71" s="87"/>
      <c r="L71" s="188">
        <v>0.05</v>
      </c>
      <c r="M71" s="2"/>
      <c r="N71" s="2"/>
      <c r="O71" s="2"/>
      <c r="P71" s="80"/>
      <c r="Q71" s="99"/>
      <c r="AD71" s="177"/>
    </row>
    <row r="72" spans="1:32" x14ac:dyDescent="0.35">
      <c r="A72" s="103" t="s">
        <v>9</v>
      </c>
      <c r="B72" s="2" t="s">
        <v>29</v>
      </c>
      <c r="C72" s="9">
        <v>10</v>
      </c>
      <c r="D72" s="7" t="s">
        <v>11</v>
      </c>
      <c r="E72" s="9">
        <v>2750</v>
      </c>
      <c r="F72" s="73">
        <f>C72*E72</f>
        <v>27500</v>
      </c>
      <c r="G72" s="86"/>
      <c r="H72" s="9"/>
      <c r="I72" s="9"/>
      <c r="J72" s="9"/>
      <c r="K72" s="87"/>
      <c r="L72" s="86"/>
      <c r="M72" s="2"/>
      <c r="N72" s="2"/>
      <c r="O72" s="2"/>
      <c r="P72" s="80"/>
      <c r="Q72" s="99"/>
    </row>
    <row r="73" spans="1:32" x14ac:dyDescent="0.35">
      <c r="A73" s="103"/>
      <c r="B73" s="2"/>
      <c r="C73" s="9"/>
      <c r="D73" s="7"/>
      <c r="E73" s="9"/>
      <c r="F73" s="73"/>
      <c r="G73" s="188">
        <v>0.25</v>
      </c>
      <c r="H73" s="9"/>
      <c r="I73" s="9"/>
      <c r="J73" s="9"/>
      <c r="K73" s="87"/>
      <c r="L73" s="188">
        <v>0.15</v>
      </c>
      <c r="M73" s="2"/>
      <c r="N73" s="2"/>
      <c r="O73" s="2"/>
      <c r="P73" s="80"/>
      <c r="Q73" s="99"/>
    </row>
    <row r="74" spans="1:32" x14ac:dyDescent="0.35">
      <c r="A74" s="103"/>
      <c r="B74" s="2"/>
      <c r="C74" s="9"/>
      <c r="D74" s="7"/>
      <c r="E74" s="9"/>
      <c r="F74" s="73"/>
      <c r="G74" s="188">
        <v>0.35</v>
      </c>
      <c r="H74" s="9"/>
      <c r="I74" s="9"/>
      <c r="J74" s="9"/>
      <c r="K74" s="87"/>
      <c r="L74" s="188">
        <v>0.15</v>
      </c>
      <c r="M74" s="2"/>
      <c r="N74" s="2"/>
      <c r="O74" s="2"/>
      <c r="P74" s="80"/>
      <c r="Q74" s="99"/>
    </row>
    <row r="75" spans="1:32" x14ac:dyDescent="0.35">
      <c r="A75" s="103"/>
      <c r="B75" s="2"/>
      <c r="C75" s="2"/>
      <c r="D75" s="7"/>
      <c r="E75" s="2"/>
      <c r="F75" s="71"/>
      <c r="G75" s="188">
        <v>0.05</v>
      </c>
      <c r="H75" s="2"/>
      <c r="I75" s="2"/>
      <c r="J75" s="2"/>
      <c r="K75" s="80"/>
      <c r="L75" s="188">
        <v>0.05</v>
      </c>
      <c r="M75" s="2"/>
      <c r="N75" s="2"/>
      <c r="O75" s="2"/>
      <c r="P75" s="80"/>
      <c r="Q75" s="99"/>
    </row>
    <row r="76" spans="1:32" x14ac:dyDescent="0.35">
      <c r="A76" s="103"/>
      <c r="B76" s="2" t="s">
        <v>38</v>
      </c>
      <c r="C76" s="2"/>
      <c r="D76" s="7"/>
      <c r="E76" s="2"/>
      <c r="F76" s="71"/>
      <c r="G76" s="79"/>
      <c r="H76" s="2"/>
      <c r="I76" s="2"/>
      <c r="J76" s="2"/>
      <c r="K76" s="80"/>
      <c r="L76" s="79"/>
      <c r="M76" s="2"/>
      <c r="N76" s="2"/>
      <c r="O76" s="2"/>
      <c r="P76" s="80"/>
      <c r="Q76" s="99"/>
    </row>
    <row r="77" spans="1:32" x14ac:dyDescent="0.35">
      <c r="A77" s="103" t="s">
        <v>15</v>
      </c>
      <c r="B77" s="2" t="s">
        <v>39</v>
      </c>
      <c r="C77" s="9">
        <v>30</v>
      </c>
      <c r="D77" s="7" t="s">
        <v>11</v>
      </c>
      <c r="E77" s="9">
        <v>1750</v>
      </c>
      <c r="F77" s="73">
        <f>E77*C77</f>
        <v>52500</v>
      </c>
      <c r="G77" s="191"/>
      <c r="H77" s="187"/>
      <c r="I77" s="187"/>
      <c r="J77" s="187"/>
      <c r="K77" s="190"/>
      <c r="L77" s="86"/>
      <c r="M77" s="2"/>
      <c r="N77" s="2"/>
      <c r="O77" s="2"/>
      <c r="P77" s="80"/>
      <c r="Q77" s="99"/>
    </row>
    <row r="78" spans="1:32" x14ac:dyDescent="0.35">
      <c r="A78" s="103"/>
      <c r="B78" s="1" t="s">
        <v>89</v>
      </c>
      <c r="C78" s="67"/>
      <c r="D78" s="1"/>
      <c r="E78" s="67"/>
      <c r="F78" s="73"/>
      <c r="G78" s="188">
        <v>0.25</v>
      </c>
      <c r="H78" s="187">
        <v>30</v>
      </c>
      <c r="I78" s="187">
        <v>0</v>
      </c>
      <c r="J78" s="189">
        <f>I78+H78</f>
        <v>30</v>
      </c>
      <c r="K78" s="190">
        <f>J78*G78*E77</f>
        <v>13125</v>
      </c>
      <c r="L78" s="188">
        <v>0.15</v>
      </c>
      <c r="M78" s="2"/>
      <c r="N78" s="205">
        <f>'BRACKET INSTALLATION'!D8</f>
        <v>27</v>
      </c>
      <c r="O78" s="187">
        <f>M78+N78</f>
        <v>27</v>
      </c>
      <c r="P78" s="87">
        <f>O78*L78*E77</f>
        <v>7087.5</v>
      </c>
      <c r="Q78" s="195">
        <f>K78+P78</f>
        <v>20212.5</v>
      </c>
      <c r="AD78" s="177">
        <f>F77*0.15</f>
        <v>7875</v>
      </c>
    </row>
    <row r="79" spans="1:32" x14ac:dyDescent="0.35">
      <c r="A79" s="103"/>
      <c r="B79" s="1" t="s">
        <v>90</v>
      </c>
      <c r="C79" s="67"/>
      <c r="D79" s="1"/>
      <c r="E79" s="67"/>
      <c r="F79" s="73"/>
      <c r="G79" s="188">
        <v>0.35</v>
      </c>
      <c r="H79" s="187"/>
      <c r="I79" s="187"/>
      <c r="J79" s="189"/>
      <c r="K79" s="190"/>
      <c r="L79" s="188">
        <v>0.15</v>
      </c>
      <c r="M79" s="2"/>
      <c r="N79" s="2"/>
      <c r="O79" s="2"/>
      <c r="P79" s="80"/>
      <c r="Q79" s="99"/>
    </row>
    <row r="80" spans="1:32" x14ac:dyDescent="0.35">
      <c r="A80" s="103"/>
      <c r="B80" s="1" t="s">
        <v>91</v>
      </c>
      <c r="C80" s="67"/>
      <c r="D80" s="1"/>
      <c r="E80" s="67"/>
      <c r="F80" s="73"/>
      <c r="G80" s="188">
        <v>0.05</v>
      </c>
      <c r="H80" s="187"/>
      <c r="I80" s="187"/>
      <c r="J80" s="189"/>
      <c r="K80" s="190"/>
      <c r="L80" s="188">
        <v>0.05</v>
      </c>
      <c r="M80" s="2"/>
      <c r="N80" s="2"/>
      <c r="O80" s="2"/>
      <c r="P80" s="80"/>
      <c r="Q80" s="99"/>
    </row>
    <row r="81" spans="1:30" x14ac:dyDescent="0.35">
      <c r="A81" s="103" t="s">
        <v>17</v>
      </c>
      <c r="B81" s="2" t="s">
        <v>40</v>
      </c>
      <c r="C81" s="9">
        <v>5</v>
      </c>
      <c r="D81" s="7" t="s">
        <v>11</v>
      </c>
      <c r="E81" s="9">
        <v>2750</v>
      </c>
      <c r="F81" s="73">
        <f>E81*C81</f>
        <v>13750</v>
      </c>
      <c r="G81" s="191"/>
      <c r="H81" s="187"/>
      <c r="I81" s="187"/>
      <c r="J81" s="189"/>
      <c r="K81" s="190"/>
      <c r="L81" s="86"/>
      <c r="M81" s="2"/>
      <c r="N81" s="2"/>
      <c r="O81" s="2"/>
      <c r="P81" s="80"/>
      <c r="Q81" s="99"/>
    </row>
    <row r="82" spans="1:30" x14ac:dyDescent="0.35">
      <c r="A82" s="103"/>
      <c r="B82" s="1" t="s">
        <v>89</v>
      </c>
      <c r="C82" s="67">
        <v>0.4</v>
      </c>
      <c r="D82" s="7"/>
      <c r="E82" s="9"/>
      <c r="F82" s="73"/>
      <c r="G82" s="188">
        <v>0.25</v>
      </c>
      <c r="H82" s="187">
        <v>5</v>
      </c>
      <c r="I82" s="187">
        <v>0</v>
      </c>
      <c r="J82" s="189">
        <f>I82+H82</f>
        <v>5</v>
      </c>
      <c r="K82" s="190">
        <f>J82*E81*G82</f>
        <v>3437.5</v>
      </c>
      <c r="L82" s="188">
        <v>0.15</v>
      </c>
      <c r="M82" s="2"/>
      <c r="N82" s="205">
        <f>'BRACKET INSTALLATION'!E8</f>
        <v>4.5</v>
      </c>
      <c r="O82" s="187">
        <f>M82+N82</f>
        <v>4.5</v>
      </c>
      <c r="P82" s="87">
        <f>O82*L82*E81</f>
        <v>1856.2499999999998</v>
      </c>
      <c r="Q82" s="195">
        <f>K82+P82</f>
        <v>5293.75</v>
      </c>
      <c r="AD82" s="177">
        <f>F81*0.15</f>
        <v>2062.5</v>
      </c>
    </row>
    <row r="83" spans="1:30" x14ac:dyDescent="0.35">
      <c r="A83" s="103"/>
      <c r="B83" s="1" t="s">
        <v>90</v>
      </c>
      <c r="C83" s="67">
        <v>0.5</v>
      </c>
      <c r="D83" s="7"/>
      <c r="E83" s="9"/>
      <c r="F83" s="73"/>
      <c r="G83" s="188">
        <v>0.35</v>
      </c>
      <c r="H83" s="187"/>
      <c r="I83" s="187"/>
      <c r="J83" s="189"/>
      <c r="K83" s="190"/>
      <c r="L83" s="188">
        <v>0.15</v>
      </c>
      <c r="M83" s="2"/>
      <c r="N83" s="2"/>
      <c r="O83" s="2"/>
      <c r="P83" s="80"/>
      <c r="Q83" s="99"/>
    </row>
    <row r="84" spans="1:30" x14ac:dyDescent="0.35">
      <c r="A84" s="103"/>
      <c r="B84" s="1" t="s">
        <v>91</v>
      </c>
      <c r="C84" s="67">
        <v>0.1</v>
      </c>
      <c r="D84" s="7"/>
      <c r="E84" s="2"/>
      <c r="F84" s="71"/>
      <c r="G84" s="188">
        <v>0.05</v>
      </c>
      <c r="H84" s="193"/>
      <c r="I84" s="187"/>
      <c r="J84" s="189"/>
      <c r="K84" s="194"/>
      <c r="L84" s="188">
        <v>0.05</v>
      </c>
      <c r="M84" s="2"/>
      <c r="N84" s="2"/>
      <c r="O84" s="2"/>
      <c r="P84" s="80"/>
      <c r="Q84" s="99"/>
    </row>
    <row r="85" spans="1:30" x14ac:dyDescent="0.35">
      <c r="A85" s="103"/>
      <c r="B85" s="4" t="s">
        <v>41</v>
      </c>
      <c r="C85" s="2"/>
      <c r="D85" s="7"/>
      <c r="E85" s="2"/>
      <c r="F85" s="71"/>
      <c r="G85" s="192"/>
      <c r="H85" s="193"/>
      <c r="I85" s="193"/>
      <c r="J85" s="193"/>
      <c r="K85" s="194"/>
      <c r="L85" s="79"/>
      <c r="M85" s="2"/>
      <c r="N85" s="2"/>
      <c r="O85" s="2"/>
      <c r="P85" s="80"/>
      <c r="Q85" s="99"/>
    </row>
    <row r="86" spans="1:30" x14ac:dyDescent="0.35">
      <c r="A86" s="103"/>
      <c r="B86" s="2"/>
      <c r="C86" s="2"/>
      <c r="D86" s="7"/>
      <c r="E86" s="2"/>
      <c r="F86" s="71"/>
      <c r="G86" s="192"/>
      <c r="H86" s="193"/>
      <c r="I86" s="193"/>
      <c r="J86" s="193"/>
      <c r="K86" s="194"/>
      <c r="L86" s="79"/>
      <c r="M86" s="2"/>
      <c r="N86" s="2"/>
      <c r="O86" s="2"/>
      <c r="P86" s="80"/>
      <c r="Q86" s="99"/>
    </row>
    <row r="87" spans="1:30" ht="31" x14ac:dyDescent="0.35">
      <c r="A87" s="103"/>
      <c r="B87" s="6" t="s">
        <v>42</v>
      </c>
      <c r="C87" s="2"/>
      <c r="D87" s="7"/>
      <c r="E87" s="2"/>
      <c r="F87" s="71"/>
      <c r="G87" s="79"/>
      <c r="H87" s="2"/>
      <c r="I87" s="2"/>
      <c r="J87" s="2"/>
      <c r="K87" s="80"/>
      <c r="L87" s="79"/>
      <c r="M87" s="2"/>
      <c r="N87" s="2"/>
      <c r="O87" s="2"/>
      <c r="P87" s="80"/>
      <c r="Q87" s="99"/>
    </row>
    <row r="88" spans="1:30" x14ac:dyDescent="0.35">
      <c r="A88" s="103"/>
      <c r="B88" s="2"/>
      <c r="C88" s="2"/>
      <c r="D88" s="7"/>
      <c r="E88" s="2"/>
      <c r="F88" s="71"/>
      <c r="G88" s="79"/>
      <c r="H88" s="2"/>
      <c r="I88" s="2"/>
      <c r="J88" s="2"/>
      <c r="K88" s="80"/>
      <c r="L88" s="79"/>
      <c r="M88" s="2"/>
      <c r="N88" s="2"/>
      <c r="O88" s="2"/>
      <c r="P88" s="80"/>
      <c r="Q88" s="99"/>
    </row>
    <row r="89" spans="1:30" ht="46.5" x14ac:dyDescent="0.35">
      <c r="A89" s="105" t="s">
        <v>21</v>
      </c>
      <c r="B89" s="8" t="s">
        <v>43</v>
      </c>
      <c r="C89" s="9">
        <v>410</v>
      </c>
      <c r="D89" s="7" t="s">
        <v>11</v>
      </c>
      <c r="E89" s="2"/>
      <c r="F89" s="71" t="s">
        <v>44</v>
      </c>
      <c r="G89" s="79"/>
      <c r="H89" s="9"/>
      <c r="I89" s="9"/>
      <c r="J89" s="9"/>
      <c r="K89" s="87"/>
      <c r="L89" s="86"/>
      <c r="M89" s="2"/>
      <c r="N89" s="2"/>
      <c r="O89" s="2"/>
      <c r="P89" s="80"/>
      <c r="Q89" s="99"/>
    </row>
    <row r="90" spans="1:30" x14ac:dyDescent="0.35">
      <c r="A90" s="103"/>
      <c r="B90" s="2"/>
      <c r="C90" s="2"/>
      <c r="D90" s="7"/>
      <c r="E90" s="2"/>
      <c r="F90" s="71"/>
      <c r="G90" s="79"/>
      <c r="H90" s="2"/>
      <c r="I90" s="2"/>
      <c r="J90" s="2"/>
      <c r="K90" s="80"/>
      <c r="L90" s="79"/>
      <c r="M90" s="2"/>
      <c r="N90" s="2"/>
      <c r="O90" s="2"/>
      <c r="P90" s="80"/>
      <c r="Q90" s="99"/>
    </row>
    <row r="91" spans="1:30" x14ac:dyDescent="0.35">
      <c r="A91" s="103"/>
      <c r="B91" s="4" t="s">
        <v>45</v>
      </c>
      <c r="C91" s="2"/>
      <c r="D91" s="7"/>
      <c r="E91" s="2"/>
      <c r="F91" s="71"/>
      <c r="G91" s="79"/>
      <c r="H91" s="2"/>
      <c r="I91" s="2"/>
      <c r="J91" s="2"/>
      <c r="K91" s="80"/>
      <c r="L91" s="79"/>
      <c r="M91" s="2"/>
      <c r="N91" s="2"/>
      <c r="O91" s="2"/>
      <c r="P91" s="80"/>
      <c r="Q91" s="99"/>
    </row>
    <row r="92" spans="1:30" x14ac:dyDescent="0.35">
      <c r="A92" s="103"/>
      <c r="B92" s="2"/>
      <c r="C92" s="2"/>
      <c r="D92" s="7"/>
      <c r="E92" s="2"/>
      <c r="F92" s="71"/>
      <c r="G92" s="79"/>
      <c r="H92" s="2"/>
      <c r="I92" s="2"/>
      <c r="J92" s="2"/>
      <c r="K92" s="80"/>
      <c r="L92" s="79"/>
      <c r="M92" s="2"/>
      <c r="N92" s="2"/>
      <c r="O92" s="2"/>
      <c r="P92" s="80"/>
      <c r="Q92" s="99"/>
    </row>
    <row r="93" spans="1:30" ht="46.5" x14ac:dyDescent="0.35">
      <c r="A93" s="105" t="s">
        <v>23</v>
      </c>
      <c r="B93" s="8" t="s">
        <v>46</v>
      </c>
      <c r="C93" s="2"/>
      <c r="D93" s="7"/>
      <c r="E93" s="2"/>
      <c r="F93" s="71"/>
      <c r="G93" s="79"/>
      <c r="H93" s="2"/>
      <c r="I93" s="2"/>
      <c r="J93" s="2"/>
      <c r="K93" s="80"/>
      <c r="L93" s="79"/>
      <c r="M93" s="2"/>
      <c r="N93" s="2"/>
      <c r="O93" s="2"/>
      <c r="P93" s="80"/>
      <c r="Q93" s="99"/>
    </row>
    <row r="94" spans="1:30" x14ac:dyDescent="0.35">
      <c r="A94" s="105"/>
      <c r="B94" s="8"/>
      <c r="C94" s="2"/>
      <c r="D94" s="7"/>
      <c r="E94" s="2"/>
      <c r="F94" s="71"/>
      <c r="G94" s="79"/>
      <c r="H94" s="2"/>
      <c r="I94" s="2"/>
      <c r="J94" s="2"/>
      <c r="K94" s="80"/>
      <c r="L94" s="79"/>
      <c r="M94" s="2"/>
      <c r="N94" s="2"/>
      <c r="O94" s="2"/>
      <c r="P94" s="80"/>
      <c r="Q94" s="99"/>
    </row>
    <row r="95" spans="1:30" x14ac:dyDescent="0.35">
      <c r="A95" s="245" t="s">
        <v>73</v>
      </c>
      <c r="B95" s="242"/>
      <c r="C95" s="2"/>
      <c r="D95" s="7"/>
      <c r="E95" s="2"/>
      <c r="F95" s="71"/>
      <c r="G95" s="79"/>
      <c r="H95" s="2"/>
      <c r="I95" s="2"/>
      <c r="J95" s="2"/>
      <c r="K95" s="80"/>
      <c r="L95" s="79"/>
      <c r="M95" s="2"/>
      <c r="N95" s="2"/>
      <c r="O95" s="2"/>
      <c r="P95" s="80"/>
      <c r="Q95" s="99"/>
    </row>
    <row r="96" spans="1:30" x14ac:dyDescent="0.35">
      <c r="A96" s="249" t="s">
        <v>76</v>
      </c>
      <c r="B96" s="238"/>
      <c r="C96" s="2"/>
      <c r="D96" s="7"/>
      <c r="E96" s="2"/>
      <c r="F96" s="71"/>
      <c r="G96" s="79"/>
      <c r="H96" s="2"/>
      <c r="I96" s="2"/>
      <c r="J96" s="2"/>
      <c r="K96" s="80"/>
      <c r="L96" s="79"/>
      <c r="M96" s="2"/>
      <c r="N96" s="2"/>
      <c r="O96" s="2"/>
      <c r="P96" s="80"/>
      <c r="Q96" s="99"/>
    </row>
    <row r="97" spans="1:17" x14ac:dyDescent="0.35">
      <c r="A97" s="98"/>
      <c r="B97" s="4" t="s">
        <v>47</v>
      </c>
      <c r="C97" s="2"/>
      <c r="D97" s="7"/>
      <c r="E97" s="2"/>
      <c r="F97" s="71"/>
      <c r="G97" s="79"/>
      <c r="H97" s="2"/>
      <c r="I97" s="2"/>
      <c r="J97" s="2"/>
      <c r="K97" s="80"/>
      <c r="L97" s="79"/>
      <c r="M97" s="2"/>
      <c r="N97" s="2"/>
      <c r="O97" s="2"/>
      <c r="P97" s="80"/>
      <c r="Q97" s="99"/>
    </row>
    <row r="98" spans="1:17" x14ac:dyDescent="0.35">
      <c r="A98" s="98"/>
      <c r="B98" s="2"/>
      <c r="C98" s="2"/>
      <c r="D98" s="7"/>
      <c r="E98" s="2"/>
      <c r="F98" s="71"/>
      <c r="G98" s="79"/>
      <c r="H98" s="2"/>
      <c r="I98" s="2"/>
      <c r="J98" s="2"/>
      <c r="K98" s="80"/>
      <c r="L98" s="79"/>
      <c r="M98" s="2"/>
      <c r="N98" s="2"/>
      <c r="O98" s="2"/>
      <c r="P98" s="80"/>
      <c r="Q98" s="99"/>
    </row>
    <row r="99" spans="1:17" ht="46.5" x14ac:dyDescent="0.35">
      <c r="A99" s="98"/>
      <c r="B99" s="8" t="s">
        <v>48</v>
      </c>
      <c r="C99" s="2"/>
      <c r="D99" s="7"/>
      <c r="E99" s="2"/>
      <c r="F99" s="71"/>
      <c r="G99" s="79"/>
      <c r="H99" s="2"/>
      <c r="I99" s="2"/>
      <c r="J99" s="2"/>
      <c r="K99" s="80"/>
      <c r="L99" s="79"/>
      <c r="M99" s="2"/>
      <c r="N99" s="2"/>
      <c r="O99" s="2"/>
      <c r="P99" s="80"/>
      <c r="Q99" s="99"/>
    </row>
    <row r="100" spans="1:17" x14ac:dyDescent="0.35">
      <c r="A100" s="98"/>
      <c r="B100" s="2"/>
      <c r="C100" s="2"/>
      <c r="D100" s="7"/>
      <c r="E100" s="2"/>
      <c r="F100" s="71"/>
      <c r="G100" s="79"/>
      <c r="H100" s="2"/>
      <c r="I100" s="2"/>
      <c r="J100" s="2"/>
      <c r="K100" s="80"/>
      <c r="L100" s="79"/>
      <c r="M100" s="2"/>
      <c r="N100" s="2"/>
      <c r="O100" s="2"/>
      <c r="P100" s="80"/>
      <c r="Q100" s="99"/>
    </row>
    <row r="101" spans="1:17" ht="31" x14ac:dyDescent="0.35">
      <c r="A101" s="105" t="s">
        <v>7</v>
      </c>
      <c r="B101" s="8" t="s">
        <v>49</v>
      </c>
      <c r="C101" s="9">
        <v>2</v>
      </c>
      <c r="D101" s="7" t="s">
        <v>50</v>
      </c>
      <c r="E101" s="9">
        <v>42750</v>
      </c>
      <c r="F101" s="73">
        <f>E101*C101</f>
        <v>85500</v>
      </c>
      <c r="G101" s="86"/>
      <c r="H101" s="9"/>
      <c r="I101" s="9"/>
      <c r="J101" s="9"/>
      <c r="K101" s="87"/>
      <c r="L101" s="86"/>
      <c r="M101" s="2"/>
      <c r="N101" s="2"/>
      <c r="O101" s="2"/>
      <c r="P101" s="80"/>
      <c r="Q101" s="99"/>
    </row>
    <row r="102" spans="1:17" x14ac:dyDescent="0.35">
      <c r="A102" s="105"/>
      <c r="B102" s="2"/>
      <c r="C102" s="9"/>
      <c r="D102" s="7"/>
      <c r="E102" s="9"/>
      <c r="F102" s="73"/>
      <c r="G102" s="86"/>
      <c r="H102" s="9"/>
      <c r="I102" s="9"/>
      <c r="J102" s="9"/>
      <c r="K102" s="87"/>
      <c r="L102" s="86"/>
      <c r="M102" s="2"/>
      <c r="N102" s="2"/>
      <c r="O102" s="2"/>
      <c r="P102" s="80"/>
      <c r="Q102" s="99"/>
    </row>
    <row r="103" spans="1:17" ht="31" x14ac:dyDescent="0.35">
      <c r="A103" s="105" t="s">
        <v>9</v>
      </c>
      <c r="B103" s="8" t="s">
        <v>51</v>
      </c>
      <c r="C103" s="9">
        <v>2</v>
      </c>
      <c r="D103" s="7" t="s">
        <v>50</v>
      </c>
      <c r="E103" s="9">
        <v>42750</v>
      </c>
      <c r="F103" s="73">
        <f t="shared" ref="F103" si="7">E103*C103</f>
        <v>85500</v>
      </c>
      <c r="G103" s="86"/>
      <c r="H103" s="9"/>
      <c r="I103" s="9"/>
      <c r="J103" s="9"/>
      <c r="K103" s="87"/>
      <c r="L103" s="86"/>
      <c r="M103" s="2"/>
      <c r="N103" s="2"/>
      <c r="O103" s="2"/>
      <c r="P103" s="80"/>
      <c r="Q103" s="99"/>
    </row>
    <row r="104" spans="1:17" x14ac:dyDescent="0.35">
      <c r="A104" s="98"/>
      <c r="B104" s="2"/>
      <c r="C104" s="2"/>
      <c r="D104" s="7"/>
      <c r="E104" s="2"/>
      <c r="F104" s="71"/>
      <c r="G104" s="79"/>
      <c r="H104" s="2"/>
      <c r="I104" s="2"/>
      <c r="J104" s="2"/>
      <c r="K104" s="80"/>
      <c r="L104" s="79"/>
      <c r="M104" s="2"/>
      <c r="N104" s="2"/>
      <c r="O104" s="2"/>
      <c r="P104" s="80"/>
      <c r="Q104" s="99"/>
    </row>
    <row r="105" spans="1:17" x14ac:dyDescent="0.35">
      <c r="A105" s="98"/>
      <c r="B105" s="4" t="s">
        <v>47</v>
      </c>
      <c r="C105" s="2"/>
      <c r="D105" s="7"/>
      <c r="E105" s="2"/>
      <c r="F105" s="71"/>
      <c r="G105" s="79"/>
      <c r="H105" s="2"/>
      <c r="I105" s="2"/>
      <c r="J105" s="2"/>
      <c r="K105" s="80"/>
      <c r="L105" s="79"/>
      <c r="M105" s="2"/>
      <c r="N105" s="2"/>
      <c r="O105" s="2"/>
      <c r="P105" s="80"/>
      <c r="Q105" s="99"/>
    </row>
    <row r="106" spans="1:17" ht="46.5" x14ac:dyDescent="0.35">
      <c r="A106" s="98"/>
      <c r="B106" s="8" t="s">
        <v>52</v>
      </c>
      <c r="C106" s="2"/>
      <c r="D106" s="7"/>
      <c r="E106" s="2"/>
      <c r="F106" s="71"/>
      <c r="G106" s="79"/>
      <c r="H106" s="2"/>
      <c r="I106" s="2"/>
      <c r="J106" s="2"/>
      <c r="K106" s="80"/>
      <c r="L106" s="79"/>
      <c r="M106" s="2"/>
      <c r="N106" s="2"/>
      <c r="O106" s="2"/>
      <c r="P106" s="80"/>
      <c r="Q106" s="99"/>
    </row>
    <row r="107" spans="1:17" x14ac:dyDescent="0.35">
      <c r="A107" s="98"/>
      <c r="B107" s="2"/>
      <c r="C107" s="2"/>
      <c r="D107" s="7"/>
      <c r="E107" s="2"/>
      <c r="F107" s="71"/>
      <c r="G107" s="79"/>
      <c r="H107" s="2"/>
      <c r="I107" s="2"/>
      <c r="J107" s="2"/>
      <c r="K107" s="80"/>
      <c r="L107" s="79"/>
      <c r="M107" s="2"/>
      <c r="N107" s="2"/>
      <c r="O107" s="2"/>
      <c r="P107" s="80"/>
      <c r="Q107" s="99"/>
    </row>
    <row r="108" spans="1:17" x14ac:dyDescent="0.35">
      <c r="A108" s="98"/>
      <c r="B108" s="2" t="s">
        <v>53</v>
      </c>
      <c r="C108" s="2"/>
      <c r="D108" s="7"/>
      <c r="E108" s="2"/>
      <c r="F108" s="71"/>
      <c r="G108" s="79"/>
      <c r="H108" s="2"/>
      <c r="I108" s="2"/>
      <c r="J108" s="2"/>
      <c r="K108" s="80"/>
      <c r="L108" s="79"/>
      <c r="M108" s="2"/>
      <c r="N108" s="2"/>
      <c r="O108" s="2"/>
      <c r="P108" s="80"/>
      <c r="Q108" s="99"/>
    </row>
    <row r="109" spans="1:17" x14ac:dyDescent="0.35">
      <c r="A109" s="103" t="s">
        <v>15</v>
      </c>
      <c r="B109" s="2" t="s">
        <v>54</v>
      </c>
      <c r="C109" s="9">
        <v>1</v>
      </c>
      <c r="D109" s="7" t="s">
        <v>50</v>
      </c>
      <c r="E109" s="2"/>
      <c r="F109" s="71" t="s">
        <v>44</v>
      </c>
      <c r="G109" s="79"/>
      <c r="H109" s="9"/>
      <c r="I109" s="9"/>
      <c r="J109" s="9"/>
      <c r="K109" s="87"/>
      <c r="L109" s="86"/>
      <c r="M109" s="2"/>
      <c r="N109" s="2"/>
      <c r="O109" s="2"/>
      <c r="P109" s="80"/>
      <c r="Q109" s="99"/>
    </row>
    <row r="110" spans="1:17" x14ac:dyDescent="0.35">
      <c r="A110" s="103" t="s">
        <v>17</v>
      </c>
      <c r="B110" s="2" t="s">
        <v>55</v>
      </c>
      <c r="C110" s="9">
        <v>4</v>
      </c>
      <c r="D110" s="7" t="s">
        <v>50</v>
      </c>
      <c r="E110" s="2"/>
      <c r="F110" s="71" t="s">
        <v>44</v>
      </c>
      <c r="G110" s="79"/>
      <c r="H110" s="9"/>
      <c r="I110" s="9"/>
      <c r="J110" s="9"/>
      <c r="K110" s="87"/>
      <c r="L110" s="86"/>
      <c r="M110" s="2"/>
      <c r="N110" s="2"/>
      <c r="O110" s="2"/>
      <c r="P110" s="80"/>
      <c r="Q110" s="99"/>
    </row>
    <row r="111" spans="1:17" x14ac:dyDescent="0.35">
      <c r="A111" s="103" t="s">
        <v>21</v>
      </c>
      <c r="B111" s="2" t="s">
        <v>56</v>
      </c>
      <c r="C111" s="9">
        <v>1</v>
      </c>
      <c r="D111" s="7" t="s">
        <v>50</v>
      </c>
      <c r="E111" s="2"/>
      <c r="F111" s="71" t="s">
        <v>44</v>
      </c>
      <c r="G111" s="79"/>
      <c r="H111" s="9"/>
      <c r="I111" s="9"/>
      <c r="J111" s="9"/>
      <c r="K111" s="87"/>
      <c r="L111" s="86"/>
      <c r="M111" s="2"/>
      <c r="N111" s="2"/>
      <c r="O111" s="2"/>
      <c r="P111" s="80"/>
      <c r="Q111" s="99"/>
    </row>
    <row r="112" spans="1:17" x14ac:dyDescent="0.35">
      <c r="A112" s="103" t="s">
        <v>23</v>
      </c>
      <c r="B112" s="2" t="s">
        <v>57</v>
      </c>
      <c r="C112" s="9">
        <v>2</v>
      </c>
      <c r="D112" s="7" t="s">
        <v>50</v>
      </c>
      <c r="E112" s="2"/>
      <c r="F112" s="71" t="s">
        <v>44</v>
      </c>
      <c r="G112" s="79"/>
      <c r="H112" s="9"/>
      <c r="I112" s="9"/>
      <c r="J112" s="9"/>
      <c r="K112" s="87"/>
      <c r="L112" s="86"/>
      <c r="M112" s="2"/>
      <c r="N112" s="2"/>
      <c r="O112" s="2"/>
      <c r="P112" s="80"/>
      <c r="Q112" s="99"/>
    </row>
    <row r="113" spans="1:20" x14ac:dyDescent="0.35">
      <c r="A113" s="103" t="s">
        <v>26</v>
      </c>
      <c r="B113" s="2" t="s">
        <v>58</v>
      </c>
      <c r="C113" s="9">
        <v>1</v>
      </c>
      <c r="D113" s="7" t="s">
        <v>50</v>
      </c>
      <c r="E113" s="2"/>
      <c r="F113" s="71" t="s">
        <v>44</v>
      </c>
      <c r="G113" s="79"/>
      <c r="H113" s="9"/>
      <c r="I113" s="9"/>
      <c r="J113" s="9"/>
      <c r="K113" s="87"/>
      <c r="L113" s="86"/>
      <c r="M113" s="2"/>
      <c r="N113" s="2"/>
      <c r="O113" s="2"/>
      <c r="P113" s="80"/>
      <c r="Q113" s="99"/>
    </row>
    <row r="114" spans="1:20" x14ac:dyDescent="0.35">
      <c r="A114" s="103" t="s">
        <v>28</v>
      </c>
      <c r="B114" s="2" t="s">
        <v>59</v>
      </c>
      <c r="C114" s="9">
        <v>1</v>
      </c>
      <c r="D114" s="7" t="s">
        <v>50</v>
      </c>
      <c r="E114" s="2"/>
      <c r="F114" s="71" t="s">
        <v>44</v>
      </c>
      <c r="G114" s="79"/>
      <c r="H114" s="9"/>
      <c r="I114" s="9"/>
      <c r="J114" s="9"/>
      <c r="K114" s="87"/>
      <c r="L114" s="86"/>
      <c r="M114" s="2"/>
      <c r="N114" s="2"/>
      <c r="O114" s="2"/>
      <c r="P114" s="80"/>
      <c r="Q114" s="99"/>
    </row>
    <row r="115" spans="1:20" x14ac:dyDescent="0.35">
      <c r="A115" s="103" t="s">
        <v>32</v>
      </c>
      <c r="B115" s="2" t="s">
        <v>60</v>
      </c>
      <c r="C115" s="9">
        <v>1</v>
      </c>
      <c r="D115" s="7" t="s">
        <v>50</v>
      </c>
      <c r="E115" s="2"/>
      <c r="F115" s="71" t="s">
        <v>44</v>
      </c>
      <c r="G115" s="79"/>
      <c r="H115" s="9"/>
      <c r="I115" s="9"/>
      <c r="J115" s="9"/>
      <c r="K115" s="87"/>
      <c r="L115" s="86"/>
      <c r="M115" s="2"/>
      <c r="N115" s="2"/>
      <c r="O115" s="2"/>
      <c r="P115" s="80"/>
      <c r="Q115" s="99"/>
    </row>
    <row r="116" spans="1:20" x14ac:dyDescent="0.35">
      <c r="A116" s="98"/>
      <c r="B116" s="2"/>
      <c r="C116" s="2"/>
      <c r="D116" s="7"/>
      <c r="E116" s="2"/>
      <c r="F116" s="71"/>
      <c r="G116" s="79"/>
      <c r="H116" s="2"/>
      <c r="I116" s="2"/>
      <c r="J116" s="2"/>
      <c r="K116" s="80"/>
      <c r="L116" s="79"/>
      <c r="M116" s="2"/>
      <c r="N116" s="2"/>
      <c r="O116" s="2"/>
      <c r="P116" s="80"/>
      <c r="Q116" s="99"/>
    </row>
    <row r="117" spans="1:20" x14ac:dyDescent="0.35">
      <c r="A117" s="98"/>
      <c r="B117" s="4" t="s">
        <v>61</v>
      </c>
      <c r="C117" s="2"/>
      <c r="D117" s="7"/>
      <c r="E117" s="2"/>
      <c r="F117" s="71"/>
      <c r="G117" s="79"/>
      <c r="H117" s="2"/>
      <c r="I117" s="2"/>
      <c r="J117" s="2"/>
      <c r="K117" s="80"/>
      <c r="L117" s="79"/>
      <c r="M117" s="2"/>
      <c r="N117" s="2"/>
      <c r="O117" s="2"/>
      <c r="P117" s="80"/>
      <c r="Q117" s="99"/>
    </row>
    <row r="118" spans="1:20" ht="46.5" x14ac:dyDescent="0.35">
      <c r="A118" s="98"/>
      <c r="B118" s="8" t="s">
        <v>62</v>
      </c>
      <c r="C118" s="2"/>
      <c r="D118" s="7"/>
      <c r="E118" s="2"/>
      <c r="F118" s="71"/>
      <c r="G118" s="79"/>
      <c r="H118" s="2"/>
      <c r="I118" s="2"/>
      <c r="J118" s="2"/>
      <c r="K118" s="80"/>
      <c r="L118" s="79"/>
      <c r="M118" s="2"/>
      <c r="N118" s="2"/>
      <c r="O118" s="2"/>
      <c r="P118" s="80"/>
      <c r="Q118" s="99"/>
    </row>
    <row r="119" spans="1:20" x14ac:dyDescent="0.35">
      <c r="A119" s="98"/>
      <c r="B119" s="2"/>
      <c r="C119" s="2"/>
      <c r="D119" s="7"/>
      <c r="E119" s="2"/>
      <c r="F119" s="71"/>
      <c r="G119" s="79"/>
      <c r="H119" s="2"/>
      <c r="I119" s="2"/>
      <c r="J119" s="2"/>
      <c r="K119" s="80"/>
      <c r="L119" s="79"/>
      <c r="M119" s="2"/>
      <c r="N119" s="2"/>
      <c r="O119" s="2"/>
      <c r="P119" s="80"/>
      <c r="Q119" s="99"/>
    </row>
    <row r="120" spans="1:20" x14ac:dyDescent="0.35">
      <c r="A120" s="103" t="s">
        <v>63</v>
      </c>
      <c r="B120" s="2" t="s">
        <v>68</v>
      </c>
      <c r="C120" s="9">
        <v>1</v>
      </c>
      <c r="D120" s="7" t="s">
        <v>50</v>
      </c>
      <c r="E120" s="9">
        <v>30030</v>
      </c>
      <c r="F120" s="73">
        <f>E120*C120</f>
        <v>30030</v>
      </c>
      <c r="G120" s="88">
        <v>0.65</v>
      </c>
      <c r="H120" s="9">
        <v>1</v>
      </c>
      <c r="I120" s="9">
        <f>J120-H120</f>
        <v>0</v>
      </c>
      <c r="J120" s="9">
        <v>1</v>
      </c>
      <c r="K120" s="87">
        <f>J120*E120*65%</f>
        <v>19519.5</v>
      </c>
      <c r="L120" s="88">
        <v>0.35</v>
      </c>
      <c r="M120" s="9">
        <v>1</v>
      </c>
      <c r="N120" s="9">
        <f>O120-M120</f>
        <v>0</v>
      </c>
      <c r="O120" s="9">
        <v>1</v>
      </c>
      <c r="P120" s="87">
        <f>O120*E120*35%</f>
        <v>10510.5</v>
      </c>
      <c r="Q120" s="104">
        <f t="shared" ref="Q120:Q124" si="8">P120+K120</f>
        <v>30030</v>
      </c>
      <c r="R120" s="3">
        <v>6.5</v>
      </c>
      <c r="S120" s="3">
        <v>4.2</v>
      </c>
      <c r="T120" s="3">
        <f>R120*S120</f>
        <v>27.3</v>
      </c>
    </row>
    <row r="121" spans="1:20" x14ac:dyDescent="0.35">
      <c r="A121" s="103" t="s">
        <v>64</v>
      </c>
      <c r="B121" s="2" t="s">
        <v>69</v>
      </c>
      <c r="C121" s="9">
        <v>1</v>
      </c>
      <c r="D121" s="7" t="s">
        <v>50</v>
      </c>
      <c r="E121" s="9">
        <v>5313</v>
      </c>
      <c r="F121" s="73">
        <f t="shared" ref="F121:F124" si="9">E121*C121</f>
        <v>5313</v>
      </c>
      <c r="G121" s="88">
        <v>0.65</v>
      </c>
      <c r="H121" s="9">
        <v>1</v>
      </c>
      <c r="I121" s="9">
        <f t="shared" ref="I121:I123" si="10">J121-H121</f>
        <v>0</v>
      </c>
      <c r="J121" s="9">
        <v>1</v>
      </c>
      <c r="K121" s="87">
        <f>J121*E121*65%</f>
        <v>3453.4500000000003</v>
      </c>
      <c r="L121" s="88">
        <v>0.35</v>
      </c>
      <c r="M121" s="9">
        <v>1</v>
      </c>
      <c r="N121" s="9">
        <f t="shared" ref="N121:N123" si="11">O121-M121</f>
        <v>0</v>
      </c>
      <c r="O121" s="9">
        <v>1</v>
      </c>
      <c r="P121" s="87">
        <f>O121*E121*35%</f>
        <v>1859.55</v>
      </c>
      <c r="Q121" s="104">
        <f t="shared" si="8"/>
        <v>5313</v>
      </c>
      <c r="R121" s="3">
        <v>1.1499999999999999</v>
      </c>
      <c r="S121" s="3">
        <v>4.2</v>
      </c>
      <c r="T121" s="3">
        <f>R121*S121</f>
        <v>4.83</v>
      </c>
    </row>
    <row r="122" spans="1:20" x14ac:dyDescent="0.35">
      <c r="A122" s="103" t="s">
        <v>65</v>
      </c>
      <c r="B122" s="2" t="s">
        <v>70</v>
      </c>
      <c r="C122" s="9">
        <v>1</v>
      </c>
      <c r="D122" s="7" t="s">
        <v>50</v>
      </c>
      <c r="E122" s="9">
        <v>13200</v>
      </c>
      <c r="F122" s="73">
        <f t="shared" si="9"/>
        <v>13200</v>
      </c>
      <c r="G122" s="88">
        <v>0.65</v>
      </c>
      <c r="H122" s="9">
        <v>1</v>
      </c>
      <c r="I122" s="9">
        <f t="shared" si="10"/>
        <v>0</v>
      </c>
      <c r="J122" s="9">
        <v>1</v>
      </c>
      <c r="K122" s="87">
        <f>J122*E122*65%</f>
        <v>8580</v>
      </c>
      <c r="L122" s="88">
        <v>0.35</v>
      </c>
      <c r="M122" s="9">
        <v>1</v>
      </c>
      <c r="N122" s="9">
        <f t="shared" si="11"/>
        <v>0</v>
      </c>
      <c r="O122" s="9">
        <v>1</v>
      </c>
      <c r="P122" s="87">
        <f>O122*E122*35%</f>
        <v>4620</v>
      </c>
      <c r="Q122" s="104">
        <f t="shared" si="8"/>
        <v>13200</v>
      </c>
      <c r="R122" s="3">
        <v>6</v>
      </c>
      <c r="S122" s="3">
        <v>2</v>
      </c>
      <c r="T122" s="3">
        <f>R122*S122</f>
        <v>12</v>
      </c>
    </row>
    <row r="123" spans="1:20" x14ac:dyDescent="0.35">
      <c r="A123" s="103" t="s">
        <v>66</v>
      </c>
      <c r="B123" s="2" t="s">
        <v>71</v>
      </c>
      <c r="C123" s="9">
        <v>1</v>
      </c>
      <c r="D123" s="7" t="s">
        <v>50</v>
      </c>
      <c r="E123" s="9">
        <v>26400</v>
      </c>
      <c r="F123" s="73">
        <f t="shared" si="9"/>
        <v>26400</v>
      </c>
      <c r="G123" s="88">
        <v>0.65</v>
      </c>
      <c r="H123" s="9">
        <v>1</v>
      </c>
      <c r="I123" s="9">
        <f t="shared" si="10"/>
        <v>0</v>
      </c>
      <c r="J123" s="9">
        <v>1</v>
      </c>
      <c r="K123" s="87">
        <f>J123*E123*65%</f>
        <v>17160</v>
      </c>
      <c r="L123" s="88">
        <v>0.35</v>
      </c>
      <c r="M123" s="9">
        <v>1</v>
      </c>
      <c r="N123" s="9">
        <f t="shared" si="11"/>
        <v>0</v>
      </c>
      <c r="O123" s="9">
        <v>1</v>
      </c>
      <c r="P123" s="87">
        <f>O123*E123*35%</f>
        <v>9240</v>
      </c>
      <c r="Q123" s="104">
        <f t="shared" si="8"/>
        <v>26400</v>
      </c>
      <c r="R123" s="3">
        <v>6</v>
      </c>
      <c r="S123" s="3">
        <v>4</v>
      </c>
      <c r="T123" s="3">
        <f>R123*S123</f>
        <v>24</v>
      </c>
    </row>
    <row r="124" spans="1:20" x14ac:dyDescent="0.35">
      <c r="A124" s="103" t="s">
        <v>67</v>
      </c>
      <c r="B124" s="2" t="s">
        <v>72</v>
      </c>
      <c r="C124" s="9">
        <v>1</v>
      </c>
      <c r="D124" s="7" t="s">
        <v>50</v>
      </c>
      <c r="E124" s="9">
        <v>13200</v>
      </c>
      <c r="F124" s="73">
        <f t="shared" si="9"/>
        <v>13200</v>
      </c>
      <c r="G124" s="88">
        <v>0.65</v>
      </c>
      <c r="H124" s="9"/>
      <c r="I124" s="206">
        <v>1</v>
      </c>
      <c r="J124" s="9">
        <v>1</v>
      </c>
      <c r="K124" s="87">
        <f>J124*E124*65%</f>
        <v>8580</v>
      </c>
      <c r="L124" s="88">
        <v>0.35</v>
      </c>
      <c r="M124" s="9">
        <v>1</v>
      </c>
      <c r="N124" s="9"/>
      <c r="O124" s="9">
        <v>1</v>
      </c>
      <c r="P124" s="87">
        <f>O124*E124*35%</f>
        <v>4620</v>
      </c>
      <c r="Q124" s="104">
        <f t="shared" si="8"/>
        <v>13200</v>
      </c>
      <c r="R124" s="3">
        <v>3</v>
      </c>
      <c r="S124" s="3">
        <v>4</v>
      </c>
      <c r="T124" s="3">
        <f>R124*S124</f>
        <v>12</v>
      </c>
    </row>
    <row r="125" spans="1:20" x14ac:dyDescent="0.35">
      <c r="A125" s="98"/>
      <c r="B125" s="2"/>
      <c r="C125" s="2"/>
      <c r="D125" s="2"/>
      <c r="E125" s="2"/>
      <c r="F125" s="71"/>
      <c r="G125" s="79"/>
      <c r="H125" s="2"/>
      <c r="I125" s="2"/>
      <c r="J125" s="2"/>
      <c r="K125" s="80"/>
      <c r="L125" s="79"/>
      <c r="M125" s="2"/>
      <c r="N125" s="2"/>
      <c r="O125" s="2"/>
      <c r="P125" s="80"/>
      <c r="Q125" s="99"/>
    </row>
    <row r="126" spans="1:20" ht="16" thickBot="1" x14ac:dyDescent="0.4">
      <c r="A126" s="106"/>
      <c r="B126" s="107"/>
      <c r="C126" s="107"/>
      <c r="D126" s="107"/>
      <c r="E126" s="107"/>
      <c r="F126" s="108">
        <f>F16+F20+F28+F32+F41+F45+F53+F54+F62+F69+F72+F77+F81+F101+F103+F120+F121+F122+F123+F124</f>
        <v>1331893</v>
      </c>
      <c r="G126" s="109"/>
      <c r="H126" s="107"/>
      <c r="I126" s="107"/>
      <c r="J126" s="107"/>
      <c r="K126" s="110">
        <f>SUM(K10:K125)</f>
        <v>1198825.56</v>
      </c>
      <c r="L126" s="111"/>
      <c r="M126" s="107"/>
      <c r="N126" s="107"/>
      <c r="O126" s="107"/>
      <c r="P126" s="110">
        <f>SUM(P10:P125)</f>
        <v>668719.54499999993</v>
      </c>
      <c r="Q126" s="112">
        <f>SUM(Q10:Q125)</f>
        <v>1867545.105</v>
      </c>
    </row>
    <row r="127" spans="1:20" x14ac:dyDescent="0.35">
      <c r="A127" s="13"/>
    </row>
    <row r="128" spans="1:20" x14ac:dyDescent="0.35">
      <c r="A128" s="13"/>
    </row>
    <row r="129" spans="1:17" x14ac:dyDescent="0.35">
      <c r="A129" s="13"/>
    </row>
    <row r="130" spans="1:17" x14ac:dyDescent="0.35">
      <c r="A130" s="13"/>
      <c r="Q130" s="177"/>
    </row>
    <row r="131" spans="1:17" x14ac:dyDescent="0.35">
      <c r="A131" s="13"/>
      <c r="Q131" s="179"/>
    </row>
    <row r="132" spans="1:17" x14ac:dyDescent="0.35">
      <c r="A132" s="13"/>
    </row>
    <row r="133" spans="1:17" x14ac:dyDescent="0.35">
      <c r="A133" s="13"/>
    </row>
    <row r="134" spans="1:17" x14ac:dyDescent="0.35">
      <c r="A134" s="13"/>
    </row>
    <row r="135" spans="1:17" x14ac:dyDescent="0.35">
      <c r="A135" s="13"/>
      <c r="J135" s="201"/>
      <c r="M135" s="177"/>
    </row>
    <row r="136" spans="1:17" x14ac:dyDescent="0.35">
      <c r="A136" s="13"/>
    </row>
    <row r="137" spans="1:17" x14ac:dyDescent="0.35">
      <c r="A137" s="13"/>
    </row>
  </sheetData>
  <mergeCells count="12">
    <mergeCell ref="H6:P6"/>
    <mergeCell ref="L7:O7"/>
    <mergeCell ref="A96:B96"/>
    <mergeCell ref="A4:B4"/>
    <mergeCell ref="A5:B5"/>
    <mergeCell ref="C6:F6"/>
    <mergeCell ref="G7:K7"/>
    <mergeCell ref="H8:J8"/>
    <mergeCell ref="M8:O8"/>
    <mergeCell ref="A56:B56"/>
    <mergeCell ref="A57:B57"/>
    <mergeCell ref="A95:B95"/>
  </mergeCells>
  <pageMargins left="0.27" right="0.12" top="0.35433070866141736" bottom="0.35433070866141736" header="0.31496062992125984" footer="0.31496062992125984"/>
  <pageSetup paperSize="9" scale="5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006E-5622-4CE4-831D-874C6DC8BD05}">
  <sheetPr>
    <pageSetUpPr fitToPage="1"/>
  </sheetPr>
  <dimension ref="A1:V59"/>
  <sheetViews>
    <sheetView view="pageBreakPreview" zoomScaleNormal="100" zoomScaleSheetLayoutView="100" workbookViewId="0">
      <pane ySplit="4" topLeftCell="A32" activePane="bottomLeft" state="frozen"/>
      <selection pane="bottomLeft" activeCell="K50" sqref="K50"/>
    </sheetView>
  </sheetViews>
  <sheetFormatPr defaultRowHeight="12.5" x14ac:dyDescent="0.25"/>
  <cols>
    <col min="1" max="1" width="6.08984375" style="59" customWidth="1"/>
    <col min="2" max="2" width="83.08984375" style="19" customWidth="1"/>
    <col min="3" max="3" width="18.08984375" style="19" customWidth="1"/>
    <col min="4" max="4" width="6.6328125" style="19" customWidth="1"/>
    <col min="5" max="5" width="8.453125" style="19" customWidth="1"/>
    <col min="6" max="6" width="9.36328125" style="59" bestFit="1" customWidth="1"/>
    <col min="7" max="7" width="6.54296875" style="19" customWidth="1"/>
    <col min="8" max="8" width="12.90625" style="19" customWidth="1"/>
    <col min="9" max="9" width="12.54296875" style="19" customWidth="1"/>
    <col min="10" max="10" width="9.36328125" style="19" customWidth="1"/>
    <col min="11" max="11" width="10.36328125" style="19" customWidth="1"/>
    <col min="12" max="12" width="8.6328125" style="19" customWidth="1"/>
    <col min="13" max="13" width="12.6328125" style="19" customWidth="1"/>
    <col min="14" max="15" width="12" style="19" customWidth="1"/>
    <col min="16" max="16" width="7.54296875" style="19" customWidth="1"/>
    <col min="17" max="17" width="0" style="19" hidden="1" customWidth="1"/>
    <col min="18" max="18" width="10.453125" style="19" bestFit="1" customWidth="1"/>
    <col min="19" max="19" width="8.90625" style="19"/>
    <col min="20" max="20" width="10.453125" style="19" bestFit="1" customWidth="1"/>
    <col min="21" max="247" width="8.90625" style="19"/>
    <col min="248" max="248" width="6.08984375" style="19" customWidth="1"/>
    <col min="249" max="249" width="82.6328125" style="19" customWidth="1"/>
    <col min="250" max="250" width="0" style="19" hidden="1" customWidth="1"/>
    <col min="251" max="251" width="7.6328125" style="19" customWidth="1"/>
    <col min="252" max="252" width="6.54296875" style="19" customWidth="1"/>
    <col min="253" max="253" width="12.90625" style="19" customWidth="1"/>
    <col min="254" max="254" width="16.453125" style="19" customWidth="1"/>
    <col min="255" max="268" width="0" style="19" hidden="1" customWidth="1"/>
    <col min="269" max="269" width="16.54296875" style="19" customWidth="1"/>
    <col min="270" max="270" width="6.36328125" style="19" customWidth="1"/>
    <col min="271" max="271" width="18.36328125" style="19" customWidth="1"/>
    <col min="272" max="272" width="11.36328125" style="19" bestFit="1" customWidth="1"/>
    <col min="273" max="503" width="8.90625" style="19"/>
    <col min="504" max="504" width="6.08984375" style="19" customWidth="1"/>
    <col min="505" max="505" width="82.6328125" style="19" customWidth="1"/>
    <col min="506" max="506" width="0" style="19" hidden="1" customWidth="1"/>
    <col min="507" max="507" width="7.6328125" style="19" customWidth="1"/>
    <col min="508" max="508" width="6.54296875" style="19" customWidth="1"/>
    <col min="509" max="509" width="12.90625" style="19" customWidth="1"/>
    <col min="510" max="510" width="16.453125" style="19" customWidth="1"/>
    <col min="511" max="524" width="0" style="19" hidden="1" customWidth="1"/>
    <col min="525" max="525" width="16.54296875" style="19" customWidth="1"/>
    <col min="526" max="526" width="6.36328125" style="19" customWidth="1"/>
    <col min="527" max="527" width="18.36328125" style="19" customWidth="1"/>
    <col min="528" max="528" width="11.36328125" style="19" bestFit="1" customWidth="1"/>
    <col min="529" max="759" width="8.90625" style="19"/>
    <col min="760" max="760" width="6.08984375" style="19" customWidth="1"/>
    <col min="761" max="761" width="82.6328125" style="19" customWidth="1"/>
    <col min="762" max="762" width="0" style="19" hidden="1" customWidth="1"/>
    <col min="763" max="763" width="7.6328125" style="19" customWidth="1"/>
    <col min="764" max="764" width="6.54296875" style="19" customWidth="1"/>
    <col min="765" max="765" width="12.90625" style="19" customWidth="1"/>
    <col min="766" max="766" width="16.453125" style="19" customWidth="1"/>
    <col min="767" max="780" width="0" style="19" hidden="1" customWidth="1"/>
    <col min="781" max="781" width="16.54296875" style="19" customWidth="1"/>
    <col min="782" max="782" width="6.36328125" style="19" customWidth="1"/>
    <col min="783" max="783" width="18.36328125" style="19" customWidth="1"/>
    <col min="784" max="784" width="11.36328125" style="19" bestFit="1" customWidth="1"/>
    <col min="785" max="1015" width="8.90625" style="19"/>
    <col min="1016" max="1016" width="6.08984375" style="19" customWidth="1"/>
    <col min="1017" max="1017" width="82.6328125" style="19" customWidth="1"/>
    <col min="1018" max="1018" width="0" style="19" hidden="1" customWidth="1"/>
    <col min="1019" max="1019" width="7.6328125" style="19" customWidth="1"/>
    <col min="1020" max="1020" width="6.54296875" style="19" customWidth="1"/>
    <col min="1021" max="1021" width="12.90625" style="19" customWidth="1"/>
    <col min="1022" max="1022" width="16.453125" style="19" customWidth="1"/>
    <col min="1023" max="1036" width="0" style="19" hidden="1" customWidth="1"/>
    <col min="1037" max="1037" width="16.54296875" style="19" customWidth="1"/>
    <col min="1038" max="1038" width="6.36328125" style="19" customWidth="1"/>
    <col min="1039" max="1039" width="18.36328125" style="19" customWidth="1"/>
    <col min="1040" max="1040" width="11.36328125" style="19" bestFit="1" customWidth="1"/>
    <col min="1041" max="1271" width="8.90625" style="19"/>
    <col min="1272" max="1272" width="6.08984375" style="19" customWidth="1"/>
    <col min="1273" max="1273" width="82.6328125" style="19" customWidth="1"/>
    <col min="1274" max="1274" width="0" style="19" hidden="1" customWidth="1"/>
    <col min="1275" max="1275" width="7.6328125" style="19" customWidth="1"/>
    <col min="1276" max="1276" width="6.54296875" style="19" customWidth="1"/>
    <col min="1277" max="1277" width="12.90625" style="19" customWidth="1"/>
    <col min="1278" max="1278" width="16.453125" style="19" customWidth="1"/>
    <col min="1279" max="1292" width="0" style="19" hidden="1" customWidth="1"/>
    <col min="1293" max="1293" width="16.54296875" style="19" customWidth="1"/>
    <col min="1294" max="1294" width="6.36328125" style="19" customWidth="1"/>
    <col min="1295" max="1295" width="18.36328125" style="19" customWidth="1"/>
    <col min="1296" max="1296" width="11.36328125" style="19" bestFit="1" customWidth="1"/>
    <col min="1297" max="1527" width="8.90625" style="19"/>
    <col min="1528" max="1528" width="6.08984375" style="19" customWidth="1"/>
    <col min="1529" max="1529" width="82.6328125" style="19" customWidth="1"/>
    <col min="1530" max="1530" width="0" style="19" hidden="1" customWidth="1"/>
    <col min="1531" max="1531" width="7.6328125" style="19" customWidth="1"/>
    <col min="1532" max="1532" width="6.54296875" style="19" customWidth="1"/>
    <col min="1533" max="1533" width="12.90625" style="19" customWidth="1"/>
    <col min="1534" max="1534" width="16.453125" style="19" customWidth="1"/>
    <col min="1535" max="1548" width="0" style="19" hidden="1" customWidth="1"/>
    <col min="1549" max="1549" width="16.54296875" style="19" customWidth="1"/>
    <col min="1550" max="1550" width="6.36328125" style="19" customWidth="1"/>
    <col min="1551" max="1551" width="18.36328125" style="19" customWidth="1"/>
    <col min="1552" max="1552" width="11.36328125" style="19" bestFit="1" customWidth="1"/>
    <col min="1553" max="1783" width="8.90625" style="19"/>
    <col min="1784" max="1784" width="6.08984375" style="19" customWidth="1"/>
    <col min="1785" max="1785" width="82.6328125" style="19" customWidth="1"/>
    <col min="1786" max="1786" width="0" style="19" hidden="1" customWidth="1"/>
    <col min="1787" max="1787" width="7.6328125" style="19" customWidth="1"/>
    <col min="1788" max="1788" width="6.54296875" style="19" customWidth="1"/>
    <col min="1789" max="1789" width="12.90625" style="19" customWidth="1"/>
    <col min="1790" max="1790" width="16.453125" style="19" customWidth="1"/>
    <col min="1791" max="1804" width="0" style="19" hidden="1" customWidth="1"/>
    <col min="1805" max="1805" width="16.54296875" style="19" customWidth="1"/>
    <col min="1806" max="1806" width="6.36328125" style="19" customWidth="1"/>
    <col min="1807" max="1807" width="18.36328125" style="19" customWidth="1"/>
    <col min="1808" max="1808" width="11.36328125" style="19" bestFit="1" customWidth="1"/>
    <col min="1809" max="2039" width="8.90625" style="19"/>
    <col min="2040" max="2040" width="6.08984375" style="19" customWidth="1"/>
    <col min="2041" max="2041" width="82.6328125" style="19" customWidth="1"/>
    <col min="2042" max="2042" width="0" style="19" hidden="1" customWidth="1"/>
    <col min="2043" max="2043" width="7.6328125" style="19" customWidth="1"/>
    <col min="2044" max="2044" width="6.54296875" style="19" customWidth="1"/>
    <col min="2045" max="2045" width="12.90625" style="19" customWidth="1"/>
    <col min="2046" max="2046" width="16.453125" style="19" customWidth="1"/>
    <col min="2047" max="2060" width="0" style="19" hidden="1" customWidth="1"/>
    <col min="2061" max="2061" width="16.54296875" style="19" customWidth="1"/>
    <col min="2062" max="2062" width="6.36328125" style="19" customWidth="1"/>
    <col min="2063" max="2063" width="18.36328125" style="19" customWidth="1"/>
    <col min="2064" max="2064" width="11.36328125" style="19" bestFit="1" customWidth="1"/>
    <col min="2065" max="2295" width="8.90625" style="19"/>
    <col min="2296" max="2296" width="6.08984375" style="19" customWidth="1"/>
    <col min="2297" max="2297" width="82.6328125" style="19" customWidth="1"/>
    <col min="2298" max="2298" width="0" style="19" hidden="1" customWidth="1"/>
    <col min="2299" max="2299" width="7.6328125" style="19" customWidth="1"/>
    <col min="2300" max="2300" width="6.54296875" style="19" customWidth="1"/>
    <col min="2301" max="2301" width="12.90625" style="19" customWidth="1"/>
    <col min="2302" max="2302" width="16.453125" style="19" customWidth="1"/>
    <col min="2303" max="2316" width="0" style="19" hidden="1" customWidth="1"/>
    <col min="2317" max="2317" width="16.54296875" style="19" customWidth="1"/>
    <col min="2318" max="2318" width="6.36328125" style="19" customWidth="1"/>
    <col min="2319" max="2319" width="18.36328125" style="19" customWidth="1"/>
    <col min="2320" max="2320" width="11.36328125" style="19" bestFit="1" customWidth="1"/>
    <col min="2321" max="2551" width="8.90625" style="19"/>
    <col min="2552" max="2552" width="6.08984375" style="19" customWidth="1"/>
    <col min="2553" max="2553" width="82.6328125" style="19" customWidth="1"/>
    <col min="2554" max="2554" width="0" style="19" hidden="1" customWidth="1"/>
    <col min="2555" max="2555" width="7.6328125" style="19" customWidth="1"/>
    <col min="2556" max="2556" width="6.54296875" style="19" customWidth="1"/>
    <col min="2557" max="2557" width="12.90625" style="19" customWidth="1"/>
    <col min="2558" max="2558" width="16.453125" style="19" customWidth="1"/>
    <col min="2559" max="2572" width="0" style="19" hidden="1" customWidth="1"/>
    <col min="2573" max="2573" width="16.54296875" style="19" customWidth="1"/>
    <col min="2574" max="2574" width="6.36328125" style="19" customWidth="1"/>
    <col min="2575" max="2575" width="18.36328125" style="19" customWidth="1"/>
    <col min="2576" max="2576" width="11.36328125" style="19" bestFit="1" customWidth="1"/>
    <col min="2577" max="2807" width="8.90625" style="19"/>
    <col min="2808" max="2808" width="6.08984375" style="19" customWidth="1"/>
    <col min="2809" max="2809" width="82.6328125" style="19" customWidth="1"/>
    <col min="2810" max="2810" width="0" style="19" hidden="1" customWidth="1"/>
    <col min="2811" max="2811" width="7.6328125" style="19" customWidth="1"/>
    <col min="2812" max="2812" width="6.54296875" style="19" customWidth="1"/>
    <col min="2813" max="2813" width="12.90625" style="19" customWidth="1"/>
    <col min="2814" max="2814" width="16.453125" style="19" customWidth="1"/>
    <col min="2815" max="2828" width="0" style="19" hidden="1" customWidth="1"/>
    <col min="2829" max="2829" width="16.54296875" style="19" customWidth="1"/>
    <col min="2830" max="2830" width="6.36328125" style="19" customWidth="1"/>
    <col min="2831" max="2831" width="18.36328125" style="19" customWidth="1"/>
    <col min="2832" max="2832" width="11.36328125" style="19" bestFit="1" customWidth="1"/>
    <col min="2833" max="3063" width="8.90625" style="19"/>
    <col min="3064" max="3064" width="6.08984375" style="19" customWidth="1"/>
    <col min="3065" max="3065" width="82.6328125" style="19" customWidth="1"/>
    <col min="3066" max="3066" width="0" style="19" hidden="1" customWidth="1"/>
    <col min="3067" max="3067" width="7.6328125" style="19" customWidth="1"/>
    <col min="3068" max="3068" width="6.54296875" style="19" customWidth="1"/>
    <col min="3069" max="3069" width="12.90625" style="19" customWidth="1"/>
    <col min="3070" max="3070" width="16.453125" style="19" customWidth="1"/>
    <col min="3071" max="3084" width="0" style="19" hidden="1" customWidth="1"/>
    <col min="3085" max="3085" width="16.54296875" style="19" customWidth="1"/>
    <col min="3086" max="3086" width="6.36328125" style="19" customWidth="1"/>
    <col min="3087" max="3087" width="18.36328125" style="19" customWidth="1"/>
    <col min="3088" max="3088" width="11.36328125" style="19" bestFit="1" customWidth="1"/>
    <col min="3089" max="3319" width="8.90625" style="19"/>
    <col min="3320" max="3320" width="6.08984375" style="19" customWidth="1"/>
    <col min="3321" max="3321" width="82.6328125" style="19" customWidth="1"/>
    <col min="3322" max="3322" width="0" style="19" hidden="1" customWidth="1"/>
    <col min="3323" max="3323" width="7.6328125" style="19" customWidth="1"/>
    <col min="3324" max="3324" width="6.54296875" style="19" customWidth="1"/>
    <col min="3325" max="3325" width="12.90625" style="19" customWidth="1"/>
    <col min="3326" max="3326" width="16.453125" style="19" customWidth="1"/>
    <col min="3327" max="3340" width="0" style="19" hidden="1" customWidth="1"/>
    <col min="3341" max="3341" width="16.54296875" style="19" customWidth="1"/>
    <col min="3342" max="3342" width="6.36328125" style="19" customWidth="1"/>
    <col min="3343" max="3343" width="18.36328125" style="19" customWidth="1"/>
    <col min="3344" max="3344" width="11.36328125" style="19" bestFit="1" customWidth="1"/>
    <col min="3345" max="3575" width="8.90625" style="19"/>
    <col min="3576" max="3576" width="6.08984375" style="19" customWidth="1"/>
    <col min="3577" max="3577" width="82.6328125" style="19" customWidth="1"/>
    <col min="3578" max="3578" width="0" style="19" hidden="1" customWidth="1"/>
    <col min="3579" max="3579" width="7.6328125" style="19" customWidth="1"/>
    <col min="3580" max="3580" width="6.54296875" style="19" customWidth="1"/>
    <col min="3581" max="3581" width="12.90625" style="19" customWidth="1"/>
    <col min="3582" max="3582" width="16.453125" style="19" customWidth="1"/>
    <col min="3583" max="3596" width="0" style="19" hidden="1" customWidth="1"/>
    <col min="3597" max="3597" width="16.54296875" style="19" customWidth="1"/>
    <col min="3598" max="3598" width="6.36328125" style="19" customWidth="1"/>
    <col min="3599" max="3599" width="18.36328125" style="19" customWidth="1"/>
    <col min="3600" max="3600" width="11.36328125" style="19" bestFit="1" customWidth="1"/>
    <col min="3601" max="3831" width="8.90625" style="19"/>
    <col min="3832" max="3832" width="6.08984375" style="19" customWidth="1"/>
    <col min="3833" max="3833" width="82.6328125" style="19" customWidth="1"/>
    <col min="3834" max="3834" width="0" style="19" hidden="1" customWidth="1"/>
    <col min="3835" max="3835" width="7.6328125" style="19" customWidth="1"/>
    <col min="3836" max="3836" width="6.54296875" style="19" customWidth="1"/>
    <col min="3837" max="3837" width="12.90625" style="19" customWidth="1"/>
    <col min="3838" max="3838" width="16.453125" style="19" customWidth="1"/>
    <col min="3839" max="3852" width="0" style="19" hidden="1" customWidth="1"/>
    <col min="3853" max="3853" width="16.54296875" style="19" customWidth="1"/>
    <col min="3854" max="3854" width="6.36328125" style="19" customWidth="1"/>
    <col min="3855" max="3855" width="18.36328125" style="19" customWidth="1"/>
    <col min="3856" max="3856" width="11.36328125" style="19" bestFit="1" customWidth="1"/>
    <col min="3857" max="4087" width="8.90625" style="19"/>
    <col min="4088" max="4088" width="6.08984375" style="19" customWidth="1"/>
    <col min="4089" max="4089" width="82.6328125" style="19" customWidth="1"/>
    <col min="4090" max="4090" width="0" style="19" hidden="1" customWidth="1"/>
    <col min="4091" max="4091" width="7.6328125" style="19" customWidth="1"/>
    <col min="4092" max="4092" width="6.54296875" style="19" customWidth="1"/>
    <col min="4093" max="4093" width="12.90625" style="19" customWidth="1"/>
    <col min="4094" max="4094" width="16.453125" style="19" customWidth="1"/>
    <col min="4095" max="4108" width="0" style="19" hidden="1" customWidth="1"/>
    <col min="4109" max="4109" width="16.54296875" style="19" customWidth="1"/>
    <col min="4110" max="4110" width="6.36328125" style="19" customWidth="1"/>
    <col min="4111" max="4111" width="18.36328125" style="19" customWidth="1"/>
    <col min="4112" max="4112" width="11.36328125" style="19" bestFit="1" customWidth="1"/>
    <col min="4113" max="4343" width="8.90625" style="19"/>
    <col min="4344" max="4344" width="6.08984375" style="19" customWidth="1"/>
    <col min="4345" max="4345" width="82.6328125" style="19" customWidth="1"/>
    <col min="4346" max="4346" width="0" style="19" hidden="1" customWidth="1"/>
    <col min="4347" max="4347" width="7.6328125" style="19" customWidth="1"/>
    <col min="4348" max="4348" width="6.54296875" style="19" customWidth="1"/>
    <col min="4349" max="4349" width="12.90625" style="19" customWidth="1"/>
    <col min="4350" max="4350" width="16.453125" style="19" customWidth="1"/>
    <col min="4351" max="4364" width="0" style="19" hidden="1" customWidth="1"/>
    <col min="4365" max="4365" width="16.54296875" style="19" customWidth="1"/>
    <col min="4366" max="4366" width="6.36328125" style="19" customWidth="1"/>
    <col min="4367" max="4367" width="18.36328125" style="19" customWidth="1"/>
    <col min="4368" max="4368" width="11.36328125" style="19" bestFit="1" customWidth="1"/>
    <col min="4369" max="4599" width="8.90625" style="19"/>
    <col min="4600" max="4600" width="6.08984375" style="19" customWidth="1"/>
    <col min="4601" max="4601" width="82.6328125" style="19" customWidth="1"/>
    <col min="4602" max="4602" width="0" style="19" hidden="1" customWidth="1"/>
    <col min="4603" max="4603" width="7.6328125" style="19" customWidth="1"/>
    <col min="4604" max="4604" width="6.54296875" style="19" customWidth="1"/>
    <col min="4605" max="4605" width="12.90625" style="19" customWidth="1"/>
    <col min="4606" max="4606" width="16.453125" style="19" customWidth="1"/>
    <col min="4607" max="4620" width="0" style="19" hidden="1" customWidth="1"/>
    <col min="4621" max="4621" width="16.54296875" style="19" customWidth="1"/>
    <col min="4622" max="4622" width="6.36328125" style="19" customWidth="1"/>
    <col min="4623" max="4623" width="18.36328125" style="19" customWidth="1"/>
    <col min="4624" max="4624" width="11.36328125" style="19" bestFit="1" customWidth="1"/>
    <col min="4625" max="4855" width="8.90625" style="19"/>
    <col min="4856" max="4856" width="6.08984375" style="19" customWidth="1"/>
    <col min="4857" max="4857" width="82.6328125" style="19" customWidth="1"/>
    <col min="4858" max="4858" width="0" style="19" hidden="1" customWidth="1"/>
    <col min="4859" max="4859" width="7.6328125" style="19" customWidth="1"/>
    <col min="4860" max="4860" width="6.54296875" style="19" customWidth="1"/>
    <col min="4861" max="4861" width="12.90625" style="19" customWidth="1"/>
    <col min="4862" max="4862" width="16.453125" style="19" customWidth="1"/>
    <col min="4863" max="4876" width="0" style="19" hidden="1" customWidth="1"/>
    <col min="4877" max="4877" width="16.54296875" style="19" customWidth="1"/>
    <col min="4878" max="4878" width="6.36328125" style="19" customWidth="1"/>
    <col min="4879" max="4879" width="18.36328125" style="19" customWidth="1"/>
    <col min="4880" max="4880" width="11.36328125" style="19" bestFit="1" customWidth="1"/>
    <col min="4881" max="5111" width="8.90625" style="19"/>
    <col min="5112" max="5112" width="6.08984375" style="19" customWidth="1"/>
    <col min="5113" max="5113" width="82.6328125" style="19" customWidth="1"/>
    <col min="5114" max="5114" width="0" style="19" hidden="1" customWidth="1"/>
    <col min="5115" max="5115" width="7.6328125" style="19" customWidth="1"/>
    <col min="5116" max="5116" width="6.54296875" style="19" customWidth="1"/>
    <col min="5117" max="5117" width="12.90625" style="19" customWidth="1"/>
    <col min="5118" max="5118" width="16.453125" style="19" customWidth="1"/>
    <col min="5119" max="5132" width="0" style="19" hidden="1" customWidth="1"/>
    <col min="5133" max="5133" width="16.54296875" style="19" customWidth="1"/>
    <col min="5134" max="5134" width="6.36328125" style="19" customWidth="1"/>
    <col min="5135" max="5135" width="18.36328125" style="19" customWidth="1"/>
    <col min="5136" max="5136" width="11.36328125" style="19" bestFit="1" customWidth="1"/>
    <col min="5137" max="5367" width="8.90625" style="19"/>
    <col min="5368" max="5368" width="6.08984375" style="19" customWidth="1"/>
    <col min="5369" max="5369" width="82.6328125" style="19" customWidth="1"/>
    <col min="5370" max="5370" width="0" style="19" hidden="1" customWidth="1"/>
    <col min="5371" max="5371" width="7.6328125" style="19" customWidth="1"/>
    <col min="5372" max="5372" width="6.54296875" style="19" customWidth="1"/>
    <col min="5373" max="5373" width="12.90625" style="19" customWidth="1"/>
    <col min="5374" max="5374" width="16.453125" style="19" customWidth="1"/>
    <col min="5375" max="5388" width="0" style="19" hidden="1" customWidth="1"/>
    <col min="5389" max="5389" width="16.54296875" style="19" customWidth="1"/>
    <col min="5390" max="5390" width="6.36328125" style="19" customWidth="1"/>
    <col min="5391" max="5391" width="18.36328125" style="19" customWidth="1"/>
    <col min="5392" max="5392" width="11.36328125" style="19" bestFit="1" customWidth="1"/>
    <col min="5393" max="5623" width="8.90625" style="19"/>
    <col min="5624" max="5624" width="6.08984375" style="19" customWidth="1"/>
    <col min="5625" max="5625" width="82.6328125" style="19" customWidth="1"/>
    <col min="5626" max="5626" width="0" style="19" hidden="1" customWidth="1"/>
    <col min="5627" max="5627" width="7.6328125" style="19" customWidth="1"/>
    <col min="5628" max="5628" width="6.54296875" style="19" customWidth="1"/>
    <col min="5629" max="5629" width="12.90625" style="19" customWidth="1"/>
    <col min="5630" max="5630" width="16.453125" style="19" customWidth="1"/>
    <col min="5631" max="5644" width="0" style="19" hidden="1" customWidth="1"/>
    <col min="5645" max="5645" width="16.54296875" style="19" customWidth="1"/>
    <col min="5646" max="5646" width="6.36328125" style="19" customWidth="1"/>
    <col min="5647" max="5647" width="18.36328125" style="19" customWidth="1"/>
    <col min="5648" max="5648" width="11.36328125" style="19" bestFit="1" customWidth="1"/>
    <col min="5649" max="5879" width="8.90625" style="19"/>
    <col min="5880" max="5880" width="6.08984375" style="19" customWidth="1"/>
    <col min="5881" max="5881" width="82.6328125" style="19" customWidth="1"/>
    <col min="5882" max="5882" width="0" style="19" hidden="1" customWidth="1"/>
    <col min="5883" max="5883" width="7.6328125" style="19" customWidth="1"/>
    <col min="5884" max="5884" width="6.54296875" style="19" customWidth="1"/>
    <col min="5885" max="5885" width="12.90625" style="19" customWidth="1"/>
    <col min="5886" max="5886" width="16.453125" style="19" customWidth="1"/>
    <col min="5887" max="5900" width="0" style="19" hidden="1" customWidth="1"/>
    <col min="5901" max="5901" width="16.54296875" style="19" customWidth="1"/>
    <col min="5902" max="5902" width="6.36328125" style="19" customWidth="1"/>
    <col min="5903" max="5903" width="18.36328125" style="19" customWidth="1"/>
    <col min="5904" max="5904" width="11.36328125" style="19" bestFit="1" customWidth="1"/>
    <col min="5905" max="6135" width="8.90625" style="19"/>
    <col min="6136" max="6136" width="6.08984375" style="19" customWidth="1"/>
    <col min="6137" max="6137" width="82.6328125" style="19" customWidth="1"/>
    <col min="6138" max="6138" width="0" style="19" hidden="1" customWidth="1"/>
    <col min="6139" max="6139" width="7.6328125" style="19" customWidth="1"/>
    <col min="6140" max="6140" width="6.54296875" style="19" customWidth="1"/>
    <col min="6141" max="6141" width="12.90625" style="19" customWidth="1"/>
    <col min="6142" max="6142" width="16.453125" style="19" customWidth="1"/>
    <col min="6143" max="6156" width="0" style="19" hidden="1" customWidth="1"/>
    <col min="6157" max="6157" width="16.54296875" style="19" customWidth="1"/>
    <col min="6158" max="6158" width="6.36328125" style="19" customWidth="1"/>
    <col min="6159" max="6159" width="18.36328125" style="19" customWidth="1"/>
    <col min="6160" max="6160" width="11.36328125" style="19" bestFit="1" customWidth="1"/>
    <col min="6161" max="6391" width="8.90625" style="19"/>
    <col min="6392" max="6392" width="6.08984375" style="19" customWidth="1"/>
    <col min="6393" max="6393" width="82.6328125" style="19" customWidth="1"/>
    <col min="6394" max="6394" width="0" style="19" hidden="1" customWidth="1"/>
    <col min="6395" max="6395" width="7.6328125" style="19" customWidth="1"/>
    <col min="6396" max="6396" width="6.54296875" style="19" customWidth="1"/>
    <col min="6397" max="6397" width="12.90625" style="19" customWidth="1"/>
    <col min="6398" max="6398" width="16.453125" style="19" customWidth="1"/>
    <col min="6399" max="6412" width="0" style="19" hidden="1" customWidth="1"/>
    <col min="6413" max="6413" width="16.54296875" style="19" customWidth="1"/>
    <col min="6414" max="6414" width="6.36328125" style="19" customWidth="1"/>
    <col min="6415" max="6415" width="18.36328125" style="19" customWidth="1"/>
    <col min="6416" max="6416" width="11.36328125" style="19" bestFit="1" customWidth="1"/>
    <col min="6417" max="6647" width="8.90625" style="19"/>
    <col min="6648" max="6648" width="6.08984375" style="19" customWidth="1"/>
    <col min="6649" max="6649" width="82.6328125" style="19" customWidth="1"/>
    <col min="6650" max="6650" width="0" style="19" hidden="1" customWidth="1"/>
    <col min="6651" max="6651" width="7.6328125" style="19" customWidth="1"/>
    <col min="6652" max="6652" width="6.54296875" style="19" customWidth="1"/>
    <col min="6653" max="6653" width="12.90625" style="19" customWidth="1"/>
    <col min="6654" max="6654" width="16.453125" style="19" customWidth="1"/>
    <col min="6655" max="6668" width="0" style="19" hidden="1" customWidth="1"/>
    <col min="6669" max="6669" width="16.54296875" style="19" customWidth="1"/>
    <col min="6670" max="6670" width="6.36328125" style="19" customWidth="1"/>
    <col min="6671" max="6671" width="18.36328125" style="19" customWidth="1"/>
    <col min="6672" max="6672" width="11.36328125" style="19" bestFit="1" customWidth="1"/>
    <col min="6673" max="6903" width="8.90625" style="19"/>
    <col min="6904" max="6904" width="6.08984375" style="19" customWidth="1"/>
    <col min="6905" max="6905" width="82.6328125" style="19" customWidth="1"/>
    <col min="6906" max="6906" width="0" style="19" hidden="1" customWidth="1"/>
    <col min="6907" max="6907" width="7.6328125" style="19" customWidth="1"/>
    <col min="6908" max="6908" width="6.54296875" style="19" customWidth="1"/>
    <col min="6909" max="6909" width="12.90625" style="19" customWidth="1"/>
    <col min="6910" max="6910" width="16.453125" style="19" customWidth="1"/>
    <col min="6911" max="6924" width="0" style="19" hidden="1" customWidth="1"/>
    <col min="6925" max="6925" width="16.54296875" style="19" customWidth="1"/>
    <col min="6926" max="6926" width="6.36328125" style="19" customWidth="1"/>
    <col min="6927" max="6927" width="18.36328125" style="19" customWidth="1"/>
    <col min="6928" max="6928" width="11.36328125" style="19" bestFit="1" customWidth="1"/>
    <col min="6929" max="7159" width="8.90625" style="19"/>
    <col min="7160" max="7160" width="6.08984375" style="19" customWidth="1"/>
    <col min="7161" max="7161" width="82.6328125" style="19" customWidth="1"/>
    <col min="7162" max="7162" width="0" style="19" hidden="1" customWidth="1"/>
    <col min="7163" max="7163" width="7.6328125" style="19" customWidth="1"/>
    <col min="7164" max="7164" width="6.54296875" style="19" customWidth="1"/>
    <col min="7165" max="7165" width="12.90625" style="19" customWidth="1"/>
    <col min="7166" max="7166" width="16.453125" style="19" customWidth="1"/>
    <col min="7167" max="7180" width="0" style="19" hidden="1" customWidth="1"/>
    <col min="7181" max="7181" width="16.54296875" style="19" customWidth="1"/>
    <col min="7182" max="7182" width="6.36328125" style="19" customWidth="1"/>
    <col min="7183" max="7183" width="18.36328125" style="19" customWidth="1"/>
    <col min="7184" max="7184" width="11.36328125" style="19" bestFit="1" customWidth="1"/>
    <col min="7185" max="7415" width="8.90625" style="19"/>
    <col min="7416" max="7416" width="6.08984375" style="19" customWidth="1"/>
    <col min="7417" max="7417" width="82.6328125" style="19" customWidth="1"/>
    <col min="7418" max="7418" width="0" style="19" hidden="1" customWidth="1"/>
    <col min="7419" max="7419" width="7.6328125" style="19" customWidth="1"/>
    <col min="7420" max="7420" width="6.54296875" style="19" customWidth="1"/>
    <col min="7421" max="7421" width="12.90625" style="19" customWidth="1"/>
    <col min="7422" max="7422" width="16.453125" style="19" customWidth="1"/>
    <col min="7423" max="7436" width="0" style="19" hidden="1" customWidth="1"/>
    <col min="7437" max="7437" width="16.54296875" style="19" customWidth="1"/>
    <col min="7438" max="7438" width="6.36328125" style="19" customWidth="1"/>
    <col min="7439" max="7439" width="18.36328125" style="19" customWidth="1"/>
    <col min="7440" max="7440" width="11.36328125" style="19" bestFit="1" customWidth="1"/>
    <col min="7441" max="7671" width="8.90625" style="19"/>
    <col min="7672" max="7672" width="6.08984375" style="19" customWidth="1"/>
    <col min="7673" max="7673" width="82.6328125" style="19" customWidth="1"/>
    <col min="7674" max="7674" width="0" style="19" hidden="1" customWidth="1"/>
    <col min="7675" max="7675" width="7.6328125" style="19" customWidth="1"/>
    <col min="7676" max="7676" width="6.54296875" style="19" customWidth="1"/>
    <col min="7677" max="7677" width="12.90625" style="19" customWidth="1"/>
    <col min="7678" max="7678" width="16.453125" style="19" customWidth="1"/>
    <col min="7679" max="7692" width="0" style="19" hidden="1" customWidth="1"/>
    <col min="7693" max="7693" width="16.54296875" style="19" customWidth="1"/>
    <col min="7694" max="7694" width="6.36328125" style="19" customWidth="1"/>
    <col min="7695" max="7695" width="18.36328125" style="19" customWidth="1"/>
    <col min="7696" max="7696" width="11.36328125" style="19" bestFit="1" customWidth="1"/>
    <col min="7697" max="7927" width="8.90625" style="19"/>
    <col min="7928" max="7928" width="6.08984375" style="19" customWidth="1"/>
    <col min="7929" max="7929" width="82.6328125" style="19" customWidth="1"/>
    <col min="7930" max="7930" width="0" style="19" hidden="1" customWidth="1"/>
    <col min="7931" max="7931" width="7.6328125" style="19" customWidth="1"/>
    <col min="7932" max="7932" width="6.54296875" style="19" customWidth="1"/>
    <col min="7933" max="7933" width="12.90625" style="19" customWidth="1"/>
    <col min="7934" max="7934" width="16.453125" style="19" customWidth="1"/>
    <col min="7935" max="7948" width="0" style="19" hidden="1" customWidth="1"/>
    <col min="7949" max="7949" width="16.54296875" style="19" customWidth="1"/>
    <col min="7950" max="7950" width="6.36328125" style="19" customWidth="1"/>
    <col min="7951" max="7951" width="18.36328125" style="19" customWidth="1"/>
    <col min="7952" max="7952" width="11.36328125" style="19" bestFit="1" customWidth="1"/>
    <col min="7953" max="8183" width="8.90625" style="19"/>
    <col min="8184" max="8184" width="6.08984375" style="19" customWidth="1"/>
    <col min="8185" max="8185" width="82.6328125" style="19" customWidth="1"/>
    <col min="8186" max="8186" width="0" style="19" hidden="1" customWidth="1"/>
    <col min="8187" max="8187" width="7.6328125" style="19" customWidth="1"/>
    <col min="8188" max="8188" width="6.54296875" style="19" customWidth="1"/>
    <col min="8189" max="8189" width="12.90625" style="19" customWidth="1"/>
    <col min="8190" max="8190" width="16.453125" style="19" customWidth="1"/>
    <col min="8191" max="8204" width="0" style="19" hidden="1" customWidth="1"/>
    <col min="8205" max="8205" width="16.54296875" style="19" customWidth="1"/>
    <col min="8206" max="8206" width="6.36328125" style="19" customWidth="1"/>
    <col min="8207" max="8207" width="18.36328125" style="19" customWidth="1"/>
    <col min="8208" max="8208" width="11.36328125" style="19" bestFit="1" customWidth="1"/>
    <col min="8209" max="8439" width="8.90625" style="19"/>
    <col min="8440" max="8440" width="6.08984375" style="19" customWidth="1"/>
    <col min="8441" max="8441" width="82.6328125" style="19" customWidth="1"/>
    <col min="8442" max="8442" width="0" style="19" hidden="1" customWidth="1"/>
    <col min="8443" max="8443" width="7.6328125" style="19" customWidth="1"/>
    <col min="8444" max="8444" width="6.54296875" style="19" customWidth="1"/>
    <col min="8445" max="8445" width="12.90625" style="19" customWidth="1"/>
    <col min="8446" max="8446" width="16.453125" style="19" customWidth="1"/>
    <col min="8447" max="8460" width="0" style="19" hidden="1" customWidth="1"/>
    <col min="8461" max="8461" width="16.54296875" style="19" customWidth="1"/>
    <col min="8462" max="8462" width="6.36328125" style="19" customWidth="1"/>
    <col min="8463" max="8463" width="18.36328125" style="19" customWidth="1"/>
    <col min="8464" max="8464" width="11.36328125" style="19" bestFit="1" customWidth="1"/>
    <col min="8465" max="8695" width="8.90625" style="19"/>
    <col min="8696" max="8696" width="6.08984375" style="19" customWidth="1"/>
    <col min="8697" max="8697" width="82.6328125" style="19" customWidth="1"/>
    <col min="8698" max="8698" width="0" style="19" hidden="1" customWidth="1"/>
    <col min="8699" max="8699" width="7.6328125" style="19" customWidth="1"/>
    <col min="8700" max="8700" width="6.54296875" style="19" customWidth="1"/>
    <col min="8701" max="8701" width="12.90625" style="19" customWidth="1"/>
    <col min="8702" max="8702" width="16.453125" style="19" customWidth="1"/>
    <col min="8703" max="8716" width="0" style="19" hidden="1" customWidth="1"/>
    <col min="8717" max="8717" width="16.54296875" style="19" customWidth="1"/>
    <col min="8718" max="8718" width="6.36328125" style="19" customWidth="1"/>
    <col min="8719" max="8719" width="18.36328125" style="19" customWidth="1"/>
    <col min="8720" max="8720" width="11.36328125" style="19" bestFit="1" customWidth="1"/>
    <col min="8721" max="8951" width="8.90625" style="19"/>
    <col min="8952" max="8952" width="6.08984375" style="19" customWidth="1"/>
    <col min="8953" max="8953" width="82.6328125" style="19" customWidth="1"/>
    <col min="8954" max="8954" width="0" style="19" hidden="1" customWidth="1"/>
    <col min="8955" max="8955" width="7.6328125" style="19" customWidth="1"/>
    <col min="8956" max="8956" width="6.54296875" style="19" customWidth="1"/>
    <col min="8957" max="8957" width="12.90625" style="19" customWidth="1"/>
    <col min="8958" max="8958" width="16.453125" style="19" customWidth="1"/>
    <col min="8959" max="8972" width="0" style="19" hidden="1" customWidth="1"/>
    <col min="8973" max="8973" width="16.54296875" style="19" customWidth="1"/>
    <col min="8974" max="8974" width="6.36328125" style="19" customWidth="1"/>
    <col min="8975" max="8975" width="18.36328125" style="19" customWidth="1"/>
    <col min="8976" max="8976" width="11.36328125" style="19" bestFit="1" customWidth="1"/>
    <col min="8977" max="9207" width="8.90625" style="19"/>
    <col min="9208" max="9208" width="6.08984375" style="19" customWidth="1"/>
    <col min="9209" max="9209" width="82.6328125" style="19" customWidth="1"/>
    <col min="9210" max="9210" width="0" style="19" hidden="1" customWidth="1"/>
    <col min="9211" max="9211" width="7.6328125" style="19" customWidth="1"/>
    <col min="9212" max="9212" width="6.54296875" style="19" customWidth="1"/>
    <col min="9213" max="9213" width="12.90625" style="19" customWidth="1"/>
    <col min="9214" max="9214" width="16.453125" style="19" customWidth="1"/>
    <col min="9215" max="9228" width="0" style="19" hidden="1" customWidth="1"/>
    <col min="9229" max="9229" width="16.54296875" style="19" customWidth="1"/>
    <col min="9230" max="9230" width="6.36328125" style="19" customWidth="1"/>
    <col min="9231" max="9231" width="18.36328125" style="19" customWidth="1"/>
    <col min="9232" max="9232" width="11.36328125" style="19" bestFit="1" customWidth="1"/>
    <col min="9233" max="9463" width="8.90625" style="19"/>
    <col min="9464" max="9464" width="6.08984375" style="19" customWidth="1"/>
    <col min="9465" max="9465" width="82.6328125" style="19" customWidth="1"/>
    <col min="9466" max="9466" width="0" style="19" hidden="1" customWidth="1"/>
    <col min="9467" max="9467" width="7.6328125" style="19" customWidth="1"/>
    <col min="9468" max="9468" width="6.54296875" style="19" customWidth="1"/>
    <col min="9469" max="9469" width="12.90625" style="19" customWidth="1"/>
    <col min="9470" max="9470" width="16.453125" style="19" customWidth="1"/>
    <col min="9471" max="9484" width="0" style="19" hidden="1" customWidth="1"/>
    <col min="9485" max="9485" width="16.54296875" style="19" customWidth="1"/>
    <col min="9486" max="9486" width="6.36328125" style="19" customWidth="1"/>
    <col min="9487" max="9487" width="18.36328125" style="19" customWidth="1"/>
    <col min="9488" max="9488" width="11.36328125" style="19" bestFit="1" customWidth="1"/>
    <col min="9489" max="9719" width="8.90625" style="19"/>
    <col min="9720" max="9720" width="6.08984375" style="19" customWidth="1"/>
    <col min="9721" max="9721" width="82.6328125" style="19" customWidth="1"/>
    <col min="9722" max="9722" width="0" style="19" hidden="1" customWidth="1"/>
    <col min="9723" max="9723" width="7.6328125" style="19" customWidth="1"/>
    <col min="9724" max="9724" width="6.54296875" style="19" customWidth="1"/>
    <col min="9725" max="9725" width="12.90625" style="19" customWidth="1"/>
    <col min="9726" max="9726" width="16.453125" style="19" customWidth="1"/>
    <col min="9727" max="9740" width="0" style="19" hidden="1" customWidth="1"/>
    <col min="9741" max="9741" width="16.54296875" style="19" customWidth="1"/>
    <col min="9742" max="9742" width="6.36328125" style="19" customWidth="1"/>
    <col min="9743" max="9743" width="18.36328125" style="19" customWidth="1"/>
    <col min="9744" max="9744" width="11.36328125" style="19" bestFit="1" customWidth="1"/>
    <col min="9745" max="9975" width="8.90625" style="19"/>
    <col min="9976" max="9976" width="6.08984375" style="19" customWidth="1"/>
    <col min="9977" max="9977" width="82.6328125" style="19" customWidth="1"/>
    <col min="9978" max="9978" width="0" style="19" hidden="1" customWidth="1"/>
    <col min="9979" max="9979" width="7.6328125" style="19" customWidth="1"/>
    <col min="9980" max="9980" width="6.54296875" style="19" customWidth="1"/>
    <col min="9981" max="9981" width="12.90625" style="19" customWidth="1"/>
    <col min="9982" max="9982" width="16.453125" style="19" customWidth="1"/>
    <col min="9983" max="9996" width="0" style="19" hidden="1" customWidth="1"/>
    <col min="9997" max="9997" width="16.54296875" style="19" customWidth="1"/>
    <col min="9998" max="9998" width="6.36328125" style="19" customWidth="1"/>
    <col min="9999" max="9999" width="18.36328125" style="19" customWidth="1"/>
    <col min="10000" max="10000" width="11.36328125" style="19" bestFit="1" customWidth="1"/>
    <col min="10001" max="10231" width="8.90625" style="19"/>
    <col min="10232" max="10232" width="6.08984375" style="19" customWidth="1"/>
    <col min="10233" max="10233" width="82.6328125" style="19" customWidth="1"/>
    <col min="10234" max="10234" width="0" style="19" hidden="1" customWidth="1"/>
    <col min="10235" max="10235" width="7.6328125" style="19" customWidth="1"/>
    <col min="10236" max="10236" width="6.54296875" style="19" customWidth="1"/>
    <col min="10237" max="10237" width="12.90625" style="19" customWidth="1"/>
    <col min="10238" max="10238" width="16.453125" style="19" customWidth="1"/>
    <col min="10239" max="10252" width="0" style="19" hidden="1" customWidth="1"/>
    <col min="10253" max="10253" width="16.54296875" style="19" customWidth="1"/>
    <col min="10254" max="10254" width="6.36328125" style="19" customWidth="1"/>
    <col min="10255" max="10255" width="18.36328125" style="19" customWidth="1"/>
    <col min="10256" max="10256" width="11.36328125" style="19" bestFit="1" customWidth="1"/>
    <col min="10257" max="10487" width="8.90625" style="19"/>
    <col min="10488" max="10488" width="6.08984375" style="19" customWidth="1"/>
    <col min="10489" max="10489" width="82.6328125" style="19" customWidth="1"/>
    <col min="10490" max="10490" width="0" style="19" hidden="1" customWidth="1"/>
    <col min="10491" max="10491" width="7.6328125" style="19" customWidth="1"/>
    <col min="10492" max="10492" width="6.54296875" style="19" customWidth="1"/>
    <col min="10493" max="10493" width="12.90625" style="19" customWidth="1"/>
    <col min="10494" max="10494" width="16.453125" style="19" customWidth="1"/>
    <col min="10495" max="10508" width="0" style="19" hidden="1" customWidth="1"/>
    <col min="10509" max="10509" width="16.54296875" style="19" customWidth="1"/>
    <col min="10510" max="10510" width="6.36328125" style="19" customWidth="1"/>
    <col min="10511" max="10511" width="18.36328125" style="19" customWidth="1"/>
    <col min="10512" max="10512" width="11.36328125" style="19" bestFit="1" customWidth="1"/>
    <col min="10513" max="10743" width="8.90625" style="19"/>
    <col min="10744" max="10744" width="6.08984375" style="19" customWidth="1"/>
    <col min="10745" max="10745" width="82.6328125" style="19" customWidth="1"/>
    <col min="10746" max="10746" width="0" style="19" hidden="1" customWidth="1"/>
    <col min="10747" max="10747" width="7.6328125" style="19" customWidth="1"/>
    <col min="10748" max="10748" width="6.54296875" style="19" customWidth="1"/>
    <col min="10749" max="10749" width="12.90625" style="19" customWidth="1"/>
    <col min="10750" max="10750" width="16.453125" style="19" customWidth="1"/>
    <col min="10751" max="10764" width="0" style="19" hidden="1" customWidth="1"/>
    <col min="10765" max="10765" width="16.54296875" style="19" customWidth="1"/>
    <col min="10766" max="10766" width="6.36328125" style="19" customWidth="1"/>
    <col min="10767" max="10767" width="18.36328125" style="19" customWidth="1"/>
    <col min="10768" max="10768" width="11.36328125" style="19" bestFit="1" customWidth="1"/>
    <col min="10769" max="10999" width="8.90625" style="19"/>
    <col min="11000" max="11000" width="6.08984375" style="19" customWidth="1"/>
    <col min="11001" max="11001" width="82.6328125" style="19" customWidth="1"/>
    <col min="11002" max="11002" width="0" style="19" hidden="1" customWidth="1"/>
    <col min="11003" max="11003" width="7.6328125" style="19" customWidth="1"/>
    <col min="11004" max="11004" width="6.54296875" style="19" customWidth="1"/>
    <col min="11005" max="11005" width="12.90625" style="19" customWidth="1"/>
    <col min="11006" max="11006" width="16.453125" style="19" customWidth="1"/>
    <col min="11007" max="11020" width="0" style="19" hidden="1" customWidth="1"/>
    <col min="11021" max="11021" width="16.54296875" style="19" customWidth="1"/>
    <col min="11022" max="11022" width="6.36328125" style="19" customWidth="1"/>
    <col min="11023" max="11023" width="18.36328125" style="19" customWidth="1"/>
    <col min="11024" max="11024" width="11.36328125" style="19" bestFit="1" customWidth="1"/>
    <col min="11025" max="11255" width="8.90625" style="19"/>
    <col min="11256" max="11256" width="6.08984375" style="19" customWidth="1"/>
    <col min="11257" max="11257" width="82.6328125" style="19" customWidth="1"/>
    <col min="11258" max="11258" width="0" style="19" hidden="1" customWidth="1"/>
    <col min="11259" max="11259" width="7.6328125" style="19" customWidth="1"/>
    <col min="11260" max="11260" width="6.54296875" style="19" customWidth="1"/>
    <col min="11261" max="11261" width="12.90625" style="19" customWidth="1"/>
    <col min="11262" max="11262" width="16.453125" style="19" customWidth="1"/>
    <col min="11263" max="11276" width="0" style="19" hidden="1" customWidth="1"/>
    <col min="11277" max="11277" width="16.54296875" style="19" customWidth="1"/>
    <col min="11278" max="11278" width="6.36328125" style="19" customWidth="1"/>
    <col min="11279" max="11279" width="18.36328125" style="19" customWidth="1"/>
    <col min="11280" max="11280" width="11.36328125" style="19" bestFit="1" customWidth="1"/>
    <col min="11281" max="11511" width="8.90625" style="19"/>
    <col min="11512" max="11512" width="6.08984375" style="19" customWidth="1"/>
    <col min="11513" max="11513" width="82.6328125" style="19" customWidth="1"/>
    <col min="11514" max="11514" width="0" style="19" hidden="1" customWidth="1"/>
    <col min="11515" max="11515" width="7.6328125" style="19" customWidth="1"/>
    <col min="11516" max="11516" width="6.54296875" style="19" customWidth="1"/>
    <col min="11517" max="11517" width="12.90625" style="19" customWidth="1"/>
    <col min="11518" max="11518" width="16.453125" style="19" customWidth="1"/>
    <col min="11519" max="11532" width="0" style="19" hidden="1" customWidth="1"/>
    <col min="11533" max="11533" width="16.54296875" style="19" customWidth="1"/>
    <col min="11534" max="11534" width="6.36328125" style="19" customWidth="1"/>
    <col min="11535" max="11535" width="18.36328125" style="19" customWidth="1"/>
    <col min="11536" max="11536" width="11.36328125" style="19" bestFit="1" customWidth="1"/>
    <col min="11537" max="11767" width="8.90625" style="19"/>
    <col min="11768" max="11768" width="6.08984375" style="19" customWidth="1"/>
    <col min="11769" max="11769" width="82.6328125" style="19" customWidth="1"/>
    <col min="11770" max="11770" width="0" style="19" hidden="1" customWidth="1"/>
    <col min="11771" max="11771" width="7.6328125" style="19" customWidth="1"/>
    <col min="11772" max="11772" width="6.54296875" style="19" customWidth="1"/>
    <col min="11773" max="11773" width="12.90625" style="19" customWidth="1"/>
    <col min="11774" max="11774" width="16.453125" style="19" customWidth="1"/>
    <col min="11775" max="11788" width="0" style="19" hidden="1" customWidth="1"/>
    <col min="11789" max="11789" width="16.54296875" style="19" customWidth="1"/>
    <col min="11790" max="11790" width="6.36328125" style="19" customWidth="1"/>
    <col min="11791" max="11791" width="18.36328125" style="19" customWidth="1"/>
    <col min="11792" max="11792" width="11.36328125" style="19" bestFit="1" customWidth="1"/>
    <col min="11793" max="12023" width="8.90625" style="19"/>
    <col min="12024" max="12024" width="6.08984375" style="19" customWidth="1"/>
    <col min="12025" max="12025" width="82.6328125" style="19" customWidth="1"/>
    <col min="12026" max="12026" width="0" style="19" hidden="1" customWidth="1"/>
    <col min="12027" max="12027" width="7.6328125" style="19" customWidth="1"/>
    <col min="12028" max="12028" width="6.54296875" style="19" customWidth="1"/>
    <col min="12029" max="12029" width="12.90625" style="19" customWidth="1"/>
    <col min="12030" max="12030" width="16.453125" style="19" customWidth="1"/>
    <col min="12031" max="12044" width="0" style="19" hidden="1" customWidth="1"/>
    <col min="12045" max="12045" width="16.54296875" style="19" customWidth="1"/>
    <col min="12046" max="12046" width="6.36328125" style="19" customWidth="1"/>
    <col min="12047" max="12047" width="18.36328125" style="19" customWidth="1"/>
    <col min="12048" max="12048" width="11.36328125" style="19" bestFit="1" customWidth="1"/>
    <col min="12049" max="12279" width="8.90625" style="19"/>
    <col min="12280" max="12280" width="6.08984375" style="19" customWidth="1"/>
    <col min="12281" max="12281" width="82.6328125" style="19" customWidth="1"/>
    <col min="12282" max="12282" width="0" style="19" hidden="1" customWidth="1"/>
    <col min="12283" max="12283" width="7.6328125" style="19" customWidth="1"/>
    <col min="12284" max="12284" width="6.54296875" style="19" customWidth="1"/>
    <col min="12285" max="12285" width="12.90625" style="19" customWidth="1"/>
    <col min="12286" max="12286" width="16.453125" style="19" customWidth="1"/>
    <col min="12287" max="12300" width="0" style="19" hidden="1" customWidth="1"/>
    <col min="12301" max="12301" width="16.54296875" style="19" customWidth="1"/>
    <col min="12302" max="12302" width="6.36328125" style="19" customWidth="1"/>
    <col min="12303" max="12303" width="18.36328125" style="19" customWidth="1"/>
    <col min="12304" max="12304" width="11.36328125" style="19" bestFit="1" customWidth="1"/>
    <col min="12305" max="12535" width="8.90625" style="19"/>
    <col min="12536" max="12536" width="6.08984375" style="19" customWidth="1"/>
    <col min="12537" max="12537" width="82.6328125" style="19" customWidth="1"/>
    <col min="12538" max="12538" width="0" style="19" hidden="1" customWidth="1"/>
    <col min="12539" max="12539" width="7.6328125" style="19" customWidth="1"/>
    <col min="12540" max="12540" width="6.54296875" style="19" customWidth="1"/>
    <col min="12541" max="12541" width="12.90625" style="19" customWidth="1"/>
    <col min="12542" max="12542" width="16.453125" style="19" customWidth="1"/>
    <col min="12543" max="12556" width="0" style="19" hidden="1" customWidth="1"/>
    <col min="12557" max="12557" width="16.54296875" style="19" customWidth="1"/>
    <col min="12558" max="12558" width="6.36328125" style="19" customWidth="1"/>
    <col min="12559" max="12559" width="18.36328125" style="19" customWidth="1"/>
    <col min="12560" max="12560" width="11.36328125" style="19" bestFit="1" customWidth="1"/>
    <col min="12561" max="12791" width="8.90625" style="19"/>
    <col min="12792" max="12792" width="6.08984375" style="19" customWidth="1"/>
    <col min="12793" max="12793" width="82.6328125" style="19" customWidth="1"/>
    <col min="12794" max="12794" width="0" style="19" hidden="1" customWidth="1"/>
    <col min="12795" max="12795" width="7.6328125" style="19" customWidth="1"/>
    <col min="12796" max="12796" width="6.54296875" style="19" customWidth="1"/>
    <col min="12797" max="12797" width="12.90625" style="19" customWidth="1"/>
    <col min="12798" max="12798" width="16.453125" style="19" customWidth="1"/>
    <col min="12799" max="12812" width="0" style="19" hidden="1" customWidth="1"/>
    <col min="12813" max="12813" width="16.54296875" style="19" customWidth="1"/>
    <col min="12814" max="12814" width="6.36328125" style="19" customWidth="1"/>
    <col min="12815" max="12815" width="18.36328125" style="19" customWidth="1"/>
    <col min="12816" max="12816" width="11.36328125" style="19" bestFit="1" customWidth="1"/>
    <col min="12817" max="13047" width="8.90625" style="19"/>
    <col min="13048" max="13048" width="6.08984375" style="19" customWidth="1"/>
    <col min="13049" max="13049" width="82.6328125" style="19" customWidth="1"/>
    <col min="13050" max="13050" width="0" style="19" hidden="1" customWidth="1"/>
    <col min="13051" max="13051" width="7.6328125" style="19" customWidth="1"/>
    <col min="13052" max="13052" width="6.54296875" style="19" customWidth="1"/>
    <col min="13053" max="13053" width="12.90625" style="19" customWidth="1"/>
    <col min="13054" max="13054" width="16.453125" style="19" customWidth="1"/>
    <col min="13055" max="13068" width="0" style="19" hidden="1" customWidth="1"/>
    <col min="13069" max="13069" width="16.54296875" style="19" customWidth="1"/>
    <col min="13070" max="13070" width="6.36328125" style="19" customWidth="1"/>
    <col min="13071" max="13071" width="18.36328125" style="19" customWidth="1"/>
    <col min="13072" max="13072" width="11.36328125" style="19" bestFit="1" customWidth="1"/>
    <col min="13073" max="13303" width="8.90625" style="19"/>
    <col min="13304" max="13304" width="6.08984375" style="19" customWidth="1"/>
    <col min="13305" max="13305" width="82.6328125" style="19" customWidth="1"/>
    <col min="13306" max="13306" width="0" style="19" hidden="1" customWidth="1"/>
    <col min="13307" max="13307" width="7.6328125" style="19" customWidth="1"/>
    <col min="13308" max="13308" width="6.54296875" style="19" customWidth="1"/>
    <col min="13309" max="13309" width="12.90625" style="19" customWidth="1"/>
    <col min="13310" max="13310" width="16.453125" style="19" customWidth="1"/>
    <col min="13311" max="13324" width="0" style="19" hidden="1" customWidth="1"/>
    <col min="13325" max="13325" width="16.54296875" style="19" customWidth="1"/>
    <col min="13326" max="13326" width="6.36328125" style="19" customWidth="1"/>
    <col min="13327" max="13327" width="18.36328125" style="19" customWidth="1"/>
    <col min="13328" max="13328" width="11.36328125" style="19" bestFit="1" customWidth="1"/>
    <col min="13329" max="13559" width="8.90625" style="19"/>
    <col min="13560" max="13560" width="6.08984375" style="19" customWidth="1"/>
    <col min="13561" max="13561" width="82.6328125" style="19" customWidth="1"/>
    <col min="13562" max="13562" width="0" style="19" hidden="1" customWidth="1"/>
    <col min="13563" max="13563" width="7.6328125" style="19" customWidth="1"/>
    <col min="13564" max="13564" width="6.54296875" style="19" customWidth="1"/>
    <col min="13565" max="13565" width="12.90625" style="19" customWidth="1"/>
    <col min="13566" max="13566" width="16.453125" style="19" customWidth="1"/>
    <col min="13567" max="13580" width="0" style="19" hidden="1" customWidth="1"/>
    <col min="13581" max="13581" width="16.54296875" style="19" customWidth="1"/>
    <col min="13582" max="13582" width="6.36328125" style="19" customWidth="1"/>
    <col min="13583" max="13583" width="18.36328125" style="19" customWidth="1"/>
    <col min="13584" max="13584" width="11.36328125" style="19" bestFit="1" customWidth="1"/>
    <col min="13585" max="13815" width="8.90625" style="19"/>
    <col min="13816" max="13816" width="6.08984375" style="19" customWidth="1"/>
    <col min="13817" max="13817" width="82.6328125" style="19" customWidth="1"/>
    <col min="13818" max="13818" width="0" style="19" hidden="1" customWidth="1"/>
    <col min="13819" max="13819" width="7.6328125" style="19" customWidth="1"/>
    <col min="13820" max="13820" width="6.54296875" style="19" customWidth="1"/>
    <col min="13821" max="13821" width="12.90625" style="19" customWidth="1"/>
    <col min="13822" max="13822" width="16.453125" style="19" customWidth="1"/>
    <col min="13823" max="13836" width="0" style="19" hidden="1" customWidth="1"/>
    <col min="13837" max="13837" width="16.54296875" style="19" customWidth="1"/>
    <col min="13838" max="13838" width="6.36328125" style="19" customWidth="1"/>
    <col min="13839" max="13839" width="18.36328125" style="19" customWidth="1"/>
    <col min="13840" max="13840" width="11.36328125" style="19" bestFit="1" customWidth="1"/>
    <col min="13841" max="14071" width="8.90625" style="19"/>
    <col min="14072" max="14072" width="6.08984375" style="19" customWidth="1"/>
    <col min="14073" max="14073" width="82.6328125" style="19" customWidth="1"/>
    <col min="14074" max="14074" width="0" style="19" hidden="1" customWidth="1"/>
    <col min="14075" max="14075" width="7.6328125" style="19" customWidth="1"/>
    <col min="14076" max="14076" width="6.54296875" style="19" customWidth="1"/>
    <col min="14077" max="14077" width="12.90625" style="19" customWidth="1"/>
    <col min="14078" max="14078" width="16.453125" style="19" customWidth="1"/>
    <col min="14079" max="14092" width="0" style="19" hidden="1" customWidth="1"/>
    <col min="14093" max="14093" width="16.54296875" style="19" customWidth="1"/>
    <col min="14094" max="14094" width="6.36328125" style="19" customWidth="1"/>
    <col min="14095" max="14095" width="18.36328125" style="19" customWidth="1"/>
    <col min="14096" max="14096" width="11.36328125" style="19" bestFit="1" customWidth="1"/>
    <col min="14097" max="14327" width="8.90625" style="19"/>
    <col min="14328" max="14328" width="6.08984375" style="19" customWidth="1"/>
    <col min="14329" max="14329" width="82.6328125" style="19" customWidth="1"/>
    <col min="14330" max="14330" width="0" style="19" hidden="1" customWidth="1"/>
    <col min="14331" max="14331" width="7.6328125" style="19" customWidth="1"/>
    <col min="14332" max="14332" width="6.54296875" style="19" customWidth="1"/>
    <col min="14333" max="14333" width="12.90625" style="19" customWidth="1"/>
    <col min="14334" max="14334" width="16.453125" style="19" customWidth="1"/>
    <col min="14335" max="14348" width="0" style="19" hidden="1" customWidth="1"/>
    <col min="14349" max="14349" width="16.54296875" style="19" customWidth="1"/>
    <col min="14350" max="14350" width="6.36328125" style="19" customWidth="1"/>
    <col min="14351" max="14351" width="18.36328125" style="19" customWidth="1"/>
    <col min="14352" max="14352" width="11.36328125" style="19" bestFit="1" customWidth="1"/>
    <col min="14353" max="14583" width="8.90625" style="19"/>
    <col min="14584" max="14584" width="6.08984375" style="19" customWidth="1"/>
    <col min="14585" max="14585" width="82.6328125" style="19" customWidth="1"/>
    <col min="14586" max="14586" width="0" style="19" hidden="1" customWidth="1"/>
    <col min="14587" max="14587" width="7.6328125" style="19" customWidth="1"/>
    <col min="14588" max="14588" width="6.54296875" style="19" customWidth="1"/>
    <col min="14589" max="14589" width="12.90625" style="19" customWidth="1"/>
    <col min="14590" max="14590" width="16.453125" style="19" customWidth="1"/>
    <col min="14591" max="14604" width="0" style="19" hidden="1" customWidth="1"/>
    <col min="14605" max="14605" width="16.54296875" style="19" customWidth="1"/>
    <col min="14606" max="14606" width="6.36328125" style="19" customWidth="1"/>
    <col min="14607" max="14607" width="18.36328125" style="19" customWidth="1"/>
    <col min="14608" max="14608" width="11.36328125" style="19" bestFit="1" customWidth="1"/>
    <col min="14609" max="14839" width="8.90625" style="19"/>
    <col min="14840" max="14840" width="6.08984375" style="19" customWidth="1"/>
    <col min="14841" max="14841" width="82.6328125" style="19" customWidth="1"/>
    <col min="14842" max="14842" width="0" style="19" hidden="1" customWidth="1"/>
    <col min="14843" max="14843" width="7.6328125" style="19" customWidth="1"/>
    <col min="14844" max="14844" width="6.54296875" style="19" customWidth="1"/>
    <col min="14845" max="14845" width="12.90625" style="19" customWidth="1"/>
    <col min="14846" max="14846" width="16.453125" style="19" customWidth="1"/>
    <col min="14847" max="14860" width="0" style="19" hidden="1" customWidth="1"/>
    <col min="14861" max="14861" width="16.54296875" style="19" customWidth="1"/>
    <col min="14862" max="14862" width="6.36328125" style="19" customWidth="1"/>
    <col min="14863" max="14863" width="18.36328125" style="19" customWidth="1"/>
    <col min="14864" max="14864" width="11.36328125" style="19" bestFit="1" customWidth="1"/>
    <col min="14865" max="15095" width="8.90625" style="19"/>
    <col min="15096" max="15096" width="6.08984375" style="19" customWidth="1"/>
    <col min="15097" max="15097" width="82.6328125" style="19" customWidth="1"/>
    <col min="15098" max="15098" width="0" style="19" hidden="1" customWidth="1"/>
    <col min="15099" max="15099" width="7.6328125" style="19" customWidth="1"/>
    <col min="15100" max="15100" width="6.54296875" style="19" customWidth="1"/>
    <col min="15101" max="15101" width="12.90625" style="19" customWidth="1"/>
    <col min="15102" max="15102" width="16.453125" style="19" customWidth="1"/>
    <col min="15103" max="15116" width="0" style="19" hidden="1" customWidth="1"/>
    <col min="15117" max="15117" width="16.54296875" style="19" customWidth="1"/>
    <col min="15118" max="15118" width="6.36328125" style="19" customWidth="1"/>
    <col min="15119" max="15119" width="18.36328125" style="19" customWidth="1"/>
    <col min="15120" max="15120" width="11.36328125" style="19" bestFit="1" customWidth="1"/>
    <col min="15121" max="15351" width="8.90625" style="19"/>
    <col min="15352" max="15352" width="6.08984375" style="19" customWidth="1"/>
    <col min="15353" max="15353" width="82.6328125" style="19" customWidth="1"/>
    <col min="15354" max="15354" width="0" style="19" hidden="1" customWidth="1"/>
    <col min="15355" max="15355" width="7.6328125" style="19" customWidth="1"/>
    <col min="15356" max="15356" width="6.54296875" style="19" customWidth="1"/>
    <col min="15357" max="15357" width="12.90625" style="19" customWidth="1"/>
    <col min="15358" max="15358" width="16.453125" style="19" customWidth="1"/>
    <col min="15359" max="15372" width="0" style="19" hidden="1" customWidth="1"/>
    <col min="15373" max="15373" width="16.54296875" style="19" customWidth="1"/>
    <col min="15374" max="15374" width="6.36328125" style="19" customWidth="1"/>
    <col min="15375" max="15375" width="18.36328125" style="19" customWidth="1"/>
    <col min="15376" max="15376" width="11.36328125" style="19" bestFit="1" customWidth="1"/>
    <col min="15377" max="15607" width="8.90625" style="19"/>
    <col min="15608" max="15608" width="6.08984375" style="19" customWidth="1"/>
    <col min="15609" max="15609" width="82.6328125" style="19" customWidth="1"/>
    <col min="15610" max="15610" width="0" style="19" hidden="1" customWidth="1"/>
    <col min="15611" max="15611" width="7.6328125" style="19" customWidth="1"/>
    <col min="15612" max="15612" width="6.54296875" style="19" customWidth="1"/>
    <col min="15613" max="15613" width="12.90625" style="19" customWidth="1"/>
    <col min="15614" max="15614" width="16.453125" style="19" customWidth="1"/>
    <col min="15615" max="15628" width="0" style="19" hidden="1" customWidth="1"/>
    <col min="15629" max="15629" width="16.54296875" style="19" customWidth="1"/>
    <col min="15630" max="15630" width="6.36328125" style="19" customWidth="1"/>
    <col min="15631" max="15631" width="18.36328125" style="19" customWidth="1"/>
    <col min="15632" max="15632" width="11.36328125" style="19" bestFit="1" customWidth="1"/>
    <col min="15633" max="15863" width="8.90625" style="19"/>
    <col min="15864" max="15864" width="6.08984375" style="19" customWidth="1"/>
    <col min="15865" max="15865" width="82.6328125" style="19" customWidth="1"/>
    <col min="15866" max="15866" width="0" style="19" hidden="1" customWidth="1"/>
    <col min="15867" max="15867" width="7.6328125" style="19" customWidth="1"/>
    <col min="15868" max="15868" width="6.54296875" style="19" customWidth="1"/>
    <col min="15869" max="15869" width="12.90625" style="19" customWidth="1"/>
    <col min="15870" max="15870" width="16.453125" style="19" customWidth="1"/>
    <col min="15871" max="15884" width="0" style="19" hidden="1" customWidth="1"/>
    <col min="15885" max="15885" width="16.54296875" style="19" customWidth="1"/>
    <col min="15886" max="15886" width="6.36328125" style="19" customWidth="1"/>
    <col min="15887" max="15887" width="18.36328125" style="19" customWidth="1"/>
    <col min="15888" max="15888" width="11.36328125" style="19" bestFit="1" customWidth="1"/>
    <col min="15889" max="16119" width="8.90625" style="19"/>
    <col min="16120" max="16120" width="6.08984375" style="19" customWidth="1"/>
    <col min="16121" max="16121" width="82.6328125" style="19" customWidth="1"/>
    <col min="16122" max="16122" width="0" style="19" hidden="1" customWidth="1"/>
    <col min="16123" max="16123" width="7.6328125" style="19" customWidth="1"/>
    <col min="16124" max="16124" width="6.54296875" style="19" customWidth="1"/>
    <col min="16125" max="16125" width="12.90625" style="19" customWidth="1"/>
    <col min="16126" max="16126" width="16.453125" style="19" customWidth="1"/>
    <col min="16127" max="16140" width="0" style="19" hidden="1" customWidth="1"/>
    <col min="16141" max="16141" width="16.54296875" style="19" customWidth="1"/>
    <col min="16142" max="16142" width="6.36328125" style="19" customWidth="1"/>
    <col min="16143" max="16143" width="18.36328125" style="19" customWidth="1"/>
    <col min="16144" max="16144" width="11.36328125" style="19" bestFit="1" customWidth="1"/>
    <col min="16145" max="16384" width="8.90625" style="19"/>
  </cols>
  <sheetData>
    <row r="1" spans="1:16" ht="13" x14ac:dyDescent="0.3">
      <c r="A1" s="126" t="s">
        <v>92</v>
      </c>
      <c r="B1" s="127"/>
      <c r="C1" s="127"/>
      <c r="D1" s="127"/>
      <c r="E1" s="127"/>
      <c r="F1" s="128"/>
      <c r="G1" s="128"/>
      <c r="H1" s="129"/>
      <c r="I1" s="130"/>
      <c r="J1" s="131"/>
      <c r="K1" s="131"/>
      <c r="L1" s="131"/>
      <c r="M1" s="131"/>
      <c r="N1" s="131"/>
      <c r="O1" s="131"/>
      <c r="P1" s="132"/>
    </row>
    <row r="2" spans="1:16" ht="14.5" x14ac:dyDescent="0.35">
      <c r="A2" s="133" t="s">
        <v>80</v>
      </c>
      <c r="B2" s="20"/>
      <c r="C2" s="20"/>
      <c r="D2" s="20"/>
      <c r="E2" s="20"/>
      <c r="F2" s="21"/>
      <c r="G2" s="22"/>
      <c r="H2" s="22"/>
      <c r="I2" s="22"/>
      <c r="J2" s="61"/>
      <c r="K2" s="61"/>
      <c r="L2" s="61"/>
      <c r="M2" s="61"/>
      <c r="N2" s="61"/>
      <c r="O2" s="61"/>
      <c r="P2" s="134"/>
    </row>
    <row r="3" spans="1:16" ht="26" x14ac:dyDescent="0.35">
      <c r="A3" s="135" t="s">
        <v>93</v>
      </c>
      <c r="B3" s="23" t="s">
        <v>1</v>
      </c>
      <c r="C3" s="23" t="s">
        <v>94</v>
      </c>
      <c r="D3" s="258" t="s">
        <v>95</v>
      </c>
      <c r="E3" s="258"/>
      <c r="F3" s="23" t="s">
        <v>2</v>
      </c>
      <c r="G3" s="23" t="s">
        <v>3</v>
      </c>
      <c r="H3" s="24" t="s">
        <v>4</v>
      </c>
      <c r="I3" s="24" t="s">
        <v>5</v>
      </c>
      <c r="J3" s="15" t="s">
        <v>85</v>
      </c>
      <c r="K3" s="15" t="s">
        <v>86</v>
      </c>
      <c r="L3" s="15" t="s">
        <v>88</v>
      </c>
      <c r="M3" s="117" t="s">
        <v>85</v>
      </c>
      <c r="N3" s="117" t="s">
        <v>86</v>
      </c>
      <c r="O3" s="117" t="s">
        <v>87</v>
      </c>
      <c r="P3" s="136" t="s">
        <v>83</v>
      </c>
    </row>
    <row r="4" spans="1:16" ht="13" x14ac:dyDescent="0.25">
      <c r="A4" s="135"/>
      <c r="B4" s="23" t="s">
        <v>96</v>
      </c>
      <c r="C4" s="23"/>
      <c r="D4" s="23"/>
      <c r="E4" s="23"/>
      <c r="F4" s="23"/>
      <c r="G4" s="23"/>
      <c r="H4" s="24"/>
      <c r="I4" s="24"/>
      <c r="J4" s="23"/>
      <c r="K4" s="23"/>
      <c r="L4" s="23"/>
      <c r="M4" s="23"/>
      <c r="N4" s="23"/>
      <c r="O4" s="61"/>
      <c r="P4" s="134"/>
    </row>
    <row r="5" spans="1:16" ht="14.5" x14ac:dyDescent="0.3">
      <c r="A5" s="137"/>
      <c r="B5" s="25" t="s">
        <v>97</v>
      </c>
      <c r="C5" s="26"/>
      <c r="D5" s="27"/>
      <c r="E5" s="27"/>
      <c r="F5" s="28"/>
      <c r="G5" s="29"/>
      <c r="H5" s="28"/>
      <c r="I5" s="30"/>
      <c r="J5" s="62"/>
      <c r="K5" s="62"/>
      <c r="L5" s="62"/>
      <c r="M5" s="62"/>
      <c r="N5" s="62"/>
      <c r="O5" s="61"/>
      <c r="P5" s="134"/>
    </row>
    <row r="6" spans="1:16" ht="13.5" x14ac:dyDescent="0.3">
      <c r="A6" s="137">
        <v>1</v>
      </c>
      <c r="B6" s="31" t="s">
        <v>98</v>
      </c>
      <c r="C6" s="32"/>
      <c r="D6" s="27"/>
      <c r="E6" s="27"/>
      <c r="F6" s="28"/>
      <c r="G6" s="29"/>
      <c r="H6" s="30"/>
      <c r="I6" s="30"/>
      <c r="J6" s="62"/>
      <c r="K6" s="62"/>
      <c r="L6" s="62"/>
      <c r="M6" s="62"/>
      <c r="N6" s="62"/>
      <c r="O6" s="61"/>
      <c r="P6" s="134"/>
    </row>
    <row r="7" spans="1:16" ht="13" x14ac:dyDescent="0.3">
      <c r="A7" s="138" t="s">
        <v>99</v>
      </c>
      <c r="B7" s="33" t="s">
        <v>100</v>
      </c>
      <c r="C7" s="34"/>
      <c r="D7" s="27"/>
      <c r="E7" s="27"/>
      <c r="F7" s="35">
        <v>43</v>
      </c>
      <c r="G7" s="29" t="s">
        <v>101</v>
      </c>
      <c r="H7" s="37">
        <v>120</v>
      </c>
      <c r="I7" s="30">
        <f t="shared" ref="I7:I12" si="0">F7*H7</f>
        <v>5160</v>
      </c>
      <c r="J7" s="35">
        <v>43</v>
      </c>
      <c r="K7" s="113">
        <f t="shared" ref="K7:K11" si="1">L7-J7</f>
        <v>0</v>
      </c>
      <c r="L7" s="35">
        <v>43</v>
      </c>
      <c r="M7" s="113">
        <v>5160</v>
      </c>
      <c r="N7" s="118">
        <f>O7-M7</f>
        <v>0</v>
      </c>
      <c r="O7" s="121">
        <f>L7*H7</f>
        <v>5160</v>
      </c>
      <c r="P7" s="139">
        <v>1</v>
      </c>
    </row>
    <row r="8" spans="1:16" ht="13" x14ac:dyDescent="0.3">
      <c r="A8" s="138" t="s">
        <v>102</v>
      </c>
      <c r="B8" s="33" t="s">
        <v>103</v>
      </c>
      <c r="C8" s="38"/>
      <c r="D8" s="39"/>
      <c r="E8" s="39"/>
      <c r="F8" s="35">
        <v>80</v>
      </c>
      <c r="G8" s="29" t="s">
        <v>101</v>
      </c>
      <c r="H8" s="37">
        <v>120</v>
      </c>
      <c r="I8" s="30">
        <f t="shared" si="0"/>
        <v>9600</v>
      </c>
      <c r="J8" s="35">
        <v>80</v>
      </c>
      <c r="K8" s="113">
        <f t="shared" si="1"/>
        <v>0</v>
      </c>
      <c r="L8" s="35">
        <v>80</v>
      </c>
      <c r="M8" s="113">
        <v>9600</v>
      </c>
      <c r="N8" s="118">
        <f t="shared" ref="N8:N12" si="2">O8-M8</f>
        <v>0</v>
      </c>
      <c r="O8" s="121">
        <f t="shared" ref="O8:O12" si="3">L8*H8</f>
        <v>9600</v>
      </c>
      <c r="P8" s="139">
        <v>1</v>
      </c>
    </row>
    <row r="9" spans="1:16" ht="13" x14ac:dyDescent="0.3">
      <c r="A9" s="138" t="s">
        <v>104</v>
      </c>
      <c r="B9" s="33" t="s">
        <v>105</v>
      </c>
      <c r="C9" s="40"/>
      <c r="D9" s="39"/>
      <c r="E9" s="39"/>
      <c r="F9" s="35">
        <v>67</v>
      </c>
      <c r="G9" s="29" t="s">
        <v>101</v>
      </c>
      <c r="H9" s="37">
        <v>120</v>
      </c>
      <c r="I9" s="30">
        <f t="shared" si="0"/>
        <v>8040</v>
      </c>
      <c r="J9" s="35">
        <v>67</v>
      </c>
      <c r="K9" s="113">
        <f t="shared" si="1"/>
        <v>0</v>
      </c>
      <c r="L9" s="35">
        <v>67</v>
      </c>
      <c r="M9" s="113">
        <v>8040</v>
      </c>
      <c r="N9" s="118">
        <f t="shared" si="2"/>
        <v>0</v>
      </c>
      <c r="O9" s="121">
        <f t="shared" si="3"/>
        <v>8040</v>
      </c>
      <c r="P9" s="139">
        <v>1</v>
      </c>
    </row>
    <row r="10" spans="1:16" ht="13" x14ac:dyDescent="0.3">
      <c r="A10" s="138" t="s">
        <v>106</v>
      </c>
      <c r="B10" s="33" t="s">
        <v>107</v>
      </c>
      <c r="C10" s="40"/>
      <c r="D10" s="39"/>
      <c r="E10" s="39"/>
      <c r="F10" s="35">
        <v>45</v>
      </c>
      <c r="G10" s="29" t="s">
        <v>101</v>
      </c>
      <c r="H10" s="37">
        <v>120</v>
      </c>
      <c r="I10" s="30">
        <f t="shared" si="0"/>
        <v>5400</v>
      </c>
      <c r="J10" s="35">
        <v>45</v>
      </c>
      <c r="K10" s="113">
        <f t="shared" si="1"/>
        <v>0</v>
      </c>
      <c r="L10" s="35">
        <v>45</v>
      </c>
      <c r="M10" s="113">
        <v>5400</v>
      </c>
      <c r="N10" s="118">
        <f t="shared" si="2"/>
        <v>0</v>
      </c>
      <c r="O10" s="121">
        <f t="shared" si="3"/>
        <v>5400</v>
      </c>
      <c r="P10" s="139">
        <v>1</v>
      </c>
    </row>
    <row r="11" spans="1:16" ht="14.5" x14ac:dyDescent="0.35">
      <c r="A11" s="140" t="s">
        <v>108</v>
      </c>
      <c r="B11" s="33" t="s">
        <v>109</v>
      </c>
      <c r="C11" s="41"/>
      <c r="D11" s="42"/>
      <c r="E11" s="42"/>
      <c r="F11" s="35">
        <v>30</v>
      </c>
      <c r="G11" s="29" t="s">
        <v>101</v>
      </c>
      <c r="H11" s="37">
        <v>100</v>
      </c>
      <c r="I11" s="30">
        <f t="shared" si="0"/>
        <v>3000</v>
      </c>
      <c r="J11" s="35">
        <v>30</v>
      </c>
      <c r="K11" s="113">
        <f t="shared" si="1"/>
        <v>0</v>
      </c>
      <c r="L11" s="35">
        <v>30</v>
      </c>
      <c r="M11" s="113">
        <v>3000</v>
      </c>
      <c r="N11" s="118">
        <f t="shared" si="2"/>
        <v>0</v>
      </c>
      <c r="O11" s="121">
        <f t="shared" si="3"/>
        <v>3000</v>
      </c>
      <c r="P11" s="139">
        <v>1</v>
      </c>
    </row>
    <row r="12" spans="1:16" ht="14.5" x14ac:dyDescent="0.35">
      <c r="A12" s="140" t="s">
        <v>110</v>
      </c>
      <c r="B12" s="33" t="s">
        <v>111</v>
      </c>
      <c r="C12" s="43"/>
      <c r="D12" s="42"/>
      <c r="E12" s="42"/>
      <c r="F12" s="35">
        <v>235</v>
      </c>
      <c r="G12" s="29" t="s">
        <v>101</v>
      </c>
      <c r="H12" s="37">
        <v>50</v>
      </c>
      <c r="I12" s="30">
        <f t="shared" si="0"/>
        <v>11750</v>
      </c>
      <c r="J12" s="35">
        <v>235</v>
      </c>
      <c r="K12" s="35">
        <f>L12-J12</f>
        <v>0</v>
      </c>
      <c r="L12" s="35">
        <v>235</v>
      </c>
      <c r="M12" s="113">
        <v>11750</v>
      </c>
      <c r="N12" s="118">
        <f t="shared" si="2"/>
        <v>0</v>
      </c>
      <c r="O12" s="121">
        <f t="shared" si="3"/>
        <v>11750</v>
      </c>
      <c r="P12" s="139">
        <v>1</v>
      </c>
    </row>
    <row r="13" spans="1:16" ht="14.5" x14ac:dyDescent="0.35">
      <c r="A13" s="140"/>
      <c r="B13" s="44"/>
      <c r="C13" s="43"/>
      <c r="D13" s="42"/>
      <c r="E13" s="42"/>
      <c r="F13" s="36"/>
      <c r="G13" s="29"/>
      <c r="H13" s="36"/>
      <c r="I13" s="30"/>
      <c r="J13" s="62"/>
      <c r="K13" s="62"/>
      <c r="L13" s="62"/>
      <c r="M13" s="65"/>
      <c r="N13" s="62"/>
      <c r="O13" s="122"/>
      <c r="P13" s="141"/>
    </row>
    <row r="14" spans="1:16" ht="14.5" x14ac:dyDescent="0.3">
      <c r="A14" s="137"/>
      <c r="B14" s="25" t="s">
        <v>112</v>
      </c>
      <c r="C14" s="26"/>
      <c r="D14" s="27"/>
      <c r="E14" s="27"/>
      <c r="F14" s="28"/>
      <c r="G14" s="29"/>
      <c r="H14" s="28"/>
      <c r="I14" s="30"/>
      <c r="J14" s="66"/>
      <c r="K14" s="66"/>
      <c r="L14" s="66"/>
      <c r="M14" s="114"/>
      <c r="N14" s="66"/>
      <c r="O14" s="122"/>
      <c r="P14" s="141"/>
    </row>
    <row r="15" spans="1:16" ht="13" x14ac:dyDescent="0.3">
      <c r="A15" s="137">
        <v>2</v>
      </c>
      <c r="B15" s="33" t="s">
        <v>113</v>
      </c>
      <c r="C15" s="45"/>
      <c r="D15" s="119">
        <v>3200</v>
      </c>
      <c r="E15" s="119">
        <v>2000</v>
      </c>
      <c r="F15" s="28">
        <v>4</v>
      </c>
      <c r="G15" s="29" t="s">
        <v>101</v>
      </c>
      <c r="H15" s="28">
        <v>8000</v>
      </c>
      <c r="I15" s="30">
        <f>F15*H15</f>
        <v>32000</v>
      </c>
      <c r="J15" s="62"/>
      <c r="K15" s="62"/>
      <c r="L15" s="62"/>
      <c r="M15" s="65"/>
      <c r="N15" s="62"/>
      <c r="O15" s="122"/>
      <c r="P15" s="141"/>
    </row>
    <row r="16" spans="1:16" ht="13" x14ac:dyDescent="0.3">
      <c r="A16" s="138"/>
      <c r="B16" s="46"/>
      <c r="C16" s="46"/>
      <c r="D16" s="27"/>
      <c r="E16" s="27"/>
      <c r="F16" s="30"/>
      <c r="G16" s="30"/>
      <c r="H16" s="30"/>
      <c r="I16" s="30"/>
      <c r="J16" s="66"/>
      <c r="K16" s="66"/>
      <c r="L16" s="66"/>
      <c r="M16" s="114"/>
      <c r="N16" s="66"/>
      <c r="O16" s="122"/>
      <c r="P16" s="141"/>
    </row>
    <row r="17" spans="1:16" ht="14.5" x14ac:dyDescent="0.3">
      <c r="A17" s="137"/>
      <c r="B17" s="25" t="s">
        <v>114</v>
      </c>
      <c r="C17" s="26"/>
      <c r="D17" s="27"/>
      <c r="E17" s="27"/>
      <c r="F17" s="30"/>
      <c r="G17" s="30"/>
      <c r="H17" s="30"/>
      <c r="I17" s="30"/>
      <c r="J17" s="62"/>
      <c r="K17" s="62"/>
      <c r="L17" s="62"/>
      <c r="M17" s="65"/>
      <c r="N17" s="62"/>
      <c r="O17" s="122"/>
      <c r="P17" s="141"/>
    </row>
    <row r="18" spans="1:16" ht="13" x14ac:dyDescent="0.3">
      <c r="A18" s="137">
        <v>3</v>
      </c>
      <c r="B18" s="31" t="s">
        <v>115</v>
      </c>
      <c r="C18" s="47" t="s">
        <v>116</v>
      </c>
      <c r="D18" s="27"/>
      <c r="E18" s="27"/>
      <c r="F18" s="30"/>
      <c r="G18" s="30"/>
      <c r="H18" s="30"/>
      <c r="I18" s="30"/>
      <c r="J18" s="62"/>
      <c r="K18" s="62"/>
      <c r="L18" s="62"/>
      <c r="M18" s="65"/>
      <c r="N18" s="62"/>
      <c r="O18" s="122"/>
      <c r="P18" s="141"/>
    </row>
    <row r="19" spans="1:16" ht="14" x14ac:dyDescent="0.3">
      <c r="A19" s="138" t="s">
        <v>99</v>
      </c>
      <c r="B19" s="33" t="s">
        <v>117</v>
      </c>
      <c r="C19" s="32"/>
      <c r="D19" s="27"/>
      <c r="E19" s="27"/>
      <c r="F19" s="48">
        <v>9.4</v>
      </c>
      <c r="G19" s="48" t="s">
        <v>118</v>
      </c>
      <c r="H19" s="49">
        <v>1100</v>
      </c>
      <c r="I19" s="30">
        <f>F19*H19</f>
        <v>10340</v>
      </c>
      <c r="J19" s="62">
        <v>9.4</v>
      </c>
      <c r="K19" s="113">
        <f t="shared" ref="K19" si="4">L19-J19</f>
        <v>0</v>
      </c>
      <c r="L19" s="48">
        <v>9.4</v>
      </c>
      <c r="M19" s="65">
        <v>10340</v>
      </c>
      <c r="N19" s="118">
        <f t="shared" ref="N19" si="5">O19-M19</f>
        <v>0</v>
      </c>
      <c r="O19" s="121">
        <f t="shared" ref="O19" si="6">L19*H19</f>
        <v>10340</v>
      </c>
      <c r="P19" s="139">
        <v>1</v>
      </c>
    </row>
    <row r="20" spans="1:16" ht="14" x14ac:dyDescent="0.3">
      <c r="A20" s="138" t="s">
        <v>102</v>
      </c>
      <c r="B20" s="33" t="s">
        <v>119</v>
      </c>
      <c r="C20" s="50"/>
      <c r="D20" s="27"/>
      <c r="E20" s="27"/>
      <c r="F20" s="48">
        <v>46.4</v>
      </c>
      <c r="G20" s="48" t="s">
        <v>118</v>
      </c>
      <c r="H20" s="49">
        <v>250</v>
      </c>
      <c r="I20" s="30">
        <f>F20*H20</f>
        <v>11600</v>
      </c>
      <c r="J20" s="48">
        <v>46.4</v>
      </c>
      <c r="K20" s="48"/>
      <c r="L20" s="48">
        <v>46.4</v>
      </c>
      <c r="M20" s="115">
        <v>11600</v>
      </c>
      <c r="N20" s="48"/>
      <c r="O20" s="121">
        <f>I20</f>
        <v>11600</v>
      </c>
      <c r="P20" s="139">
        <v>1</v>
      </c>
    </row>
    <row r="21" spans="1:16" ht="14" x14ac:dyDescent="0.3">
      <c r="A21" s="138" t="s">
        <v>104</v>
      </c>
      <c r="B21" s="33" t="s">
        <v>120</v>
      </c>
      <c r="C21" s="50"/>
      <c r="D21" s="27"/>
      <c r="E21" s="27"/>
      <c r="F21" s="48">
        <v>1</v>
      </c>
      <c r="G21" s="48" t="s">
        <v>121</v>
      </c>
      <c r="H21" s="49">
        <v>700</v>
      </c>
      <c r="I21" s="30">
        <f>F21*H21</f>
        <v>700</v>
      </c>
      <c r="J21" s="48">
        <v>1</v>
      </c>
      <c r="K21" s="48"/>
      <c r="L21" s="48">
        <v>1</v>
      </c>
      <c r="M21" s="115">
        <v>700</v>
      </c>
      <c r="N21" s="48"/>
      <c r="O21" s="123">
        <v>700</v>
      </c>
      <c r="P21" s="139">
        <v>1</v>
      </c>
    </row>
    <row r="22" spans="1:16" ht="13" x14ac:dyDescent="0.3">
      <c r="A22" s="137"/>
      <c r="B22" s="32"/>
      <c r="C22" s="32"/>
      <c r="D22" s="27"/>
      <c r="E22" s="27"/>
      <c r="F22" s="30"/>
      <c r="G22" s="30"/>
      <c r="H22" s="30"/>
      <c r="I22" s="30"/>
      <c r="J22" s="66"/>
      <c r="K22" s="66"/>
      <c r="L22" s="66"/>
      <c r="M22" s="114"/>
      <c r="N22" s="66"/>
      <c r="O22" s="124"/>
      <c r="P22" s="141"/>
    </row>
    <row r="23" spans="1:16" ht="15.65" customHeight="1" x14ac:dyDescent="0.3">
      <c r="A23" s="138"/>
      <c r="B23" s="25" t="s">
        <v>122</v>
      </c>
      <c r="C23" s="51"/>
      <c r="D23" s="27"/>
      <c r="E23" s="27"/>
      <c r="F23" s="30"/>
      <c r="G23" s="30"/>
      <c r="H23" s="30"/>
      <c r="I23" s="30"/>
      <c r="J23" s="62"/>
      <c r="K23" s="62"/>
      <c r="L23" s="62"/>
      <c r="M23" s="65"/>
      <c r="N23" s="62"/>
      <c r="O23" s="122"/>
      <c r="P23" s="141"/>
    </row>
    <row r="24" spans="1:16" ht="13" x14ac:dyDescent="0.3">
      <c r="A24" s="137">
        <v>4</v>
      </c>
      <c r="B24" s="31" t="s">
        <v>123</v>
      </c>
      <c r="C24" s="47" t="s">
        <v>124</v>
      </c>
      <c r="D24" s="27"/>
      <c r="E24" s="27"/>
      <c r="F24" s="30"/>
      <c r="G24" s="30"/>
      <c r="H24" s="30"/>
      <c r="I24" s="30"/>
      <c r="J24" s="62"/>
      <c r="K24" s="62"/>
      <c r="L24" s="62"/>
      <c r="M24" s="65"/>
      <c r="N24" s="62"/>
      <c r="O24" s="122"/>
      <c r="P24" s="141"/>
    </row>
    <row r="25" spans="1:16" ht="14.5" x14ac:dyDescent="0.35">
      <c r="A25" s="140" t="s">
        <v>99</v>
      </c>
      <c r="B25" s="33" t="s">
        <v>125</v>
      </c>
      <c r="C25" s="51"/>
      <c r="D25" s="27"/>
      <c r="E25" s="27"/>
      <c r="F25" s="30">
        <v>5</v>
      </c>
      <c r="G25" s="30" t="s">
        <v>126</v>
      </c>
      <c r="H25" s="30">
        <v>1250</v>
      </c>
      <c r="I25" s="30">
        <f>F25*H25</f>
        <v>6250</v>
      </c>
      <c r="J25" s="62"/>
      <c r="K25" s="62"/>
      <c r="L25" s="62"/>
      <c r="M25" s="65"/>
      <c r="N25" s="62"/>
      <c r="O25" s="121"/>
      <c r="P25" s="139"/>
    </row>
    <row r="26" spans="1:16" ht="14.5" x14ac:dyDescent="0.35">
      <c r="A26" s="140" t="s">
        <v>102</v>
      </c>
      <c r="B26" s="33" t="s">
        <v>127</v>
      </c>
      <c r="C26" s="26"/>
      <c r="D26" s="27"/>
      <c r="E26" s="27"/>
      <c r="F26" s="30">
        <v>1</v>
      </c>
      <c r="G26" s="30" t="s">
        <v>126</v>
      </c>
      <c r="H26" s="30">
        <v>750</v>
      </c>
      <c r="I26" s="30">
        <f>F26*H26</f>
        <v>750</v>
      </c>
      <c r="J26" s="62"/>
      <c r="K26" s="62"/>
      <c r="L26" s="62"/>
      <c r="M26" s="65"/>
      <c r="N26" s="62"/>
      <c r="O26" s="122"/>
      <c r="P26" s="141"/>
    </row>
    <row r="27" spans="1:16" ht="14.5" x14ac:dyDescent="0.35">
      <c r="A27" s="140" t="s">
        <v>104</v>
      </c>
      <c r="B27" s="33" t="s">
        <v>128</v>
      </c>
      <c r="C27" s="26"/>
      <c r="D27" s="27"/>
      <c r="E27" s="27"/>
      <c r="F27" s="30">
        <v>1</v>
      </c>
      <c r="G27" s="30" t="s">
        <v>126</v>
      </c>
      <c r="H27" s="30">
        <v>1500</v>
      </c>
      <c r="I27" s="30">
        <f>F27*H27</f>
        <v>1500</v>
      </c>
      <c r="J27" s="48">
        <v>1</v>
      </c>
      <c r="K27" s="48"/>
      <c r="L27" s="48">
        <v>1</v>
      </c>
      <c r="M27" s="115">
        <v>1500</v>
      </c>
      <c r="N27" s="48"/>
      <c r="O27" s="121">
        <f>I27</f>
        <v>1500</v>
      </c>
      <c r="P27" s="139">
        <v>1</v>
      </c>
    </row>
    <row r="28" spans="1:16" ht="14" x14ac:dyDescent="0.3">
      <c r="A28" s="138"/>
      <c r="B28" s="52"/>
      <c r="C28" s="26"/>
      <c r="D28" s="27"/>
      <c r="E28" s="27"/>
      <c r="F28" s="30"/>
      <c r="G28" s="30"/>
      <c r="H28" s="30"/>
      <c r="I28" s="30"/>
      <c r="J28" s="48"/>
      <c r="K28" s="48"/>
      <c r="L28" s="48"/>
      <c r="M28" s="115"/>
      <c r="N28" s="48"/>
      <c r="O28" s="122"/>
      <c r="P28" s="141"/>
    </row>
    <row r="29" spans="1:16" ht="21.65" customHeight="1" x14ac:dyDescent="0.3">
      <c r="A29" s="137"/>
      <c r="B29" s="25" t="s">
        <v>129</v>
      </c>
      <c r="C29" s="51"/>
      <c r="D29" s="27"/>
      <c r="E29" s="27"/>
      <c r="F29" s="30"/>
      <c r="G29" s="30"/>
      <c r="H29" s="30"/>
      <c r="I29" s="30"/>
      <c r="J29" s="48"/>
      <c r="K29" s="48"/>
      <c r="L29" s="48"/>
      <c r="M29" s="115"/>
      <c r="N29" s="48"/>
      <c r="O29" s="122"/>
      <c r="P29" s="141"/>
    </row>
    <row r="30" spans="1:16" ht="14" x14ac:dyDescent="0.3">
      <c r="A30" s="137">
        <v>5</v>
      </c>
      <c r="B30" s="31" t="s">
        <v>130</v>
      </c>
      <c r="C30" s="51"/>
      <c r="D30" s="27"/>
      <c r="E30" s="27"/>
      <c r="F30" s="30"/>
      <c r="G30" s="30"/>
      <c r="H30" s="30"/>
      <c r="I30" s="30"/>
      <c r="J30" s="48"/>
      <c r="K30" s="48"/>
      <c r="L30" s="48"/>
      <c r="M30" s="115"/>
      <c r="N30" s="48"/>
      <c r="O30" s="122"/>
      <c r="P30" s="141"/>
    </row>
    <row r="31" spans="1:16" ht="14" x14ac:dyDescent="0.3">
      <c r="A31" s="138" t="s">
        <v>99</v>
      </c>
      <c r="B31" s="33" t="s">
        <v>131</v>
      </c>
      <c r="C31" s="53"/>
      <c r="D31" s="27"/>
      <c r="E31" s="27"/>
      <c r="F31" s="30"/>
      <c r="G31" s="30"/>
      <c r="H31" s="30"/>
      <c r="I31" s="54"/>
      <c r="J31" s="48"/>
      <c r="K31" s="48"/>
      <c r="L31" s="48"/>
      <c r="M31" s="115"/>
      <c r="N31" s="48"/>
      <c r="O31" s="122"/>
      <c r="P31" s="141"/>
    </row>
    <row r="32" spans="1:16" ht="14" x14ac:dyDescent="0.3">
      <c r="A32" s="138" t="s">
        <v>132</v>
      </c>
      <c r="B32" s="33" t="s">
        <v>133</v>
      </c>
      <c r="C32" s="53"/>
      <c r="D32" s="27"/>
      <c r="E32" s="27"/>
      <c r="F32" s="30"/>
      <c r="G32" s="30"/>
      <c r="H32" s="30"/>
      <c r="I32" s="54"/>
      <c r="J32" s="48"/>
      <c r="K32" s="48"/>
      <c r="L32" s="48"/>
      <c r="M32" s="115"/>
      <c r="N32" s="48"/>
      <c r="O32" s="122"/>
      <c r="P32" s="141"/>
    </row>
    <row r="33" spans="1:22" ht="14" x14ac:dyDescent="0.3">
      <c r="A33" s="138" t="s">
        <v>134</v>
      </c>
      <c r="B33" s="33" t="s">
        <v>135</v>
      </c>
      <c r="C33" s="53"/>
      <c r="D33" s="27"/>
      <c r="E33" s="27"/>
      <c r="F33" s="30"/>
      <c r="G33" s="30"/>
      <c r="H33" s="30"/>
      <c r="I33" s="54"/>
      <c r="J33" s="48"/>
      <c r="K33" s="48"/>
      <c r="L33" s="48"/>
      <c r="M33" s="115"/>
      <c r="N33" s="48"/>
      <c r="O33" s="122"/>
      <c r="P33" s="141"/>
    </row>
    <row r="34" spans="1:22" ht="14" x14ac:dyDescent="0.3">
      <c r="A34" s="138" t="s">
        <v>136</v>
      </c>
      <c r="B34" s="33" t="s">
        <v>137</v>
      </c>
      <c r="C34" s="53"/>
      <c r="D34" s="27"/>
      <c r="E34" s="27"/>
      <c r="F34" s="30">
        <v>38.4</v>
      </c>
      <c r="G34" s="30" t="s">
        <v>138</v>
      </c>
      <c r="H34" s="30">
        <v>1600</v>
      </c>
      <c r="I34" s="54">
        <f>F34*H34</f>
        <v>61440</v>
      </c>
      <c r="J34" s="48"/>
      <c r="K34" s="48"/>
      <c r="L34" s="48"/>
      <c r="M34" s="115"/>
      <c r="N34" s="48"/>
      <c r="O34" s="122"/>
      <c r="P34" s="141"/>
    </row>
    <row r="35" spans="1:22" ht="14" x14ac:dyDescent="0.3">
      <c r="A35" s="138"/>
      <c r="B35" s="55"/>
      <c r="C35" s="53"/>
      <c r="D35" s="27"/>
      <c r="E35" s="27"/>
      <c r="F35" s="30"/>
      <c r="G35" s="30"/>
      <c r="H35" s="30"/>
      <c r="I35" s="54"/>
      <c r="J35" s="48"/>
      <c r="K35" s="48"/>
      <c r="L35" s="48"/>
      <c r="M35" s="115"/>
      <c r="N35" s="48"/>
      <c r="O35" s="122"/>
      <c r="P35" s="141"/>
    </row>
    <row r="36" spans="1:22" ht="15" customHeight="1" x14ac:dyDescent="0.3">
      <c r="A36" s="137"/>
      <c r="B36" s="25" t="s">
        <v>139</v>
      </c>
      <c r="C36" s="26" t="s">
        <v>140</v>
      </c>
      <c r="D36" s="27"/>
      <c r="E36" s="27"/>
      <c r="F36" s="30"/>
      <c r="G36" s="30"/>
      <c r="H36" s="30"/>
      <c r="I36" s="30"/>
      <c r="J36" s="48"/>
      <c r="K36" s="48"/>
      <c r="L36" s="48"/>
      <c r="M36" s="115"/>
      <c r="N36" s="48"/>
      <c r="O36" s="122"/>
      <c r="P36" s="141"/>
    </row>
    <row r="37" spans="1:22" ht="15" customHeight="1" x14ac:dyDescent="0.3">
      <c r="A37" s="137">
        <v>6</v>
      </c>
      <c r="B37" s="56" t="s">
        <v>141</v>
      </c>
      <c r="C37" s="57"/>
      <c r="D37" s="27">
        <v>900</v>
      </c>
      <c r="E37" s="27">
        <v>450</v>
      </c>
      <c r="F37" s="30">
        <v>5</v>
      </c>
      <c r="G37" s="30" t="s">
        <v>101</v>
      </c>
      <c r="H37" s="30">
        <v>1000</v>
      </c>
      <c r="I37" s="30">
        <f>F37*H37</f>
        <v>5000</v>
      </c>
      <c r="J37" s="48">
        <v>5</v>
      </c>
      <c r="K37" s="48"/>
      <c r="L37" s="48">
        <v>5</v>
      </c>
      <c r="M37" s="115">
        <v>5000</v>
      </c>
      <c r="N37" s="48"/>
      <c r="O37" s="121">
        <f>I37</f>
        <v>5000</v>
      </c>
      <c r="P37" s="139">
        <v>1</v>
      </c>
    </row>
    <row r="38" spans="1:22" ht="15" customHeight="1" x14ac:dyDescent="0.3">
      <c r="A38" s="137"/>
      <c r="B38" s="56"/>
      <c r="C38" s="57"/>
      <c r="D38" s="27"/>
      <c r="E38" s="27"/>
      <c r="F38" s="30"/>
      <c r="G38" s="30"/>
      <c r="H38" s="30"/>
      <c r="I38" s="30"/>
      <c r="J38" s="48"/>
      <c r="K38" s="48"/>
      <c r="L38" s="48"/>
      <c r="M38" s="115"/>
      <c r="N38" s="48"/>
      <c r="O38" s="122"/>
      <c r="P38" s="141"/>
    </row>
    <row r="39" spans="1:22" ht="15" customHeight="1" x14ac:dyDescent="0.3">
      <c r="A39" s="137"/>
      <c r="B39" s="56"/>
      <c r="C39" s="57"/>
      <c r="D39" s="27"/>
      <c r="E39" s="27"/>
      <c r="F39" s="30"/>
      <c r="G39" s="30"/>
      <c r="H39" s="30"/>
      <c r="I39" s="30"/>
      <c r="J39" s="48"/>
      <c r="K39" s="48"/>
      <c r="L39" s="48"/>
      <c r="M39" s="115"/>
      <c r="N39" s="48"/>
      <c r="O39" s="122"/>
      <c r="P39" s="141"/>
    </row>
    <row r="40" spans="1:22" ht="15" customHeight="1" x14ac:dyDescent="0.3">
      <c r="A40" s="137"/>
      <c r="B40" s="25" t="s">
        <v>142</v>
      </c>
      <c r="C40" s="57"/>
      <c r="D40" s="27"/>
      <c r="E40" s="27"/>
      <c r="F40" s="30"/>
      <c r="G40" s="30"/>
      <c r="H40" s="30"/>
      <c r="I40" s="30"/>
      <c r="J40" s="62"/>
      <c r="K40" s="62"/>
      <c r="L40" s="62"/>
      <c r="M40" s="65"/>
      <c r="N40" s="62"/>
      <c r="O40" s="122"/>
      <c r="P40" s="141"/>
    </row>
    <row r="41" spans="1:22" ht="21.65" customHeight="1" x14ac:dyDescent="0.3">
      <c r="A41" s="142">
        <v>7</v>
      </c>
      <c r="B41" s="199" t="s">
        <v>143</v>
      </c>
      <c r="C41" s="57"/>
      <c r="D41" s="27"/>
      <c r="E41" s="27"/>
      <c r="F41" s="30"/>
      <c r="G41" s="30"/>
      <c r="H41" s="30"/>
      <c r="I41" s="30"/>
      <c r="J41" s="62"/>
      <c r="K41" s="62"/>
      <c r="L41" s="62"/>
      <c r="M41" s="65"/>
      <c r="N41" s="62"/>
      <c r="O41" s="122"/>
      <c r="P41" s="141"/>
    </row>
    <row r="42" spans="1:22" ht="14.5" x14ac:dyDescent="0.35">
      <c r="A42" s="138"/>
      <c r="B42" s="33" t="s">
        <v>144</v>
      </c>
      <c r="C42" s="57"/>
      <c r="D42" s="27"/>
      <c r="E42" s="27"/>
      <c r="F42" s="30">
        <v>1</v>
      </c>
      <c r="G42" s="30" t="s">
        <v>145</v>
      </c>
      <c r="H42" s="30">
        <v>325</v>
      </c>
      <c r="I42" s="63" t="s">
        <v>146</v>
      </c>
      <c r="J42" s="63"/>
      <c r="K42" s="63"/>
      <c r="L42" s="63"/>
      <c r="M42" s="116"/>
      <c r="N42" s="63"/>
      <c r="O42" s="122"/>
      <c r="P42" s="141"/>
    </row>
    <row r="43" spans="1:22" ht="14.5" x14ac:dyDescent="0.35">
      <c r="A43" s="138" t="s">
        <v>99</v>
      </c>
      <c r="B43" s="33" t="s">
        <v>147</v>
      </c>
      <c r="C43" s="57"/>
      <c r="D43" s="27"/>
      <c r="E43" s="27"/>
      <c r="F43" s="30">
        <v>1</v>
      </c>
      <c r="G43" s="30" t="s">
        <v>145</v>
      </c>
      <c r="H43" s="30">
        <v>150</v>
      </c>
      <c r="I43" s="63" t="s">
        <v>146</v>
      </c>
      <c r="J43" s="63"/>
      <c r="K43" s="63"/>
      <c r="L43" s="63"/>
      <c r="M43" s="116"/>
      <c r="N43" s="63"/>
      <c r="O43" s="122"/>
      <c r="P43" s="141"/>
    </row>
    <row r="44" spans="1:22" ht="13" x14ac:dyDescent="0.3">
      <c r="A44" s="138" t="s">
        <v>102</v>
      </c>
      <c r="B44" s="33" t="s">
        <v>148</v>
      </c>
      <c r="C44" s="26"/>
      <c r="D44" s="27"/>
      <c r="E44" s="27"/>
      <c r="F44" s="30"/>
      <c r="G44" s="30"/>
      <c r="H44" s="30"/>
      <c r="I44" s="30"/>
      <c r="J44" s="62"/>
      <c r="K44" s="62"/>
      <c r="L44" s="62"/>
      <c r="M44" s="65"/>
      <c r="N44" s="62"/>
      <c r="O44" s="122"/>
      <c r="P44" s="141"/>
      <c r="V44" s="121"/>
    </row>
    <row r="45" spans="1:22" ht="21.65" customHeight="1" x14ac:dyDescent="0.3">
      <c r="A45" s="142">
        <v>8</v>
      </c>
      <c r="B45" s="25" t="s">
        <v>152</v>
      </c>
      <c r="C45" s="26"/>
      <c r="D45" s="27"/>
      <c r="E45" s="27"/>
      <c r="F45" s="30"/>
      <c r="G45" s="30"/>
      <c r="H45" s="30"/>
      <c r="I45" s="30"/>
      <c r="J45" s="62"/>
      <c r="K45" s="62"/>
      <c r="L45" s="62"/>
      <c r="M45" s="65"/>
      <c r="N45" s="62"/>
      <c r="O45" s="122"/>
      <c r="P45" s="141"/>
      <c r="R45" s="181"/>
    </row>
    <row r="46" spans="1:22" ht="13" x14ac:dyDescent="0.3">
      <c r="A46" s="138" t="s">
        <v>99</v>
      </c>
      <c r="B46" s="33" t="s">
        <v>149</v>
      </c>
      <c r="C46" s="26"/>
      <c r="D46" s="27"/>
      <c r="E46" s="27"/>
      <c r="F46" s="30">
        <v>2715</v>
      </c>
      <c r="G46" s="30" t="s">
        <v>145</v>
      </c>
      <c r="H46" s="30">
        <v>40</v>
      </c>
      <c r="I46" s="30">
        <f>F46*H46</f>
        <v>108600</v>
      </c>
      <c r="J46" s="62">
        <v>1885</v>
      </c>
      <c r="K46" s="203">
        <f>'GASKET INSTALLATION'!D16</f>
        <v>372</v>
      </c>
      <c r="L46" s="121">
        <f>J46+K46</f>
        <v>2257</v>
      </c>
      <c r="M46" s="65">
        <v>75400</v>
      </c>
      <c r="N46" s="62">
        <f>K46*H46</f>
        <v>14880</v>
      </c>
      <c r="O46" s="121">
        <f>M46+N46</f>
        <v>90280</v>
      </c>
      <c r="P46" s="139">
        <f>O46/I46</f>
        <v>0.83130755064456718</v>
      </c>
      <c r="Q46" s="19">
        <f>J46*H46</f>
        <v>75400</v>
      </c>
      <c r="R46" s="181"/>
    </row>
    <row r="47" spans="1:22" ht="13" x14ac:dyDescent="0.3">
      <c r="A47" s="138" t="s">
        <v>102</v>
      </c>
      <c r="B47" s="33" t="s">
        <v>150</v>
      </c>
      <c r="C47" s="26"/>
      <c r="D47" s="27"/>
      <c r="E47" s="27"/>
      <c r="F47" s="30">
        <v>32</v>
      </c>
      <c r="G47" s="30" t="s">
        <v>145</v>
      </c>
      <c r="H47" s="30">
        <v>750</v>
      </c>
      <c r="I47" s="30">
        <f>F47*H47</f>
        <v>24000</v>
      </c>
      <c r="J47" s="62">
        <v>32</v>
      </c>
      <c r="K47" s="182">
        <v>0</v>
      </c>
      <c r="L47" s="62">
        <v>0</v>
      </c>
      <c r="M47" s="65">
        <v>32250</v>
      </c>
      <c r="N47" s="62">
        <f>K47*H47</f>
        <v>0</v>
      </c>
      <c r="O47" s="121">
        <f>M47+N47</f>
        <v>32250</v>
      </c>
      <c r="P47" s="139">
        <v>0.5</v>
      </c>
    </row>
    <row r="48" spans="1:22" ht="21.65" customHeight="1" x14ac:dyDescent="0.3">
      <c r="A48" s="142">
        <v>9</v>
      </c>
      <c r="B48" s="25" t="s">
        <v>192</v>
      </c>
      <c r="C48" s="26"/>
      <c r="D48" s="27"/>
      <c r="E48" s="27"/>
      <c r="F48" s="30"/>
      <c r="G48" s="30"/>
      <c r="H48" s="30"/>
      <c r="I48" s="30"/>
      <c r="J48" s="62"/>
      <c r="K48" s="62"/>
      <c r="L48" s="62"/>
      <c r="M48" s="65"/>
      <c r="N48" s="62"/>
      <c r="O48" s="122"/>
      <c r="P48" s="141"/>
      <c r="R48" s="181"/>
    </row>
    <row r="49" spans="1:20" ht="13" x14ac:dyDescent="0.3">
      <c r="A49" s="138" t="s">
        <v>99</v>
      </c>
      <c r="B49" s="33" t="s">
        <v>151</v>
      </c>
      <c r="C49" s="26" t="s">
        <v>193</v>
      </c>
      <c r="D49" s="27"/>
      <c r="E49" s="27"/>
      <c r="F49" s="30"/>
      <c r="G49" s="30" t="s">
        <v>145</v>
      </c>
      <c r="H49" s="30">
        <v>60</v>
      </c>
      <c r="I49" s="30">
        <f>F49*H49</f>
        <v>0</v>
      </c>
      <c r="J49" s="62"/>
      <c r="K49" s="232" cm="1">
        <f t="array" ref="K49:L49">'TOP RAIL POLISHING'!D19:E19</f>
        <v>1175.5</v>
      </c>
      <c r="L49" s="62">
        <v>0</v>
      </c>
      <c r="M49" s="62"/>
      <c r="N49" s="62">
        <f>K49*H49</f>
        <v>70530</v>
      </c>
      <c r="O49" s="197">
        <f>N49+M49</f>
        <v>70530</v>
      </c>
      <c r="P49" s="141"/>
      <c r="R49" s="121"/>
    </row>
    <row r="50" spans="1:20" ht="13" x14ac:dyDescent="0.3">
      <c r="A50" s="138" t="s">
        <v>102</v>
      </c>
      <c r="B50" s="33" t="s">
        <v>190</v>
      </c>
      <c r="C50" s="26" t="s">
        <v>191</v>
      </c>
      <c r="D50" s="27"/>
      <c r="E50" s="27"/>
      <c r="F50" s="30"/>
      <c r="G50" s="30"/>
      <c r="H50" s="30">
        <v>750</v>
      </c>
      <c r="I50" s="30"/>
      <c r="J50" s="62"/>
      <c r="K50" s="232">
        <v>0</v>
      </c>
      <c r="L50" s="62">
        <f>J50+K50</f>
        <v>0</v>
      </c>
      <c r="M50" s="62"/>
      <c r="N50" s="62">
        <f>K50*750</f>
        <v>0</v>
      </c>
      <c r="O50" s="197">
        <f>L50*750</f>
        <v>0</v>
      </c>
      <c r="P50" s="141"/>
      <c r="R50" s="198"/>
    </row>
    <row r="51" spans="1:20" ht="15.5" x14ac:dyDescent="0.3">
      <c r="A51" s="137"/>
      <c r="B51" s="259" t="s">
        <v>96</v>
      </c>
      <c r="C51" s="259"/>
      <c r="D51" s="259"/>
      <c r="E51" s="259"/>
      <c r="F51" s="259"/>
      <c r="G51" s="259"/>
      <c r="H51" s="259"/>
      <c r="I51" s="64">
        <f>SUM(I4:I50)</f>
        <v>305130</v>
      </c>
      <c r="J51" s="64"/>
      <c r="K51" s="64"/>
      <c r="L51" s="64"/>
      <c r="M51" s="120">
        <f>SUM(M4:M50)</f>
        <v>179740</v>
      </c>
      <c r="N51" s="120">
        <f>SUM(N4:N50)</f>
        <v>85410</v>
      </c>
      <c r="O51" s="125">
        <f>SUM(O4:O50)</f>
        <v>265150</v>
      </c>
      <c r="P51" s="139"/>
      <c r="Q51" s="58" t="e">
        <f>O51-#REF!</f>
        <v>#REF!</v>
      </c>
    </row>
    <row r="52" spans="1:20" ht="13.5" thickBot="1" x14ac:dyDescent="0.35">
      <c r="A52" s="143"/>
      <c r="B52" s="144"/>
      <c r="C52" s="144"/>
      <c r="D52" s="145"/>
      <c r="E52" s="145"/>
      <c r="F52" s="146"/>
      <c r="G52" s="146"/>
      <c r="H52" s="146"/>
      <c r="I52" s="146"/>
      <c r="J52" s="146"/>
      <c r="K52" s="146"/>
      <c r="L52" s="146"/>
      <c r="M52" s="146"/>
      <c r="N52" s="146"/>
      <c r="O52" s="147"/>
      <c r="P52" s="148"/>
    </row>
    <row r="53" spans="1:20" ht="14.5" x14ac:dyDescent="0.35">
      <c r="J53" s="60"/>
      <c r="K53" s="60"/>
      <c r="L53" s="60"/>
      <c r="M53" s="60"/>
      <c r="N53" s="60"/>
    </row>
    <row r="54" spans="1:20" x14ac:dyDescent="0.25">
      <c r="M54" s="62"/>
    </row>
    <row r="55" spans="1:20" x14ac:dyDescent="0.25">
      <c r="J55" s="58"/>
      <c r="K55" s="58"/>
      <c r="L55" s="58"/>
      <c r="M55" s="58"/>
      <c r="N55" s="58"/>
    </row>
    <row r="56" spans="1:20" ht="14.5" x14ac:dyDescent="0.35">
      <c r="J56" s="60"/>
      <c r="K56" s="60"/>
      <c r="L56" s="60"/>
      <c r="M56" s="60"/>
      <c r="N56" s="260"/>
      <c r="O56" s="260"/>
      <c r="T56" s="181"/>
    </row>
    <row r="57" spans="1:20" ht="14.4" customHeight="1" x14ac:dyDescent="0.25">
      <c r="N57" s="261"/>
      <c r="O57" s="261"/>
    </row>
    <row r="59" spans="1:20" x14ac:dyDescent="0.25">
      <c r="O59" s="181"/>
    </row>
  </sheetData>
  <autoFilter ref="A3:I3" xr:uid="{AC019A8E-70CC-44CE-800B-A2B2D052EA99}"/>
  <mergeCells count="4">
    <mergeCell ref="D3:E3"/>
    <mergeCell ref="B51:H51"/>
    <mergeCell ref="N56:O56"/>
    <mergeCell ref="N57:O57"/>
  </mergeCells>
  <pageMargins left="0.23622047244094491" right="0.23622047244094491" top="0.35433070866141736" bottom="0.35433070866141736" header="0.31496062992125984" footer="0.31496062992125984"/>
  <pageSetup paperSize="9" scale="60" fitToHeight="0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F450-B8C4-4874-AF1E-D53E188E92F2}">
  <dimension ref="A3:N25"/>
  <sheetViews>
    <sheetView view="pageBreakPreview" zoomScale="90" zoomScaleNormal="100" zoomScaleSheetLayoutView="90" zoomScalePageLayoutView="30" workbookViewId="0">
      <selection activeCell="A19" sqref="A19:XFD25"/>
    </sheetView>
  </sheetViews>
  <sheetFormatPr defaultRowHeight="14.5" x14ac:dyDescent="0.35"/>
  <cols>
    <col min="3" max="4" width="17.54296875" customWidth="1"/>
    <col min="5" max="5" width="12.6328125" customWidth="1"/>
    <col min="7" max="7" width="10" customWidth="1"/>
    <col min="8" max="8" width="13.90625" customWidth="1"/>
    <col min="9" max="9" width="12.54296875" customWidth="1"/>
    <col min="11" max="11" width="12" customWidth="1"/>
    <col min="13" max="13" width="22.6328125" customWidth="1"/>
    <col min="14" max="14" width="19.90625" customWidth="1"/>
  </cols>
  <sheetData>
    <row r="3" spans="1:14" x14ac:dyDescent="0.35">
      <c r="A3" s="295" t="s">
        <v>218</v>
      </c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7"/>
    </row>
    <row r="4" spans="1:14" ht="37.25" customHeight="1" x14ac:dyDescent="0.35">
      <c r="A4" s="298"/>
      <c r="B4" s="299"/>
      <c r="C4" s="299"/>
      <c r="D4" s="299"/>
      <c r="E4" s="299"/>
      <c r="F4" s="299"/>
      <c r="G4" s="299"/>
      <c r="H4" s="299"/>
      <c r="I4" s="299"/>
      <c r="J4" s="299"/>
      <c r="K4" s="299"/>
      <c r="L4" s="299"/>
      <c r="M4" s="299"/>
      <c r="N4" s="300"/>
    </row>
    <row r="5" spans="1:14" ht="18" x14ac:dyDescent="0.35">
      <c r="A5" s="218" t="s">
        <v>217</v>
      </c>
      <c r="B5" s="218" t="s">
        <v>216</v>
      </c>
      <c r="C5" s="218" t="s">
        <v>215</v>
      </c>
      <c r="D5" s="301" t="s">
        <v>214</v>
      </c>
      <c r="E5" s="303"/>
      <c r="F5" s="301" t="s">
        <v>213</v>
      </c>
      <c r="G5" s="302"/>
      <c r="H5" s="302"/>
      <c r="I5" s="303"/>
      <c r="J5" s="301" t="s">
        <v>212</v>
      </c>
      <c r="K5" s="303"/>
      <c r="L5" s="301" t="s">
        <v>211</v>
      </c>
      <c r="M5" s="303"/>
      <c r="N5" s="218" t="s">
        <v>210</v>
      </c>
    </row>
    <row r="6" spans="1:14" ht="18" x14ac:dyDescent="0.35">
      <c r="A6" s="218"/>
      <c r="B6" s="218"/>
      <c r="C6" s="218"/>
      <c r="D6" s="220" t="s">
        <v>198</v>
      </c>
      <c r="E6" s="222" t="s">
        <v>197</v>
      </c>
      <c r="F6" s="220"/>
      <c r="G6" s="221"/>
      <c r="H6" s="221"/>
      <c r="I6" s="219"/>
      <c r="J6" s="220"/>
      <c r="K6" s="219"/>
      <c r="L6" s="220"/>
      <c r="M6" s="219"/>
      <c r="N6" s="218"/>
    </row>
    <row r="7" spans="1:14" ht="18" x14ac:dyDescent="0.35">
      <c r="A7" s="210">
        <v>1</v>
      </c>
      <c r="B7" s="210">
        <v>23</v>
      </c>
      <c r="C7" s="210" t="s">
        <v>209</v>
      </c>
      <c r="D7" s="217">
        <v>9</v>
      </c>
      <c r="E7" s="210" t="s">
        <v>194</v>
      </c>
      <c r="F7" s="292" t="s">
        <v>208</v>
      </c>
      <c r="G7" s="293"/>
      <c r="H7" s="293"/>
      <c r="I7" s="294"/>
      <c r="J7" s="289" t="s">
        <v>202</v>
      </c>
      <c r="K7" s="291"/>
      <c r="L7" s="289" t="s">
        <v>201</v>
      </c>
      <c r="M7" s="291"/>
      <c r="N7" s="210" t="s">
        <v>205</v>
      </c>
    </row>
    <row r="8" spans="1:14" ht="18.5" x14ac:dyDescent="0.45">
      <c r="A8" s="210">
        <v>2</v>
      </c>
      <c r="B8" s="210" t="s">
        <v>166</v>
      </c>
      <c r="C8" s="210" t="s">
        <v>207</v>
      </c>
      <c r="D8" s="215">
        <f>30*0.9</f>
        <v>27</v>
      </c>
      <c r="E8" s="216">
        <f>5*0.9</f>
        <v>4.5</v>
      </c>
      <c r="F8" s="292" t="s">
        <v>206</v>
      </c>
      <c r="G8" s="293"/>
      <c r="H8" s="293"/>
      <c r="I8" s="294"/>
      <c r="J8" s="289" t="s">
        <v>202</v>
      </c>
      <c r="K8" s="291"/>
      <c r="L8" s="289" t="s">
        <v>201</v>
      </c>
      <c r="M8" s="291"/>
      <c r="N8" s="210" t="s">
        <v>205</v>
      </c>
    </row>
    <row r="9" spans="1:14" ht="18.5" x14ac:dyDescent="0.35">
      <c r="A9" s="210">
        <v>3</v>
      </c>
      <c r="B9" s="210" t="s">
        <v>166</v>
      </c>
      <c r="C9" s="210" t="s">
        <v>204</v>
      </c>
      <c r="D9" s="215">
        <f>45*0.9</f>
        <v>40.5</v>
      </c>
      <c r="E9" s="211" t="s">
        <v>194</v>
      </c>
      <c r="F9" s="292" t="s">
        <v>203</v>
      </c>
      <c r="G9" s="293"/>
      <c r="H9" s="293"/>
      <c r="I9" s="294"/>
      <c r="J9" s="289" t="s">
        <v>202</v>
      </c>
      <c r="K9" s="291"/>
      <c r="L9" s="289" t="s">
        <v>201</v>
      </c>
      <c r="M9" s="291"/>
      <c r="N9" s="210" t="s">
        <v>194</v>
      </c>
    </row>
    <row r="10" spans="1:14" ht="18.5" x14ac:dyDescent="0.45">
      <c r="A10" s="210"/>
      <c r="B10" s="210"/>
      <c r="C10" s="210"/>
      <c r="D10" s="210"/>
      <c r="E10" s="214"/>
      <c r="F10" s="289"/>
      <c r="G10" s="290"/>
      <c r="H10" s="290"/>
      <c r="I10" s="291"/>
      <c r="J10" s="289"/>
      <c r="K10" s="291"/>
      <c r="L10" s="289"/>
      <c r="M10" s="291"/>
      <c r="N10" s="210"/>
    </row>
    <row r="11" spans="1:14" ht="18" x14ac:dyDescent="0.35">
      <c r="A11" s="210"/>
      <c r="B11" s="210"/>
      <c r="C11" s="210"/>
      <c r="D11" s="210"/>
      <c r="E11" s="213"/>
      <c r="F11" s="289"/>
      <c r="G11" s="290"/>
      <c r="H11" s="290"/>
      <c r="I11" s="291"/>
      <c r="J11" s="289"/>
      <c r="K11" s="291"/>
      <c r="L11" s="289"/>
      <c r="M11" s="291"/>
      <c r="N11" s="210"/>
    </row>
    <row r="12" spans="1:14" ht="18.5" x14ac:dyDescent="0.45">
      <c r="A12" s="210"/>
      <c r="B12" s="210"/>
      <c r="C12" s="210"/>
      <c r="D12" s="210"/>
      <c r="E12" s="214"/>
      <c r="F12" s="289"/>
      <c r="G12" s="290"/>
      <c r="H12" s="290"/>
      <c r="I12" s="291"/>
      <c r="J12" s="289"/>
      <c r="K12" s="291"/>
      <c r="L12" s="289"/>
      <c r="M12" s="291"/>
      <c r="N12" s="210"/>
    </row>
    <row r="13" spans="1:14" ht="18.5" x14ac:dyDescent="0.45">
      <c r="A13" s="210"/>
      <c r="B13" s="210"/>
      <c r="C13" s="210"/>
      <c r="D13" s="210"/>
      <c r="E13" s="214"/>
      <c r="F13" s="289"/>
      <c r="G13" s="290"/>
      <c r="H13" s="290"/>
      <c r="I13" s="291"/>
      <c r="J13" s="289"/>
      <c r="K13" s="291"/>
      <c r="L13" s="289"/>
      <c r="M13" s="291"/>
      <c r="N13" s="210"/>
    </row>
    <row r="14" spans="1:14" ht="18.5" x14ac:dyDescent="0.45">
      <c r="A14" s="210"/>
      <c r="B14" s="210"/>
      <c r="C14" s="210"/>
      <c r="D14" s="210"/>
      <c r="E14" s="214"/>
      <c r="F14" s="289"/>
      <c r="G14" s="290"/>
      <c r="H14" s="290"/>
      <c r="I14" s="291"/>
      <c r="J14" s="289"/>
      <c r="K14" s="291"/>
      <c r="L14" s="289"/>
      <c r="M14" s="291"/>
      <c r="N14" s="210"/>
    </row>
    <row r="15" spans="1:14" ht="18" x14ac:dyDescent="0.35">
      <c r="A15" s="210"/>
      <c r="B15" s="210"/>
      <c r="C15" s="210"/>
      <c r="D15" s="210"/>
      <c r="E15" s="213"/>
      <c r="F15" s="289"/>
      <c r="G15" s="290"/>
      <c r="H15" s="290"/>
      <c r="I15" s="291"/>
      <c r="J15" s="289"/>
      <c r="K15" s="291"/>
      <c r="L15" s="289"/>
      <c r="M15" s="291"/>
      <c r="N15" s="210"/>
    </row>
    <row r="16" spans="1:14" ht="18.5" x14ac:dyDescent="0.35">
      <c r="A16" s="210"/>
      <c r="B16" s="210"/>
      <c r="C16" s="210"/>
      <c r="D16" s="210"/>
      <c r="E16" s="211"/>
      <c r="F16" s="289"/>
      <c r="G16" s="290"/>
      <c r="H16" s="290"/>
      <c r="I16" s="291"/>
      <c r="J16" s="289"/>
      <c r="K16" s="291"/>
      <c r="L16" s="289"/>
      <c r="M16" s="291"/>
      <c r="N16" s="210"/>
    </row>
    <row r="17" spans="1:14" ht="18.5" x14ac:dyDescent="0.4">
      <c r="A17" s="210"/>
      <c r="B17" s="212"/>
      <c r="C17" s="210"/>
      <c r="D17" s="212"/>
      <c r="E17" s="211"/>
      <c r="F17" s="289"/>
      <c r="G17" s="290"/>
      <c r="H17" s="290"/>
      <c r="I17" s="291"/>
      <c r="J17" s="289"/>
      <c r="K17" s="291"/>
      <c r="L17" s="289"/>
      <c r="M17" s="291"/>
      <c r="N17" s="210"/>
    </row>
    <row r="18" spans="1:14" ht="18" x14ac:dyDescent="0.4">
      <c r="A18" s="209"/>
      <c r="B18" s="209"/>
      <c r="C18" s="209"/>
      <c r="D18" s="209">
        <v>84</v>
      </c>
      <c r="E18" s="209">
        <f>SUM(E7:E17)</f>
        <v>4.5</v>
      </c>
      <c r="F18" s="282"/>
      <c r="G18" s="283"/>
      <c r="H18" s="283"/>
      <c r="I18" s="284"/>
      <c r="J18" s="282"/>
      <c r="K18" s="284"/>
      <c r="L18" s="282"/>
      <c r="M18" s="284"/>
      <c r="N18" s="209"/>
    </row>
    <row r="19" spans="1:14" hidden="1" x14ac:dyDescent="0.35">
      <c r="A19" s="285"/>
      <c r="B19" s="285"/>
      <c r="C19" s="285"/>
      <c r="D19" s="285"/>
      <c r="E19" s="285"/>
      <c r="F19" s="285"/>
      <c r="G19" s="285"/>
      <c r="H19" s="285"/>
      <c r="I19" s="285"/>
      <c r="J19" s="285"/>
      <c r="K19" s="285"/>
      <c r="L19" s="285"/>
      <c r="M19" s="285"/>
      <c r="N19" s="285"/>
    </row>
    <row r="20" spans="1:14" ht="34.25" hidden="1" customHeight="1" x14ac:dyDescent="0.35">
      <c r="A20" s="286" t="s">
        <v>159</v>
      </c>
      <c r="B20" s="262" t="s">
        <v>200</v>
      </c>
      <c r="C20" s="263"/>
      <c r="D20" s="263"/>
      <c r="E20" s="263"/>
      <c r="F20" s="264"/>
      <c r="G20" s="207" t="s">
        <v>199</v>
      </c>
      <c r="H20" s="207" t="s">
        <v>198</v>
      </c>
      <c r="I20" s="207" t="s">
        <v>197</v>
      </c>
      <c r="J20" s="271" t="s">
        <v>196</v>
      </c>
      <c r="K20" s="272"/>
      <c r="L20" s="272"/>
      <c r="M20" s="272"/>
      <c r="N20" s="273"/>
    </row>
    <row r="21" spans="1:14" ht="18" hidden="1" customHeight="1" x14ac:dyDescent="0.35">
      <c r="A21" s="287"/>
      <c r="B21" s="265"/>
      <c r="C21" s="266"/>
      <c r="D21" s="266"/>
      <c r="E21" s="266"/>
      <c r="F21" s="267"/>
      <c r="G21" s="207"/>
      <c r="H21" s="208">
        <f>D18</f>
        <v>84</v>
      </c>
      <c r="I21" s="208">
        <f>E18</f>
        <v>4.5</v>
      </c>
      <c r="J21" s="274"/>
      <c r="K21" s="275"/>
      <c r="L21" s="275"/>
      <c r="M21" s="275"/>
      <c r="N21" s="276"/>
    </row>
    <row r="22" spans="1:14" ht="18" hidden="1" customHeight="1" x14ac:dyDescent="0.35">
      <c r="A22" s="288"/>
      <c r="B22" s="268"/>
      <c r="C22" s="269"/>
      <c r="D22" s="269"/>
      <c r="E22" s="269"/>
      <c r="F22" s="270"/>
      <c r="G22" s="207"/>
      <c r="H22" s="280">
        <f>(H21+I21)</f>
        <v>88.5</v>
      </c>
      <c r="I22" s="281"/>
      <c r="J22" s="277"/>
      <c r="K22" s="278"/>
      <c r="L22" s="278"/>
      <c r="M22" s="278"/>
      <c r="N22" s="279"/>
    </row>
    <row r="23" spans="1:14" hidden="1" x14ac:dyDescent="0.35"/>
    <row r="24" spans="1:14" hidden="1" x14ac:dyDescent="0.35"/>
    <row r="25" spans="1:14" hidden="1" x14ac:dyDescent="0.35"/>
  </sheetData>
  <mergeCells count="46">
    <mergeCell ref="A3:N4"/>
    <mergeCell ref="F5:I5"/>
    <mergeCell ref="J5:K5"/>
    <mergeCell ref="L5:M5"/>
    <mergeCell ref="F7:I7"/>
    <mergeCell ref="J7:K7"/>
    <mergeCell ref="L7:M7"/>
    <mergeCell ref="D5:E5"/>
    <mergeCell ref="F8:I8"/>
    <mergeCell ref="J8:K8"/>
    <mergeCell ref="L8:M8"/>
    <mergeCell ref="F9:I9"/>
    <mergeCell ref="J9:K9"/>
    <mergeCell ref="L9:M9"/>
    <mergeCell ref="F10:I10"/>
    <mergeCell ref="J10:K10"/>
    <mergeCell ref="L10:M10"/>
    <mergeCell ref="F11:I11"/>
    <mergeCell ref="J11:K11"/>
    <mergeCell ref="L11:M11"/>
    <mergeCell ref="F12:I12"/>
    <mergeCell ref="J12:K12"/>
    <mergeCell ref="L12:M12"/>
    <mergeCell ref="F13:I13"/>
    <mergeCell ref="J13:K13"/>
    <mergeCell ref="L13:M13"/>
    <mergeCell ref="F14:I14"/>
    <mergeCell ref="J14:K14"/>
    <mergeCell ref="L14:M14"/>
    <mergeCell ref="F15:I15"/>
    <mergeCell ref="J15:K15"/>
    <mergeCell ref="L15:M15"/>
    <mergeCell ref="F16:I16"/>
    <mergeCell ref="J16:K16"/>
    <mergeCell ref="L16:M16"/>
    <mergeCell ref="F17:I17"/>
    <mergeCell ref="J17:K17"/>
    <mergeCell ref="L17:M17"/>
    <mergeCell ref="B20:F22"/>
    <mergeCell ref="J20:N22"/>
    <mergeCell ref="H22:I22"/>
    <mergeCell ref="F18:I18"/>
    <mergeCell ref="J18:K18"/>
    <mergeCell ref="L18:M18"/>
    <mergeCell ref="A19:N19"/>
    <mergeCell ref="A20:A22"/>
  </mergeCells>
  <pageMargins left="0.70866141732283472" right="0.70866141732283472" top="0.74803149606299213" bottom="0.74803149606299213" header="0.31496062992125984" footer="0.31496062992125984"/>
  <pageSetup paperSize="9" scale="71" orientation="landscape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B17C-47C5-4E43-9D89-AF2C38C753F8}">
  <dimension ref="A3:N41"/>
  <sheetViews>
    <sheetView view="pageBreakPreview" topLeftCell="A25" zoomScale="90" zoomScaleNormal="100" zoomScaleSheetLayoutView="90" zoomScalePageLayoutView="30" workbookViewId="0">
      <selection activeCell="A38" sqref="A38:XFD41"/>
    </sheetView>
  </sheetViews>
  <sheetFormatPr defaultRowHeight="14.5" x14ac:dyDescent="0.35"/>
  <cols>
    <col min="3" max="4" width="17.54296875" customWidth="1"/>
    <col min="5" max="5" width="13.6328125" customWidth="1"/>
    <col min="9" max="9" width="15.1796875" customWidth="1"/>
    <col min="11" max="11" width="12" customWidth="1"/>
    <col min="13" max="13" width="22.6328125" customWidth="1"/>
    <col min="14" max="14" width="19.90625" customWidth="1"/>
  </cols>
  <sheetData>
    <row r="3" spans="1:14" x14ac:dyDescent="0.35">
      <c r="A3" s="295" t="s">
        <v>235</v>
      </c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7"/>
    </row>
    <row r="4" spans="1:14" ht="37.25" customHeight="1" x14ac:dyDescent="0.35">
      <c r="A4" s="298"/>
      <c r="B4" s="299"/>
      <c r="C4" s="299"/>
      <c r="D4" s="299"/>
      <c r="E4" s="299"/>
      <c r="F4" s="299"/>
      <c r="G4" s="299"/>
      <c r="H4" s="299"/>
      <c r="I4" s="299"/>
      <c r="J4" s="299"/>
      <c r="K4" s="299"/>
      <c r="L4" s="299"/>
      <c r="M4" s="299"/>
      <c r="N4" s="300"/>
    </row>
    <row r="5" spans="1:14" ht="18" x14ac:dyDescent="0.35">
      <c r="A5" s="218" t="s">
        <v>217</v>
      </c>
      <c r="B5" s="218" t="s">
        <v>216</v>
      </c>
      <c r="C5" s="218" t="s">
        <v>215</v>
      </c>
      <c r="D5" s="301" t="s">
        <v>234</v>
      </c>
      <c r="E5" s="303"/>
      <c r="F5" s="301" t="s">
        <v>213</v>
      </c>
      <c r="G5" s="302"/>
      <c r="H5" s="302"/>
      <c r="I5" s="303"/>
      <c r="J5" s="301" t="s">
        <v>212</v>
      </c>
      <c r="K5" s="303"/>
      <c r="L5" s="301" t="s">
        <v>211</v>
      </c>
      <c r="M5" s="303"/>
      <c r="N5" s="218" t="s">
        <v>210</v>
      </c>
    </row>
    <row r="6" spans="1:14" ht="18" x14ac:dyDescent="0.35">
      <c r="A6" s="218"/>
      <c r="B6" s="218"/>
      <c r="C6" s="218"/>
      <c r="D6" s="222" t="s">
        <v>198</v>
      </c>
      <c r="E6" s="219" t="s">
        <v>197</v>
      </c>
      <c r="F6" s="220"/>
      <c r="G6" s="221"/>
      <c r="H6" s="221"/>
      <c r="I6" s="219"/>
      <c r="J6" s="220"/>
      <c r="K6" s="219"/>
      <c r="L6" s="220"/>
      <c r="M6" s="219"/>
      <c r="N6" s="218"/>
    </row>
    <row r="7" spans="1:14" ht="18" x14ac:dyDescent="0.35">
      <c r="A7" s="225">
        <v>1</v>
      </c>
      <c r="B7" s="225">
        <v>8</v>
      </c>
      <c r="C7" s="225" t="s">
        <v>222</v>
      </c>
      <c r="D7" s="217">
        <v>11.3</v>
      </c>
      <c r="E7" s="225"/>
      <c r="F7" s="292" t="s">
        <v>233</v>
      </c>
      <c r="G7" s="293"/>
      <c r="H7" s="293"/>
      <c r="I7" s="294"/>
      <c r="J7" s="304" t="s">
        <v>202</v>
      </c>
      <c r="K7" s="306"/>
      <c r="L7" s="304" t="s">
        <v>220</v>
      </c>
      <c r="M7" s="306"/>
      <c r="N7" s="225" t="s">
        <v>205</v>
      </c>
    </row>
    <row r="8" spans="1:14" ht="18" x14ac:dyDescent="0.35">
      <c r="A8" s="225">
        <v>2</v>
      </c>
      <c r="B8" s="225">
        <v>2</v>
      </c>
      <c r="C8" s="225" t="s">
        <v>226</v>
      </c>
      <c r="D8" s="217">
        <v>10</v>
      </c>
      <c r="E8" s="225"/>
      <c r="F8" s="307" t="s">
        <v>232</v>
      </c>
      <c r="G8" s="293"/>
      <c r="H8" s="293"/>
      <c r="I8" s="294"/>
      <c r="J8" s="304" t="s">
        <v>202</v>
      </c>
      <c r="K8" s="306"/>
      <c r="L8" s="304" t="s">
        <v>220</v>
      </c>
      <c r="M8" s="306"/>
      <c r="N8" s="225" t="s">
        <v>205</v>
      </c>
    </row>
    <row r="9" spans="1:14" ht="18" x14ac:dyDescent="0.35">
      <c r="A9" s="225">
        <v>3</v>
      </c>
      <c r="B9" s="225">
        <v>4</v>
      </c>
      <c r="C9" s="225" t="s">
        <v>226</v>
      </c>
      <c r="D9" s="217">
        <v>22</v>
      </c>
      <c r="E9" s="225"/>
      <c r="F9" s="292" t="s">
        <v>231</v>
      </c>
      <c r="G9" s="293"/>
      <c r="H9" s="293"/>
      <c r="I9" s="294"/>
      <c r="J9" s="304" t="s">
        <v>202</v>
      </c>
      <c r="K9" s="306"/>
      <c r="L9" s="304" t="s">
        <v>220</v>
      </c>
      <c r="M9" s="306"/>
      <c r="N9" s="225" t="s">
        <v>205</v>
      </c>
    </row>
    <row r="10" spans="1:14" ht="18" x14ac:dyDescent="0.35">
      <c r="A10" s="225">
        <v>4</v>
      </c>
      <c r="B10" s="225">
        <v>31</v>
      </c>
      <c r="C10" s="225" t="s">
        <v>209</v>
      </c>
      <c r="D10" s="217">
        <v>20</v>
      </c>
      <c r="E10" s="225"/>
      <c r="F10" s="292" t="s">
        <v>230</v>
      </c>
      <c r="G10" s="293"/>
      <c r="H10" s="293"/>
      <c r="I10" s="294"/>
      <c r="J10" s="304" t="s">
        <v>202</v>
      </c>
      <c r="K10" s="306"/>
      <c r="L10" s="304" t="s">
        <v>220</v>
      </c>
      <c r="M10" s="306"/>
      <c r="N10" s="225" t="s">
        <v>205</v>
      </c>
    </row>
    <row r="11" spans="1:14" ht="18" x14ac:dyDescent="0.35">
      <c r="A11" s="225">
        <v>5</v>
      </c>
      <c r="B11" s="225">
        <v>27</v>
      </c>
      <c r="C11" s="225" t="s">
        <v>209</v>
      </c>
      <c r="D11" s="217">
        <v>0.7</v>
      </c>
      <c r="E11" s="225"/>
      <c r="F11" s="292" t="s">
        <v>229</v>
      </c>
      <c r="G11" s="293"/>
      <c r="H11" s="293"/>
      <c r="I11" s="294"/>
      <c r="J11" s="304" t="s">
        <v>202</v>
      </c>
      <c r="K11" s="306"/>
      <c r="L11" s="304" t="s">
        <v>220</v>
      </c>
      <c r="M11" s="306"/>
      <c r="N11" s="225" t="s">
        <v>205</v>
      </c>
    </row>
    <row r="12" spans="1:14" ht="18" x14ac:dyDescent="0.35">
      <c r="A12" s="225">
        <v>6</v>
      </c>
      <c r="B12" s="225">
        <v>26</v>
      </c>
      <c r="C12" s="225" t="s">
        <v>209</v>
      </c>
      <c r="D12" s="217">
        <v>2.7</v>
      </c>
      <c r="E12" s="225"/>
      <c r="F12" s="292" t="s">
        <v>228</v>
      </c>
      <c r="G12" s="293"/>
      <c r="H12" s="293"/>
      <c r="I12" s="294"/>
      <c r="J12" s="304" t="s">
        <v>202</v>
      </c>
      <c r="K12" s="306"/>
      <c r="L12" s="304" t="s">
        <v>220</v>
      </c>
      <c r="M12" s="306"/>
      <c r="N12" s="225" t="s">
        <v>205</v>
      </c>
    </row>
    <row r="13" spans="1:14" ht="18" x14ac:dyDescent="0.35">
      <c r="A13" s="225">
        <v>7</v>
      </c>
      <c r="B13" s="225">
        <v>7</v>
      </c>
      <c r="C13" s="225" t="s">
        <v>222</v>
      </c>
      <c r="D13" s="217">
        <v>1.5</v>
      </c>
      <c r="E13" s="217">
        <v>1.375</v>
      </c>
      <c r="F13" s="292" t="s">
        <v>227</v>
      </c>
      <c r="G13" s="293"/>
      <c r="H13" s="293"/>
      <c r="I13" s="294"/>
      <c r="J13" s="304" t="s">
        <v>202</v>
      </c>
      <c r="K13" s="306"/>
      <c r="L13" s="304" t="s">
        <v>220</v>
      </c>
      <c r="M13" s="306"/>
      <c r="N13" s="225" t="s">
        <v>205</v>
      </c>
    </row>
    <row r="14" spans="1:14" ht="18" x14ac:dyDescent="0.35">
      <c r="A14" s="225">
        <v>8</v>
      </c>
      <c r="B14" s="225">
        <v>4</v>
      </c>
      <c r="C14" s="225" t="s">
        <v>226</v>
      </c>
      <c r="D14" s="225"/>
      <c r="E14" s="217">
        <v>5.0999999999999996</v>
      </c>
      <c r="F14" s="292" t="s">
        <v>225</v>
      </c>
      <c r="G14" s="293"/>
      <c r="H14" s="293"/>
      <c r="I14" s="294"/>
      <c r="J14" s="304" t="s">
        <v>202</v>
      </c>
      <c r="K14" s="306"/>
      <c r="L14" s="304" t="s">
        <v>220</v>
      </c>
      <c r="M14" s="306"/>
      <c r="N14" s="225" t="s">
        <v>205</v>
      </c>
    </row>
    <row r="15" spans="1:14" ht="18" x14ac:dyDescent="0.35">
      <c r="A15" s="225">
        <v>9</v>
      </c>
      <c r="B15" s="225">
        <v>23</v>
      </c>
      <c r="C15" s="225" t="s">
        <v>209</v>
      </c>
      <c r="D15" s="217">
        <v>7</v>
      </c>
      <c r="E15" s="225"/>
      <c r="F15" s="292" t="s">
        <v>224</v>
      </c>
      <c r="G15" s="293"/>
      <c r="H15" s="293"/>
      <c r="I15" s="294"/>
      <c r="J15" s="304" t="s">
        <v>202</v>
      </c>
      <c r="K15" s="306"/>
      <c r="L15" s="304" t="s">
        <v>220</v>
      </c>
      <c r="M15" s="306"/>
      <c r="N15" s="225" t="s">
        <v>205</v>
      </c>
    </row>
    <row r="16" spans="1:14" ht="18" x14ac:dyDescent="0.35">
      <c r="A16" s="225">
        <v>10</v>
      </c>
      <c r="B16" s="225">
        <v>23</v>
      </c>
      <c r="C16" s="225" t="s">
        <v>209</v>
      </c>
      <c r="D16" s="215">
        <f>9.6*0.9</f>
        <v>8.64</v>
      </c>
      <c r="E16" s="225"/>
      <c r="F16" s="292" t="s">
        <v>223</v>
      </c>
      <c r="G16" s="293"/>
      <c r="H16" s="293"/>
      <c r="I16" s="294"/>
      <c r="J16" s="304" t="s">
        <v>202</v>
      </c>
      <c r="K16" s="306"/>
      <c r="L16" s="304" t="s">
        <v>220</v>
      </c>
      <c r="M16" s="306"/>
      <c r="N16" s="225" t="s">
        <v>205</v>
      </c>
    </row>
    <row r="17" spans="1:14" ht="18" x14ac:dyDescent="0.35">
      <c r="A17" s="225">
        <v>11</v>
      </c>
      <c r="B17" s="225">
        <v>17</v>
      </c>
      <c r="C17" s="225" t="s">
        <v>222</v>
      </c>
      <c r="D17" s="215">
        <f>7.8*0.9</f>
        <v>7.02</v>
      </c>
      <c r="E17" s="225"/>
      <c r="F17" s="292" t="s">
        <v>221</v>
      </c>
      <c r="G17" s="293"/>
      <c r="H17" s="293"/>
      <c r="I17" s="294"/>
      <c r="J17" s="304" t="s">
        <v>202</v>
      </c>
      <c r="K17" s="306"/>
      <c r="L17" s="304" t="s">
        <v>220</v>
      </c>
      <c r="M17" s="306"/>
      <c r="N17" s="225" t="s">
        <v>205</v>
      </c>
    </row>
    <row r="18" spans="1:14" ht="18" x14ac:dyDescent="0.35">
      <c r="A18" s="225"/>
      <c r="B18" s="225"/>
      <c r="C18" s="225"/>
      <c r="D18" s="225"/>
      <c r="E18" s="225"/>
      <c r="F18" s="304"/>
      <c r="G18" s="305"/>
      <c r="H18" s="305"/>
      <c r="I18" s="306"/>
      <c r="J18" s="304"/>
      <c r="K18" s="306"/>
      <c r="L18" s="304"/>
      <c r="M18" s="306"/>
      <c r="N18" s="225"/>
    </row>
    <row r="19" spans="1:14" ht="18" x14ac:dyDescent="0.35">
      <c r="A19" s="225"/>
      <c r="B19" s="225"/>
      <c r="C19" s="225"/>
      <c r="D19" s="225"/>
      <c r="E19" s="225"/>
      <c r="F19" s="304"/>
      <c r="G19" s="305"/>
      <c r="H19" s="305"/>
      <c r="I19" s="306"/>
      <c r="J19" s="304"/>
      <c r="K19" s="306"/>
      <c r="L19" s="304"/>
      <c r="M19" s="306"/>
      <c r="N19" s="225"/>
    </row>
    <row r="20" spans="1:14" ht="18" x14ac:dyDescent="0.35">
      <c r="A20" s="225"/>
      <c r="B20" s="225"/>
      <c r="C20" s="225"/>
      <c r="D20" s="225"/>
      <c r="E20" s="225"/>
      <c r="F20" s="304"/>
      <c r="G20" s="305"/>
      <c r="H20" s="305"/>
      <c r="I20" s="306"/>
      <c r="J20" s="304"/>
      <c r="K20" s="306"/>
      <c r="L20" s="304"/>
      <c r="M20" s="306"/>
      <c r="N20" s="225"/>
    </row>
    <row r="21" spans="1:14" ht="18" x14ac:dyDescent="0.35">
      <c r="A21" s="225"/>
      <c r="B21" s="225"/>
      <c r="C21" s="225"/>
      <c r="D21" s="225"/>
      <c r="E21" s="225"/>
      <c r="F21" s="304"/>
      <c r="G21" s="305"/>
      <c r="H21" s="305"/>
      <c r="I21" s="306"/>
      <c r="J21" s="304"/>
      <c r="K21" s="306"/>
      <c r="L21" s="304"/>
      <c r="M21" s="306"/>
      <c r="N21" s="225"/>
    </row>
    <row r="22" spans="1:14" ht="18" x14ac:dyDescent="0.35">
      <c r="A22" s="225"/>
      <c r="B22" s="225"/>
      <c r="C22" s="225"/>
      <c r="D22" s="225"/>
      <c r="E22" s="225"/>
      <c r="F22" s="304"/>
      <c r="G22" s="305"/>
      <c r="H22" s="305"/>
      <c r="I22" s="306"/>
      <c r="J22" s="304"/>
      <c r="K22" s="306"/>
      <c r="L22" s="304"/>
      <c r="M22" s="306"/>
      <c r="N22" s="225"/>
    </row>
    <row r="23" spans="1:14" ht="18" x14ac:dyDescent="0.35">
      <c r="A23" s="225"/>
      <c r="B23" s="225"/>
      <c r="C23" s="225"/>
      <c r="D23" s="225"/>
      <c r="E23" s="225"/>
      <c r="F23" s="304"/>
      <c r="G23" s="305"/>
      <c r="H23" s="305"/>
      <c r="I23" s="306"/>
      <c r="J23" s="304"/>
      <c r="K23" s="306"/>
      <c r="L23" s="304"/>
      <c r="M23" s="306"/>
      <c r="N23" s="225"/>
    </row>
    <row r="24" spans="1:14" ht="18" x14ac:dyDescent="0.35">
      <c r="A24" s="225"/>
      <c r="B24" s="225"/>
      <c r="C24" s="225"/>
      <c r="D24" s="225"/>
      <c r="E24" s="225"/>
      <c r="F24" s="304"/>
      <c r="G24" s="305"/>
      <c r="H24" s="305"/>
      <c r="I24" s="306"/>
      <c r="J24" s="304"/>
      <c r="K24" s="306"/>
      <c r="L24" s="304"/>
      <c r="M24" s="306"/>
      <c r="N24" s="225"/>
    </row>
    <row r="25" spans="1:14" ht="18" x14ac:dyDescent="0.35">
      <c r="A25" s="225"/>
      <c r="B25" s="225"/>
      <c r="C25" s="225"/>
      <c r="D25" s="225"/>
      <c r="E25" s="225"/>
      <c r="F25" s="304"/>
      <c r="G25" s="305"/>
      <c r="H25" s="305"/>
      <c r="I25" s="306"/>
      <c r="J25" s="304"/>
      <c r="K25" s="306"/>
      <c r="L25" s="304"/>
      <c r="M25" s="306"/>
      <c r="N25" s="225"/>
    </row>
    <row r="26" spans="1:14" ht="18" x14ac:dyDescent="0.35">
      <c r="A26" s="225"/>
      <c r="B26" s="225"/>
      <c r="C26" s="225"/>
      <c r="D26" s="225"/>
      <c r="E26" s="225"/>
      <c r="F26" s="304"/>
      <c r="G26" s="305"/>
      <c r="H26" s="305"/>
      <c r="I26" s="306"/>
      <c r="J26" s="304"/>
      <c r="K26" s="306"/>
      <c r="L26" s="304"/>
      <c r="M26" s="306"/>
      <c r="N26" s="225"/>
    </row>
    <row r="27" spans="1:14" ht="18" x14ac:dyDescent="0.35">
      <c r="A27" s="225"/>
      <c r="B27" s="225"/>
      <c r="C27" s="225"/>
      <c r="D27" s="225"/>
      <c r="E27" s="225"/>
      <c r="F27" s="304"/>
      <c r="G27" s="305"/>
      <c r="H27" s="305"/>
      <c r="I27" s="306"/>
      <c r="J27" s="304"/>
      <c r="K27" s="306"/>
      <c r="L27" s="304"/>
      <c r="M27" s="306"/>
      <c r="N27" s="225"/>
    </row>
    <row r="28" spans="1:14" ht="18" x14ac:dyDescent="0.35">
      <c r="A28" s="225"/>
      <c r="B28" s="225"/>
      <c r="C28" s="225"/>
      <c r="D28" s="225"/>
      <c r="E28" s="225"/>
      <c r="F28" s="304"/>
      <c r="G28" s="305"/>
      <c r="H28" s="305"/>
      <c r="I28" s="306"/>
      <c r="J28" s="304"/>
      <c r="K28" s="306"/>
      <c r="L28" s="304"/>
      <c r="M28" s="306"/>
      <c r="N28" s="225"/>
    </row>
    <row r="29" spans="1:14" ht="18" x14ac:dyDescent="0.35">
      <c r="A29" s="225"/>
      <c r="B29" s="225"/>
      <c r="C29" s="225"/>
      <c r="D29" s="225"/>
      <c r="E29" s="225"/>
      <c r="F29" s="304"/>
      <c r="G29" s="305"/>
      <c r="H29" s="305"/>
      <c r="I29" s="306"/>
      <c r="J29" s="304"/>
      <c r="K29" s="306"/>
      <c r="L29" s="304"/>
      <c r="M29" s="306"/>
      <c r="N29" s="225"/>
    </row>
    <row r="30" spans="1:14" ht="18" x14ac:dyDescent="0.35">
      <c r="A30" s="225"/>
      <c r="B30" s="225"/>
      <c r="C30" s="225"/>
      <c r="D30" s="225"/>
      <c r="E30" s="225"/>
      <c r="F30" s="304"/>
      <c r="G30" s="305"/>
      <c r="H30" s="305"/>
      <c r="I30" s="306"/>
      <c r="J30" s="304"/>
      <c r="K30" s="306"/>
      <c r="L30" s="304"/>
      <c r="M30" s="306"/>
      <c r="N30" s="225"/>
    </row>
    <row r="31" spans="1:14" ht="18" x14ac:dyDescent="0.35">
      <c r="A31" s="225"/>
      <c r="B31" s="225"/>
      <c r="C31" s="225"/>
      <c r="D31" s="225"/>
      <c r="E31" s="225"/>
      <c r="F31" s="304"/>
      <c r="G31" s="305"/>
      <c r="H31" s="305"/>
      <c r="I31" s="306"/>
      <c r="J31" s="304"/>
      <c r="K31" s="306"/>
      <c r="L31" s="304"/>
      <c r="M31" s="306"/>
      <c r="N31" s="225"/>
    </row>
    <row r="32" spans="1:14" ht="18" x14ac:dyDescent="0.35">
      <c r="A32" s="225"/>
      <c r="B32" s="225"/>
      <c r="C32" s="225"/>
      <c r="D32" s="225"/>
      <c r="E32" s="225"/>
      <c r="F32" s="304"/>
      <c r="G32" s="305"/>
      <c r="H32" s="305"/>
      <c r="I32" s="306"/>
      <c r="J32" s="304"/>
      <c r="K32" s="306"/>
      <c r="L32" s="304"/>
      <c r="M32" s="306"/>
      <c r="N32" s="225"/>
    </row>
    <row r="33" spans="1:14" ht="18" x14ac:dyDescent="0.35">
      <c r="A33" s="225"/>
      <c r="B33" s="225"/>
      <c r="C33" s="225"/>
      <c r="D33" s="225"/>
      <c r="E33" s="225"/>
      <c r="F33" s="304"/>
      <c r="G33" s="305"/>
      <c r="H33" s="305"/>
      <c r="I33" s="306"/>
      <c r="J33" s="304"/>
      <c r="K33" s="306"/>
      <c r="L33" s="304"/>
      <c r="M33" s="306"/>
      <c r="N33" s="225"/>
    </row>
    <row r="34" spans="1:14" ht="18" x14ac:dyDescent="0.35">
      <c r="A34" s="225"/>
      <c r="B34" s="225"/>
      <c r="C34" s="225"/>
      <c r="D34" s="225"/>
      <c r="E34" s="225"/>
      <c r="F34" s="304"/>
      <c r="G34" s="305"/>
      <c r="H34" s="305"/>
      <c r="I34" s="306"/>
      <c r="J34" s="304"/>
      <c r="K34" s="306"/>
      <c r="L34" s="304"/>
      <c r="M34" s="306"/>
      <c r="N34" s="225"/>
    </row>
    <row r="35" spans="1:14" ht="18" x14ac:dyDescent="0.4">
      <c r="A35" s="223"/>
      <c r="B35" s="209"/>
      <c r="C35" s="223"/>
      <c r="D35" s="215">
        <f>SUM(D7:D34)</f>
        <v>90.86</v>
      </c>
      <c r="E35" s="224">
        <f>SUM(E7:E34)</f>
        <v>6.4749999999999996</v>
      </c>
      <c r="F35" s="319"/>
      <c r="G35" s="319"/>
      <c r="H35" s="319"/>
      <c r="I35" s="319"/>
      <c r="J35" s="308"/>
      <c r="K35" s="309"/>
      <c r="L35" s="308"/>
      <c r="M35" s="309"/>
      <c r="N35" s="223" t="s">
        <v>205</v>
      </c>
    </row>
    <row r="36" spans="1:14" ht="18" x14ac:dyDescent="0.4">
      <c r="A36" s="223"/>
      <c r="B36" s="209"/>
      <c r="C36" s="209"/>
      <c r="D36" s="209"/>
      <c r="E36" s="209"/>
      <c r="F36" s="282"/>
      <c r="G36" s="283"/>
      <c r="H36" s="283"/>
      <c r="I36" s="284"/>
      <c r="J36" s="282"/>
      <c r="K36" s="284"/>
      <c r="L36" s="282"/>
      <c r="M36" s="284"/>
    </row>
    <row r="37" spans="1:14" x14ac:dyDescent="0.35">
      <c r="A37" s="285"/>
      <c r="B37" s="285"/>
      <c r="C37" s="285"/>
      <c r="D37" s="285"/>
      <c r="E37" s="285"/>
      <c r="F37" s="285"/>
      <c r="G37" s="285"/>
      <c r="H37" s="285"/>
      <c r="I37" s="285"/>
      <c r="J37" s="285"/>
      <c r="K37" s="285"/>
      <c r="L37" s="285"/>
      <c r="M37" s="285"/>
      <c r="N37" s="285"/>
    </row>
    <row r="38" spans="1:14" ht="34.25" hidden="1" customHeight="1" x14ac:dyDescent="0.35">
      <c r="A38" s="286" t="s">
        <v>159</v>
      </c>
      <c r="B38" s="262" t="s">
        <v>200</v>
      </c>
      <c r="C38" s="263"/>
      <c r="D38" s="263"/>
      <c r="E38" s="263"/>
      <c r="F38" s="264"/>
      <c r="G38" s="310" t="s">
        <v>219</v>
      </c>
      <c r="H38" s="311"/>
      <c r="I38" s="312"/>
      <c r="J38" s="271" t="s">
        <v>196</v>
      </c>
      <c r="K38" s="272"/>
      <c r="L38" s="272"/>
      <c r="M38" s="272"/>
      <c r="N38" s="273"/>
    </row>
    <row r="39" spans="1:14" ht="18" hidden="1" customHeight="1" x14ac:dyDescent="0.35">
      <c r="A39" s="287"/>
      <c r="B39" s="265"/>
      <c r="C39" s="266"/>
      <c r="D39" s="266"/>
      <c r="E39" s="266"/>
      <c r="F39" s="267"/>
      <c r="G39" s="313"/>
      <c r="H39" s="314"/>
      <c r="I39" s="315"/>
      <c r="J39" s="274"/>
      <c r="K39" s="275"/>
      <c r="L39" s="275"/>
      <c r="M39" s="275"/>
      <c r="N39" s="276"/>
    </row>
    <row r="40" spans="1:14" ht="18" hidden="1" customHeight="1" x14ac:dyDescent="0.35">
      <c r="A40" s="288"/>
      <c r="B40" s="268"/>
      <c r="C40" s="269"/>
      <c r="D40" s="269"/>
      <c r="E40" s="269"/>
      <c r="F40" s="270"/>
      <c r="G40" s="316"/>
      <c r="H40" s="317"/>
      <c r="I40" s="318"/>
      <c r="J40" s="277"/>
      <c r="K40" s="278"/>
      <c r="L40" s="278"/>
      <c r="M40" s="278"/>
      <c r="N40" s="279"/>
    </row>
    <row r="41" spans="1:14" hidden="1" x14ac:dyDescent="0.35"/>
  </sheetData>
  <mergeCells count="100">
    <mergeCell ref="F25:I25"/>
    <mergeCell ref="J25:K25"/>
    <mergeCell ref="L25:M25"/>
    <mergeCell ref="F23:I23"/>
    <mergeCell ref="A38:A40"/>
    <mergeCell ref="B38:F40"/>
    <mergeCell ref="G38:I40"/>
    <mergeCell ref="J38:N40"/>
    <mergeCell ref="A37:N37"/>
    <mergeCell ref="L33:M33"/>
    <mergeCell ref="F34:I34"/>
    <mergeCell ref="J34:K34"/>
    <mergeCell ref="L34:M34"/>
    <mergeCell ref="F35:I35"/>
    <mergeCell ref="F36:I36"/>
    <mergeCell ref="J36:K36"/>
    <mergeCell ref="L36:M36"/>
    <mergeCell ref="F31:I31"/>
    <mergeCell ref="J31:K31"/>
    <mergeCell ref="L31:M31"/>
    <mergeCell ref="J35:K35"/>
    <mergeCell ref="L35:M35"/>
    <mergeCell ref="F33:I33"/>
    <mergeCell ref="J33:K33"/>
    <mergeCell ref="A3:N4"/>
    <mergeCell ref="F5:I5"/>
    <mergeCell ref="J5:K5"/>
    <mergeCell ref="L5:M5"/>
    <mergeCell ref="F7:I7"/>
    <mergeCell ref="J7:K7"/>
    <mergeCell ref="L7:M7"/>
    <mergeCell ref="D5:E5"/>
    <mergeCell ref="F13:I13"/>
    <mergeCell ref="J13:K13"/>
    <mergeCell ref="L13:M13"/>
    <mergeCell ref="F14:I14"/>
    <mergeCell ref="J14:K14"/>
    <mergeCell ref="L14:M14"/>
    <mergeCell ref="F11:I11"/>
    <mergeCell ref="J11:K11"/>
    <mergeCell ref="L11:M11"/>
    <mergeCell ref="F12:I12"/>
    <mergeCell ref="J12:K12"/>
    <mergeCell ref="L12:M12"/>
    <mergeCell ref="F8:I8"/>
    <mergeCell ref="J8:K8"/>
    <mergeCell ref="L8:M8"/>
    <mergeCell ref="F10:I10"/>
    <mergeCell ref="J10:K10"/>
    <mergeCell ref="L10:M10"/>
    <mergeCell ref="F9:I9"/>
    <mergeCell ref="J9:K9"/>
    <mergeCell ref="L9:M9"/>
    <mergeCell ref="J15:K15"/>
    <mergeCell ref="L15:M15"/>
    <mergeCell ref="F16:I16"/>
    <mergeCell ref="J16:K16"/>
    <mergeCell ref="J23:K23"/>
    <mergeCell ref="L16:M16"/>
    <mergeCell ref="L18:M18"/>
    <mergeCell ref="F19:I19"/>
    <mergeCell ref="L22:M22"/>
    <mergeCell ref="F15:I15"/>
    <mergeCell ref="L23:M23"/>
    <mergeCell ref="F17:I17"/>
    <mergeCell ref="J17:K17"/>
    <mergeCell ref="L17:M17"/>
    <mergeCell ref="F18:I18"/>
    <mergeCell ref="J18:K18"/>
    <mergeCell ref="F24:I24"/>
    <mergeCell ref="J24:K24"/>
    <mergeCell ref="L24:M24"/>
    <mergeCell ref="J19:K19"/>
    <mergeCell ref="L19:M19"/>
    <mergeCell ref="F20:I20"/>
    <mergeCell ref="J20:K20"/>
    <mergeCell ref="L20:M20"/>
    <mergeCell ref="F21:I21"/>
    <mergeCell ref="J21:K21"/>
    <mergeCell ref="L21:M21"/>
    <mergeCell ref="F22:I22"/>
    <mergeCell ref="J22:K22"/>
    <mergeCell ref="F28:I28"/>
    <mergeCell ref="J28:K28"/>
    <mergeCell ref="L28:M28"/>
    <mergeCell ref="F29:I29"/>
    <mergeCell ref="J29:K29"/>
    <mergeCell ref="L29:M29"/>
    <mergeCell ref="F26:I26"/>
    <mergeCell ref="J26:K26"/>
    <mergeCell ref="L26:M26"/>
    <mergeCell ref="F27:I27"/>
    <mergeCell ref="J27:K27"/>
    <mergeCell ref="L27:M27"/>
    <mergeCell ref="F30:I30"/>
    <mergeCell ref="J30:K30"/>
    <mergeCell ref="L30:M30"/>
    <mergeCell ref="F32:I32"/>
    <mergeCell ref="J32:K32"/>
    <mergeCell ref="L32:M32"/>
  </mergeCells>
  <pageMargins left="0.70866141732283472" right="0.70866141732283472" top="0.18" bottom="0.12" header="0.31496062992125984" footer="0.31496062992125984"/>
  <pageSetup paperSize="9" scale="72" orientation="landscape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D9B8-3504-4B35-B2F2-EF12668FB194}">
  <dimension ref="A3:N23"/>
  <sheetViews>
    <sheetView view="pageBreakPreview" zoomScale="90" zoomScaleNormal="100" zoomScaleSheetLayoutView="90" zoomScalePageLayoutView="30" workbookViewId="0">
      <selection activeCell="A19" sqref="A19:XFD23"/>
    </sheetView>
  </sheetViews>
  <sheetFormatPr defaultRowHeight="14.5" x14ac:dyDescent="0.35"/>
  <cols>
    <col min="3" max="4" width="17.54296875" customWidth="1"/>
    <col min="5" max="5" width="12.6328125" customWidth="1"/>
    <col min="9" max="9" width="9.36328125" customWidth="1"/>
    <col min="11" max="11" width="12" customWidth="1"/>
    <col min="13" max="13" width="29.453125" customWidth="1"/>
    <col min="14" max="14" width="19.90625" customWidth="1"/>
  </cols>
  <sheetData>
    <row r="3" spans="1:14" x14ac:dyDescent="0.35">
      <c r="A3" s="295" t="s">
        <v>236</v>
      </c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7"/>
    </row>
    <row r="4" spans="1:14" ht="37.25" customHeight="1" x14ac:dyDescent="0.35">
      <c r="A4" s="298"/>
      <c r="B4" s="299"/>
      <c r="C4" s="299"/>
      <c r="D4" s="299"/>
      <c r="E4" s="299"/>
      <c r="F4" s="299"/>
      <c r="G4" s="299"/>
      <c r="H4" s="299"/>
      <c r="I4" s="299"/>
      <c r="J4" s="299"/>
      <c r="K4" s="299"/>
      <c r="L4" s="299"/>
      <c r="M4" s="299"/>
      <c r="N4" s="300"/>
    </row>
    <row r="5" spans="1:14" ht="18" x14ac:dyDescent="0.35">
      <c r="A5" s="218" t="s">
        <v>217</v>
      </c>
      <c r="B5" s="218" t="s">
        <v>216</v>
      </c>
      <c r="C5" s="222" t="s">
        <v>215</v>
      </c>
      <c r="D5" s="301" t="s">
        <v>214</v>
      </c>
      <c r="E5" s="303"/>
      <c r="F5" s="301" t="s">
        <v>213</v>
      </c>
      <c r="G5" s="302"/>
      <c r="H5" s="302"/>
      <c r="I5" s="303"/>
      <c r="J5" s="301" t="s">
        <v>212</v>
      </c>
      <c r="K5" s="303"/>
      <c r="L5" s="301" t="s">
        <v>211</v>
      </c>
      <c r="M5" s="303"/>
      <c r="N5" s="218" t="s">
        <v>210</v>
      </c>
    </row>
    <row r="6" spans="1:14" ht="18" x14ac:dyDescent="0.35">
      <c r="A6" s="218"/>
      <c r="B6" s="218"/>
      <c r="C6" s="218"/>
      <c r="D6" s="222" t="s">
        <v>198</v>
      </c>
      <c r="E6" s="222" t="s">
        <v>197</v>
      </c>
      <c r="F6" s="220"/>
      <c r="G6" s="221"/>
      <c r="H6" s="221"/>
      <c r="I6" s="219"/>
      <c r="J6" s="220"/>
      <c r="K6" s="219"/>
      <c r="L6" s="220"/>
      <c r="M6" s="219"/>
      <c r="N6" s="218"/>
    </row>
    <row r="7" spans="1:14" ht="41.4" customHeight="1" x14ac:dyDescent="0.35">
      <c r="A7" s="226">
        <v>1</v>
      </c>
      <c r="B7" s="226">
        <v>8</v>
      </c>
      <c r="C7" s="226" t="s">
        <v>222</v>
      </c>
      <c r="D7" s="227">
        <v>12</v>
      </c>
      <c r="E7" s="226"/>
      <c r="F7" s="320" t="s">
        <v>237</v>
      </c>
      <c r="G7" s="321"/>
      <c r="H7" s="321"/>
      <c r="I7" s="322"/>
      <c r="J7" s="323" t="s">
        <v>202</v>
      </c>
      <c r="K7" s="324"/>
      <c r="L7" s="325" t="s">
        <v>238</v>
      </c>
      <c r="M7" s="326"/>
      <c r="N7" s="226" t="s">
        <v>205</v>
      </c>
    </row>
    <row r="8" spans="1:14" ht="41.4" customHeight="1" x14ac:dyDescent="0.35">
      <c r="A8" s="226">
        <v>2</v>
      </c>
      <c r="B8" s="226">
        <v>22</v>
      </c>
      <c r="C8" s="226" t="s">
        <v>239</v>
      </c>
      <c r="D8" s="227">
        <f>1.5*0.5</f>
        <v>0.75</v>
      </c>
      <c r="E8" s="226"/>
      <c r="F8" s="320" t="s">
        <v>240</v>
      </c>
      <c r="G8" s="321"/>
      <c r="H8" s="321"/>
      <c r="I8" s="322"/>
      <c r="J8" s="323" t="s">
        <v>202</v>
      </c>
      <c r="K8" s="324"/>
      <c r="L8" s="325" t="s">
        <v>238</v>
      </c>
      <c r="M8" s="326"/>
      <c r="N8" s="226" t="s">
        <v>205</v>
      </c>
    </row>
    <row r="9" spans="1:14" ht="18" x14ac:dyDescent="0.35">
      <c r="A9" s="228"/>
      <c r="B9" s="228"/>
      <c r="C9" s="228"/>
      <c r="D9" s="228"/>
      <c r="E9" s="228"/>
      <c r="F9" s="327"/>
      <c r="G9" s="328"/>
      <c r="H9" s="328"/>
      <c r="I9" s="329"/>
      <c r="J9" s="327"/>
      <c r="K9" s="329"/>
      <c r="L9" s="327"/>
      <c r="M9" s="329"/>
      <c r="N9" s="228"/>
    </row>
    <row r="10" spans="1:14" ht="18" x14ac:dyDescent="0.4">
      <c r="A10" s="228"/>
      <c r="B10" s="229"/>
      <c r="C10" s="228"/>
      <c r="D10" s="228"/>
      <c r="E10" s="228"/>
      <c r="F10" s="327"/>
      <c r="G10" s="328"/>
      <c r="H10" s="328"/>
      <c r="I10" s="329"/>
      <c r="J10" s="327"/>
      <c r="K10" s="329"/>
      <c r="L10" s="327"/>
      <c r="M10" s="329"/>
      <c r="N10" s="228"/>
    </row>
    <row r="11" spans="1:14" ht="18" x14ac:dyDescent="0.35">
      <c r="A11" s="228"/>
      <c r="B11" s="228"/>
      <c r="C11" s="228"/>
      <c r="D11" s="228"/>
      <c r="E11" s="228"/>
      <c r="F11" s="327"/>
      <c r="G11" s="328"/>
      <c r="H11" s="328"/>
      <c r="I11" s="329"/>
      <c r="J11" s="327"/>
      <c r="K11" s="329"/>
      <c r="L11" s="327"/>
      <c r="M11" s="329"/>
      <c r="N11" s="228"/>
    </row>
    <row r="12" spans="1:14" ht="18" x14ac:dyDescent="0.35">
      <c r="A12" s="228"/>
      <c r="B12" s="228"/>
      <c r="C12" s="228"/>
      <c r="D12" s="228"/>
      <c r="E12" s="228"/>
      <c r="F12" s="327"/>
      <c r="G12" s="328"/>
      <c r="H12" s="328"/>
      <c r="I12" s="329"/>
      <c r="J12" s="327"/>
      <c r="K12" s="329"/>
      <c r="L12" s="327"/>
      <c r="M12" s="329"/>
      <c r="N12" s="228"/>
    </row>
    <row r="13" spans="1:14" ht="18" x14ac:dyDescent="0.35">
      <c r="A13" s="228"/>
      <c r="B13" s="228"/>
      <c r="C13" s="228"/>
      <c r="D13" s="228"/>
      <c r="E13" s="228"/>
      <c r="F13" s="327"/>
      <c r="G13" s="328"/>
      <c r="H13" s="328"/>
      <c r="I13" s="329"/>
      <c r="J13" s="327"/>
      <c r="K13" s="329"/>
      <c r="L13" s="327"/>
      <c r="M13" s="329"/>
      <c r="N13" s="228"/>
    </row>
    <row r="14" spans="1:14" ht="18" x14ac:dyDescent="0.35">
      <c r="A14" s="228"/>
      <c r="B14" s="228"/>
      <c r="C14" s="228"/>
      <c r="D14" s="228"/>
      <c r="E14" s="228"/>
      <c r="F14" s="327"/>
      <c r="G14" s="328"/>
      <c r="H14" s="328"/>
      <c r="I14" s="329"/>
      <c r="J14" s="327"/>
      <c r="K14" s="329"/>
      <c r="L14" s="327"/>
      <c r="M14" s="329"/>
      <c r="N14" s="228"/>
    </row>
    <row r="15" spans="1:14" ht="18" x14ac:dyDescent="0.35">
      <c r="A15" s="228"/>
      <c r="B15" s="228"/>
      <c r="C15" s="228"/>
      <c r="D15" s="228"/>
      <c r="E15" s="228"/>
      <c r="F15" s="327"/>
      <c r="G15" s="328"/>
      <c r="H15" s="328"/>
      <c r="I15" s="329"/>
      <c r="J15" s="327"/>
      <c r="K15" s="329"/>
      <c r="L15" s="327"/>
      <c r="M15" s="329"/>
      <c r="N15" s="228"/>
    </row>
    <row r="16" spans="1:14" ht="18" x14ac:dyDescent="0.4">
      <c r="A16" s="223"/>
      <c r="B16" s="209"/>
      <c r="C16" s="209"/>
      <c r="D16" s="209">
        <f>SUM(D7:D15)</f>
        <v>12.75</v>
      </c>
      <c r="E16" s="209"/>
      <c r="F16" s="282"/>
      <c r="G16" s="283"/>
      <c r="H16" s="283"/>
      <c r="I16" s="284"/>
      <c r="J16" s="282"/>
      <c r="K16" s="284"/>
      <c r="L16" s="282"/>
      <c r="M16" s="284"/>
      <c r="N16" s="223"/>
    </row>
    <row r="17" spans="1:14" ht="18" x14ac:dyDescent="0.4">
      <c r="A17" s="223"/>
      <c r="B17" s="209"/>
      <c r="C17" s="209"/>
      <c r="D17" s="209"/>
      <c r="E17" s="230"/>
      <c r="F17" s="282"/>
      <c r="G17" s="283"/>
      <c r="H17" s="283"/>
      <c r="I17" s="284"/>
      <c r="J17" s="282"/>
      <c r="K17" s="284"/>
      <c r="L17" s="282"/>
      <c r="M17" s="284"/>
      <c r="N17" s="223"/>
    </row>
    <row r="18" spans="1:14" x14ac:dyDescent="0.35">
      <c r="A18" s="285"/>
      <c r="B18" s="285"/>
      <c r="C18" s="285"/>
      <c r="D18" s="285"/>
      <c r="E18" s="285"/>
      <c r="F18" s="285"/>
      <c r="G18" s="285"/>
      <c r="H18" s="285"/>
      <c r="I18" s="285"/>
      <c r="J18" s="285"/>
      <c r="K18" s="285"/>
      <c r="L18" s="285"/>
      <c r="M18" s="285"/>
      <c r="N18" s="285"/>
    </row>
    <row r="19" spans="1:14" ht="34.25" hidden="1" customHeight="1" x14ac:dyDescent="0.35">
      <c r="A19" s="286" t="s">
        <v>159</v>
      </c>
      <c r="B19" s="262" t="s">
        <v>200</v>
      </c>
      <c r="C19" s="263"/>
      <c r="D19" s="263"/>
      <c r="E19" s="263"/>
      <c r="F19" s="264"/>
      <c r="G19" s="310" t="s">
        <v>241</v>
      </c>
      <c r="H19" s="311"/>
      <c r="I19" s="312"/>
      <c r="J19" s="271" t="s">
        <v>196</v>
      </c>
      <c r="K19" s="272"/>
      <c r="L19" s="272"/>
      <c r="M19" s="272"/>
      <c r="N19" s="273"/>
    </row>
    <row r="20" spans="1:14" ht="18" hidden="1" customHeight="1" x14ac:dyDescent="0.35">
      <c r="A20" s="287"/>
      <c r="B20" s="265"/>
      <c r="C20" s="266"/>
      <c r="D20" s="266"/>
      <c r="E20" s="266"/>
      <c r="F20" s="267"/>
      <c r="G20" s="313"/>
      <c r="H20" s="314"/>
      <c r="I20" s="315"/>
      <c r="J20" s="274"/>
      <c r="K20" s="275"/>
      <c r="L20" s="275"/>
      <c r="M20" s="275"/>
      <c r="N20" s="276"/>
    </row>
    <row r="21" spans="1:14" ht="18" hidden="1" customHeight="1" x14ac:dyDescent="0.35">
      <c r="A21" s="288"/>
      <c r="B21" s="268"/>
      <c r="C21" s="269"/>
      <c r="D21" s="269"/>
      <c r="E21" s="269"/>
      <c r="F21" s="270"/>
      <c r="G21" s="316"/>
      <c r="H21" s="317"/>
      <c r="I21" s="318"/>
      <c r="J21" s="277"/>
      <c r="K21" s="278"/>
      <c r="L21" s="278"/>
      <c r="M21" s="278"/>
      <c r="N21" s="279"/>
    </row>
    <row r="22" spans="1:14" hidden="1" x14ac:dyDescent="0.35"/>
    <row r="23" spans="1:14" hidden="1" x14ac:dyDescent="0.35"/>
  </sheetData>
  <mergeCells count="43">
    <mergeCell ref="A18:N18"/>
    <mergeCell ref="A19:A21"/>
    <mergeCell ref="B19:F21"/>
    <mergeCell ref="G19:I21"/>
    <mergeCell ref="J19:N21"/>
    <mergeCell ref="F16:I16"/>
    <mergeCell ref="J16:K16"/>
    <mergeCell ref="L16:M16"/>
    <mergeCell ref="F17:I17"/>
    <mergeCell ref="J17:K17"/>
    <mergeCell ref="L17:M17"/>
    <mergeCell ref="F14:I14"/>
    <mergeCell ref="J14:K14"/>
    <mergeCell ref="L14:M14"/>
    <mergeCell ref="F15:I15"/>
    <mergeCell ref="J15:K15"/>
    <mergeCell ref="L15:M15"/>
    <mergeCell ref="F12:I12"/>
    <mergeCell ref="J12:K12"/>
    <mergeCell ref="L12:M12"/>
    <mergeCell ref="F13:I13"/>
    <mergeCell ref="J13:K13"/>
    <mergeCell ref="L13:M13"/>
    <mergeCell ref="F10:I10"/>
    <mergeCell ref="J10:K10"/>
    <mergeCell ref="L10:M10"/>
    <mergeCell ref="F11:I11"/>
    <mergeCell ref="J11:K11"/>
    <mergeCell ref="L11:M11"/>
    <mergeCell ref="F8:I8"/>
    <mergeCell ref="J8:K8"/>
    <mergeCell ref="L8:M8"/>
    <mergeCell ref="F9:I9"/>
    <mergeCell ref="J9:K9"/>
    <mergeCell ref="L9:M9"/>
    <mergeCell ref="F7:I7"/>
    <mergeCell ref="J7:K7"/>
    <mergeCell ref="L7:M7"/>
    <mergeCell ref="A3:N4"/>
    <mergeCell ref="D5:E5"/>
    <mergeCell ref="F5:I5"/>
    <mergeCell ref="J5:K5"/>
    <mergeCell ref="L5:M5"/>
  </mergeCells>
  <pageMargins left="0.70866141732283472" right="0.70866141732283472" top="0.74803149606299213" bottom="0.74803149606299213" header="0.31496062992125984" footer="0.31496062992125984"/>
  <pageSetup paperSize="9" scale="72" orientation="landscape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2495E-9FEE-4527-9E7D-9B36EC20D4C8}">
  <dimension ref="A3:M23"/>
  <sheetViews>
    <sheetView view="pageBreakPreview" zoomScale="90" zoomScaleNormal="90" zoomScaleSheetLayoutView="90" zoomScalePageLayoutView="30" workbookViewId="0">
      <selection activeCell="A18" sqref="A18:XFD23"/>
    </sheetView>
  </sheetViews>
  <sheetFormatPr defaultRowHeight="14.5" x14ac:dyDescent="0.35"/>
  <cols>
    <col min="3" max="3" width="17.54296875" customWidth="1"/>
    <col min="4" max="4" width="12.6328125" customWidth="1"/>
    <col min="10" max="10" width="12" customWidth="1"/>
    <col min="12" max="12" width="22.6328125" customWidth="1"/>
    <col min="13" max="13" width="19.90625" customWidth="1"/>
  </cols>
  <sheetData>
    <row r="3" spans="1:13" x14ac:dyDescent="0.35">
      <c r="A3" s="295" t="s">
        <v>250</v>
      </c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7"/>
    </row>
    <row r="4" spans="1:13" ht="37.25" customHeight="1" x14ac:dyDescent="0.35">
      <c r="A4" s="298"/>
      <c r="B4" s="299"/>
      <c r="C4" s="299"/>
      <c r="D4" s="299"/>
      <c r="E4" s="299"/>
      <c r="F4" s="299"/>
      <c r="G4" s="299"/>
      <c r="H4" s="299"/>
      <c r="I4" s="299"/>
      <c r="J4" s="299"/>
      <c r="K4" s="299"/>
      <c r="L4" s="299"/>
      <c r="M4" s="300"/>
    </row>
    <row r="5" spans="1:13" ht="18" x14ac:dyDescent="0.35">
      <c r="A5" s="218" t="s">
        <v>217</v>
      </c>
      <c r="B5" s="218" t="s">
        <v>216</v>
      </c>
      <c r="C5" s="218" t="s">
        <v>215</v>
      </c>
      <c r="D5" s="218" t="s">
        <v>214</v>
      </c>
      <c r="E5" s="301" t="s">
        <v>213</v>
      </c>
      <c r="F5" s="302"/>
      <c r="G5" s="302"/>
      <c r="H5" s="303"/>
      <c r="I5" s="301" t="s">
        <v>212</v>
      </c>
      <c r="J5" s="303"/>
      <c r="K5" s="301" t="s">
        <v>211</v>
      </c>
      <c r="L5" s="303"/>
      <c r="M5" s="218" t="s">
        <v>210</v>
      </c>
    </row>
    <row r="6" spans="1:13" ht="18" x14ac:dyDescent="0.35">
      <c r="A6" s="231">
        <v>1</v>
      </c>
      <c r="B6" s="231">
        <v>25</v>
      </c>
      <c r="C6" s="231" t="s">
        <v>245</v>
      </c>
      <c r="D6" s="217">
        <v>28</v>
      </c>
      <c r="E6" s="292" t="s">
        <v>249</v>
      </c>
      <c r="F6" s="293"/>
      <c r="G6" s="293"/>
      <c r="H6" s="294"/>
      <c r="I6" s="330" t="s">
        <v>202</v>
      </c>
      <c r="J6" s="331"/>
      <c r="K6" s="330" t="s">
        <v>243</v>
      </c>
      <c r="L6" s="331"/>
      <c r="M6" s="231" t="s">
        <v>205</v>
      </c>
    </row>
    <row r="7" spans="1:13" ht="18" x14ac:dyDescent="0.35">
      <c r="A7" s="231">
        <v>2</v>
      </c>
      <c r="B7" s="231">
        <v>23</v>
      </c>
      <c r="C7" s="231" t="s">
        <v>245</v>
      </c>
      <c r="D7" s="217">
        <v>140</v>
      </c>
      <c r="E7" s="292" t="s">
        <v>248</v>
      </c>
      <c r="F7" s="293"/>
      <c r="G7" s="293"/>
      <c r="H7" s="294"/>
      <c r="I7" s="330" t="s">
        <v>202</v>
      </c>
      <c r="J7" s="331"/>
      <c r="K7" s="330" t="s">
        <v>243</v>
      </c>
      <c r="L7" s="331"/>
      <c r="M7" s="231" t="s">
        <v>205</v>
      </c>
    </row>
    <row r="8" spans="1:13" ht="18" x14ac:dyDescent="0.35">
      <c r="A8" s="231">
        <v>3</v>
      </c>
      <c r="B8" s="231">
        <v>24</v>
      </c>
      <c r="C8" s="231" t="s">
        <v>245</v>
      </c>
      <c r="D8" s="217">
        <v>43</v>
      </c>
      <c r="E8" s="292" t="s">
        <v>247</v>
      </c>
      <c r="F8" s="293"/>
      <c r="G8" s="293"/>
      <c r="H8" s="294"/>
      <c r="I8" s="330" t="s">
        <v>202</v>
      </c>
      <c r="J8" s="331"/>
      <c r="K8" s="330" t="s">
        <v>243</v>
      </c>
      <c r="L8" s="331"/>
      <c r="M8" s="231" t="s">
        <v>205</v>
      </c>
    </row>
    <row r="9" spans="1:13" ht="18" x14ac:dyDescent="0.35">
      <c r="A9" s="231">
        <v>4</v>
      </c>
      <c r="B9" s="231">
        <v>26</v>
      </c>
      <c r="C9" s="231" t="s">
        <v>245</v>
      </c>
      <c r="D9" s="217">
        <v>70</v>
      </c>
      <c r="E9" s="292" t="s">
        <v>246</v>
      </c>
      <c r="F9" s="293"/>
      <c r="G9" s="293"/>
      <c r="H9" s="294"/>
      <c r="I9" s="330" t="s">
        <v>202</v>
      </c>
      <c r="J9" s="331"/>
      <c r="K9" s="330" t="s">
        <v>243</v>
      </c>
      <c r="L9" s="331"/>
      <c r="M9" s="231" t="s">
        <v>205</v>
      </c>
    </row>
    <row r="10" spans="1:13" ht="18" x14ac:dyDescent="0.35">
      <c r="A10" s="231">
        <v>5</v>
      </c>
      <c r="B10" s="231">
        <v>27</v>
      </c>
      <c r="C10" s="231" t="s">
        <v>245</v>
      </c>
      <c r="D10" s="217">
        <v>91</v>
      </c>
      <c r="E10" s="292" t="s">
        <v>244</v>
      </c>
      <c r="F10" s="293"/>
      <c r="G10" s="293"/>
      <c r="H10" s="294"/>
      <c r="I10" s="330" t="s">
        <v>202</v>
      </c>
      <c r="J10" s="331"/>
      <c r="K10" s="330" t="s">
        <v>243</v>
      </c>
      <c r="L10" s="331"/>
      <c r="M10" s="231" t="s">
        <v>205</v>
      </c>
    </row>
    <row r="11" spans="1:13" ht="18" x14ac:dyDescent="0.35">
      <c r="A11" s="231"/>
      <c r="B11" s="231"/>
      <c r="C11" s="231"/>
      <c r="D11" s="231"/>
      <c r="E11" s="330"/>
      <c r="F11" s="333"/>
      <c r="G11" s="333"/>
      <c r="H11" s="331"/>
      <c r="I11" s="330"/>
      <c r="J11" s="331"/>
      <c r="K11" s="330"/>
      <c r="L11" s="331"/>
      <c r="M11" s="231"/>
    </row>
    <row r="12" spans="1:13" ht="18" x14ac:dyDescent="0.35">
      <c r="A12" s="231"/>
      <c r="B12" s="231"/>
      <c r="C12" s="231"/>
      <c r="D12" s="231"/>
      <c r="E12" s="330"/>
      <c r="F12" s="333"/>
      <c r="G12" s="333"/>
      <c r="H12" s="331"/>
      <c r="I12" s="330"/>
      <c r="J12" s="331"/>
      <c r="K12" s="330"/>
      <c r="L12" s="331"/>
      <c r="M12" s="231"/>
    </row>
    <row r="13" spans="1:13" ht="18" x14ac:dyDescent="0.35">
      <c r="A13" s="231"/>
      <c r="B13" s="231"/>
      <c r="C13" s="231"/>
      <c r="D13" s="231"/>
      <c r="E13" s="330"/>
      <c r="F13" s="333"/>
      <c r="G13" s="333"/>
      <c r="H13" s="331"/>
      <c r="I13" s="330"/>
      <c r="J13" s="331"/>
      <c r="K13" s="330"/>
      <c r="L13" s="331"/>
      <c r="M13" s="231"/>
    </row>
    <row r="14" spans="1:13" ht="18" x14ac:dyDescent="0.35">
      <c r="A14" s="231"/>
      <c r="B14" s="231"/>
      <c r="C14" s="231"/>
      <c r="D14" s="231"/>
      <c r="E14" s="330"/>
      <c r="F14" s="333"/>
      <c r="G14" s="333"/>
      <c r="H14" s="331"/>
      <c r="I14" s="330"/>
      <c r="J14" s="331"/>
      <c r="K14" s="330"/>
      <c r="L14" s="331"/>
      <c r="M14" s="231"/>
    </row>
    <row r="15" spans="1:13" ht="18" x14ac:dyDescent="0.35">
      <c r="A15" s="223"/>
      <c r="B15" s="223"/>
      <c r="C15" s="223"/>
      <c r="D15" s="223"/>
      <c r="E15" s="308"/>
      <c r="F15" s="332"/>
      <c r="G15" s="332"/>
      <c r="H15" s="309"/>
      <c r="I15" s="308"/>
      <c r="J15" s="309"/>
      <c r="K15" s="308"/>
      <c r="L15" s="309"/>
      <c r="M15" s="223"/>
    </row>
    <row r="16" spans="1:13" ht="18" x14ac:dyDescent="0.35">
      <c r="A16" s="308" t="s">
        <v>159</v>
      </c>
      <c r="B16" s="332"/>
      <c r="C16" s="309"/>
      <c r="D16" s="223">
        <f>SUM(D6:D15)</f>
        <v>372</v>
      </c>
      <c r="E16" s="308"/>
      <c r="F16" s="332"/>
      <c r="G16" s="332"/>
      <c r="H16" s="309"/>
      <c r="I16" s="308"/>
      <c r="J16" s="309"/>
      <c r="K16" s="308"/>
      <c r="L16" s="309"/>
      <c r="M16" s="223"/>
    </row>
    <row r="17" spans="1:13" x14ac:dyDescent="0.35">
      <c r="A17" s="285"/>
      <c r="B17" s="285"/>
      <c r="C17" s="285"/>
      <c r="D17" s="285"/>
      <c r="E17" s="285"/>
      <c r="F17" s="285"/>
      <c r="G17" s="285"/>
      <c r="H17" s="285"/>
      <c r="I17" s="285"/>
      <c r="J17" s="285"/>
      <c r="K17" s="285"/>
      <c r="L17" s="285"/>
      <c r="M17" s="285"/>
    </row>
    <row r="18" spans="1:13" ht="34.25" hidden="1" customHeight="1" x14ac:dyDescent="0.35">
      <c r="A18" s="286" t="s">
        <v>159</v>
      </c>
      <c r="B18" s="262" t="s">
        <v>200</v>
      </c>
      <c r="C18" s="263"/>
      <c r="D18" s="263"/>
      <c r="E18" s="264"/>
      <c r="F18" s="310" t="s">
        <v>242</v>
      </c>
      <c r="G18" s="311"/>
      <c r="H18" s="312"/>
      <c r="I18" s="271" t="s">
        <v>196</v>
      </c>
      <c r="J18" s="272"/>
      <c r="K18" s="272"/>
      <c r="L18" s="272"/>
      <c r="M18" s="273"/>
    </row>
    <row r="19" spans="1:13" ht="18" hidden="1" customHeight="1" x14ac:dyDescent="0.35">
      <c r="A19" s="287"/>
      <c r="B19" s="265"/>
      <c r="C19" s="266"/>
      <c r="D19" s="266"/>
      <c r="E19" s="267"/>
      <c r="F19" s="313"/>
      <c r="G19" s="314"/>
      <c r="H19" s="315"/>
      <c r="I19" s="274"/>
      <c r="J19" s="275"/>
      <c r="K19" s="275"/>
      <c r="L19" s="275"/>
      <c r="M19" s="276"/>
    </row>
    <row r="20" spans="1:13" ht="18" hidden="1" customHeight="1" x14ac:dyDescent="0.35">
      <c r="A20" s="288"/>
      <c r="B20" s="268"/>
      <c r="C20" s="269"/>
      <c r="D20" s="269"/>
      <c r="E20" s="270"/>
      <c r="F20" s="316"/>
      <c r="G20" s="317"/>
      <c r="H20" s="318"/>
      <c r="I20" s="277"/>
      <c r="J20" s="278"/>
      <c r="K20" s="278"/>
      <c r="L20" s="278"/>
      <c r="M20" s="279"/>
    </row>
    <row r="21" spans="1:13" hidden="1" x14ac:dyDescent="0.35"/>
    <row r="22" spans="1:13" hidden="1" x14ac:dyDescent="0.35"/>
    <row r="23" spans="1:13" hidden="1" x14ac:dyDescent="0.35"/>
  </sheetData>
  <mergeCells count="43">
    <mergeCell ref="E16:H16"/>
    <mergeCell ref="I16:J16"/>
    <mergeCell ref="K16:L16"/>
    <mergeCell ref="A16:C16"/>
    <mergeCell ref="A18:A20"/>
    <mergeCell ref="B18:E20"/>
    <mergeCell ref="F18:H20"/>
    <mergeCell ref="I18:M20"/>
    <mergeCell ref="A17:M17"/>
    <mergeCell ref="I9:J9"/>
    <mergeCell ref="K9:L9"/>
    <mergeCell ref="I14:J14"/>
    <mergeCell ref="K11:L11"/>
    <mergeCell ref="K12:L12"/>
    <mergeCell ref="K13:L13"/>
    <mergeCell ref="K14:L14"/>
    <mergeCell ref="E15:H15"/>
    <mergeCell ref="I15:J15"/>
    <mergeCell ref="K15:L15"/>
    <mergeCell ref="I10:J10"/>
    <mergeCell ref="I11:J11"/>
    <mergeCell ref="I12:J12"/>
    <mergeCell ref="I13:J13"/>
    <mergeCell ref="E13:H13"/>
    <mergeCell ref="E14:H14"/>
    <mergeCell ref="E11:H11"/>
    <mergeCell ref="E12:H12"/>
    <mergeCell ref="A3:M4"/>
    <mergeCell ref="E5:H5"/>
    <mergeCell ref="I5:J5"/>
    <mergeCell ref="K5:L5"/>
    <mergeCell ref="E10:H10"/>
    <mergeCell ref="K10:L10"/>
    <mergeCell ref="E6:H6"/>
    <mergeCell ref="I6:J6"/>
    <mergeCell ref="K6:L6"/>
    <mergeCell ref="E7:H7"/>
    <mergeCell ref="I7:J7"/>
    <mergeCell ref="K7:L7"/>
    <mergeCell ref="E8:H8"/>
    <mergeCell ref="I8:J8"/>
    <mergeCell ref="K8:L8"/>
    <mergeCell ref="E9:H9"/>
  </mergeCells>
  <pageMargins left="0.70866141732283472" right="0.70866141732283472" top="0.74803149606299213" bottom="0.74803149606299213" header="0.31496062992125984" footer="0.31496062992125984"/>
  <pageSetup paperSize="9" scale="84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CD31-9C5A-44DC-9C15-044450267475}">
  <dimension ref="A3:N25"/>
  <sheetViews>
    <sheetView view="pageBreakPreview" zoomScale="70" zoomScaleNormal="100" zoomScaleSheetLayoutView="70" zoomScalePageLayoutView="30" workbookViewId="0">
      <selection activeCell="A20" sqref="A20:N20"/>
    </sheetView>
  </sheetViews>
  <sheetFormatPr defaultRowHeight="14.5" x14ac:dyDescent="0.35"/>
  <cols>
    <col min="3" max="4" width="17.54296875" customWidth="1"/>
    <col min="5" max="5" width="12.6328125" customWidth="1"/>
    <col min="9" max="9" width="9.36328125" customWidth="1"/>
    <col min="11" max="11" width="12" customWidth="1"/>
    <col min="13" max="13" width="29.453125" customWidth="1"/>
    <col min="14" max="14" width="19.90625" customWidth="1"/>
  </cols>
  <sheetData>
    <row r="3" spans="1:14" x14ac:dyDescent="0.35">
      <c r="A3" s="295" t="s">
        <v>264</v>
      </c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7"/>
    </row>
    <row r="4" spans="1:14" ht="37.25" customHeight="1" x14ac:dyDescent="0.35">
      <c r="A4" s="298"/>
      <c r="B4" s="299"/>
      <c r="C4" s="299"/>
      <c r="D4" s="299"/>
      <c r="E4" s="299"/>
      <c r="F4" s="299"/>
      <c r="G4" s="299"/>
      <c r="H4" s="299"/>
      <c r="I4" s="299"/>
      <c r="J4" s="299"/>
      <c r="K4" s="299"/>
      <c r="L4" s="299"/>
      <c r="M4" s="299"/>
      <c r="N4" s="300"/>
    </row>
    <row r="5" spans="1:14" ht="18" x14ac:dyDescent="0.35">
      <c r="A5" s="218" t="s">
        <v>217</v>
      </c>
      <c r="B5" s="218" t="s">
        <v>216</v>
      </c>
      <c r="C5" s="222" t="s">
        <v>215</v>
      </c>
      <c r="D5" s="301" t="s">
        <v>234</v>
      </c>
      <c r="E5" s="303"/>
      <c r="F5" s="301" t="s">
        <v>213</v>
      </c>
      <c r="G5" s="302"/>
      <c r="H5" s="302"/>
      <c r="I5" s="303"/>
      <c r="J5" s="301" t="s">
        <v>212</v>
      </c>
      <c r="K5" s="303"/>
      <c r="L5" s="301" t="s">
        <v>211</v>
      </c>
      <c r="M5" s="303"/>
      <c r="N5" s="218" t="s">
        <v>210</v>
      </c>
    </row>
    <row r="6" spans="1:14" ht="18" x14ac:dyDescent="0.35">
      <c r="A6" s="218"/>
      <c r="B6" s="218"/>
      <c r="C6" s="218"/>
      <c r="D6" s="301"/>
      <c r="E6" s="303"/>
      <c r="F6" s="220"/>
      <c r="G6" s="221"/>
      <c r="H6" s="221"/>
      <c r="I6" s="219"/>
      <c r="J6" s="220"/>
      <c r="K6" s="219"/>
      <c r="L6" s="220"/>
      <c r="M6" s="219"/>
      <c r="N6" s="218"/>
    </row>
    <row r="7" spans="1:14" ht="33" customHeight="1" x14ac:dyDescent="0.35">
      <c r="A7" s="226">
        <v>1</v>
      </c>
      <c r="B7" s="226">
        <v>7</v>
      </c>
      <c r="C7" s="226" t="s">
        <v>222</v>
      </c>
      <c r="D7" s="320">
        <v>100</v>
      </c>
      <c r="E7" s="322"/>
      <c r="F7" s="320" t="s">
        <v>263</v>
      </c>
      <c r="G7" s="321"/>
      <c r="H7" s="321"/>
      <c r="I7" s="322"/>
      <c r="J7" s="323" t="s">
        <v>202</v>
      </c>
      <c r="K7" s="324"/>
      <c r="L7" s="325" t="s">
        <v>252</v>
      </c>
      <c r="M7" s="326"/>
      <c r="N7" s="226" t="s">
        <v>205</v>
      </c>
    </row>
    <row r="8" spans="1:14" ht="33" customHeight="1" x14ac:dyDescent="0.35">
      <c r="A8" s="226">
        <v>2</v>
      </c>
      <c r="B8" s="226">
        <v>22</v>
      </c>
      <c r="C8" s="226" t="s">
        <v>239</v>
      </c>
      <c r="D8" s="320">
        <v>55</v>
      </c>
      <c r="E8" s="322"/>
      <c r="F8" s="320" t="s">
        <v>262</v>
      </c>
      <c r="G8" s="321"/>
      <c r="H8" s="321"/>
      <c r="I8" s="322"/>
      <c r="J8" s="323" t="s">
        <v>202</v>
      </c>
      <c r="K8" s="324"/>
      <c r="L8" s="325" t="s">
        <v>252</v>
      </c>
      <c r="M8" s="326"/>
      <c r="N8" s="226" t="s">
        <v>205</v>
      </c>
    </row>
    <row r="9" spans="1:14" ht="33" customHeight="1" x14ac:dyDescent="0.35">
      <c r="A9" s="226">
        <v>3</v>
      </c>
      <c r="B9" s="226">
        <v>16</v>
      </c>
      <c r="C9" s="226" t="s">
        <v>239</v>
      </c>
      <c r="D9" s="320">
        <v>61</v>
      </c>
      <c r="E9" s="322"/>
      <c r="F9" s="320" t="s">
        <v>261</v>
      </c>
      <c r="G9" s="321"/>
      <c r="H9" s="321"/>
      <c r="I9" s="322"/>
      <c r="J9" s="323" t="s">
        <v>202</v>
      </c>
      <c r="K9" s="324"/>
      <c r="L9" s="325" t="s">
        <v>252</v>
      </c>
      <c r="M9" s="326"/>
      <c r="N9" s="226" t="s">
        <v>205</v>
      </c>
    </row>
    <row r="10" spans="1:14" ht="33" customHeight="1" x14ac:dyDescent="0.35">
      <c r="A10" s="226">
        <v>4</v>
      </c>
      <c r="B10" s="226">
        <v>21</v>
      </c>
      <c r="C10" s="226" t="s">
        <v>239</v>
      </c>
      <c r="D10" s="320">
        <v>163</v>
      </c>
      <c r="E10" s="322"/>
      <c r="F10" s="320" t="s">
        <v>260</v>
      </c>
      <c r="G10" s="321"/>
      <c r="H10" s="321"/>
      <c r="I10" s="322"/>
      <c r="J10" s="323" t="s">
        <v>202</v>
      </c>
      <c r="K10" s="324"/>
      <c r="L10" s="325" t="s">
        <v>252</v>
      </c>
      <c r="M10" s="326"/>
      <c r="N10" s="226" t="s">
        <v>205</v>
      </c>
    </row>
    <row r="11" spans="1:14" ht="33" customHeight="1" x14ac:dyDescent="0.35">
      <c r="A11" s="226">
        <v>5</v>
      </c>
      <c r="B11" s="226">
        <v>22</v>
      </c>
      <c r="C11" s="226" t="s">
        <v>239</v>
      </c>
      <c r="D11" s="320">
        <v>68</v>
      </c>
      <c r="E11" s="322"/>
      <c r="F11" s="320" t="s">
        <v>259</v>
      </c>
      <c r="G11" s="321"/>
      <c r="H11" s="321"/>
      <c r="I11" s="322"/>
      <c r="J11" s="323" t="s">
        <v>202</v>
      </c>
      <c r="K11" s="324"/>
      <c r="L11" s="325" t="s">
        <v>252</v>
      </c>
      <c r="M11" s="326"/>
      <c r="N11" s="226" t="s">
        <v>205</v>
      </c>
    </row>
    <row r="12" spans="1:14" ht="33" customHeight="1" x14ac:dyDescent="0.35">
      <c r="A12" s="226">
        <v>6</v>
      </c>
      <c r="B12" s="226">
        <v>8</v>
      </c>
      <c r="C12" s="226" t="s">
        <v>222</v>
      </c>
      <c r="D12" s="320">
        <v>89</v>
      </c>
      <c r="E12" s="322"/>
      <c r="F12" s="320" t="s">
        <v>258</v>
      </c>
      <c r="G12" s="321"/>
      <c r="H12" s="321"/>
      <c r="I12" s="322"/>
      <c r="J12" s="323" t="s">
        <v>202</v>
      </c>
      <c r="K12" s="324"/>
      <c r="L12" s="325" t="s">
        <v>252</v>
      </c>
      <c r="M12" s="326"/>
      <c r="N12" s="226" t="s">
        <v>205</v>
      </c>
    </row>
    <row r="13" spans="1:14" ht="33" customHeight="1" x14ac:dyDescent="0.35">
      <c r="A13" s="226">
        <v>7</v>
      </c>
      <c r="B13" s="226">
        <v>9</v>
      </c>
      <c r="C13" s="226" t="s">
        <v>222</v>
      </c>
      <c r="D13" s="320">
        <v>122</v>
      </c>
      <c r="E13" s="322"/>
      <c r="F13" s="320" t="s">
        <v>257</v>
      </c>
      <c r="G13" s="321"/>
      <c r="H13" s="321"/>
      <c r="I13" s="322"/>
      <c r="J13" s="323" t="s">
        <v>202</v>
      </c>
      <c r="K13" s="324"/>
      <c r="L13" s="325" t="s">
        <v>252</v>
      </c>
      <c r="M13" s="326"/>
      <c r="N13" s="226" t="s">
        <v>205</v>
      </c>
    </row>
    <row r="14" spans="1:14" ht="33" customHeight="1" x14ac:dyDescent="0.35">
      <c r="A14" s="226">
        <v>8</v>
      </c>
      <c r="B14" s="226">
        <v>11</v>
      </c>
      <c r="C14" s="226" t="s">
        <v>222</v>
      </c>
      <c r="D14" s="334">
        <f>99*0.9</f>
        <v>89.100000000000009</v>
      </c>
      <c r="E14" s="335"/>
      <c r="F14" s="320" t="s">
        <v>256</v>
      </c>
      <c r="G14" s="321"/>
      <c r="H14" s="321"/>
      <c r="I14" s="322"/>
      <c r="J14" s="323" t="s">
        <v>202</v>
      </c>
      <c r="K14" s="324"/>
      <c r="L14" s="325" t="s">
        <v>252</v>
      </c>
      <c r="M14" s="326"/>
      <c r="N14" s="226" t="s">
        <v>205</v>
      </c>
    </row>
    <row r="15" spans="1:14" ht="33" customHeight="1" x14ac:dyDescent="0.35">
      <c r="A15" s="226">
        <v>9</v>
      </c>
      <c r="B15" s="226">
        <v>12</v>
      </c>
      <c r="C15" s="226" t="s">
        <v>222</v>
      </c>
      <c r="D15" s="334">
        <f>176*0.9</f>
        <v>158.4</v>
      </c>
      <c r="E15" s="335"/>
      <c r="F15" s="320" t="s">
        <v>255</v>
      </c>
      <c r="G15" s="321"/>
      <c r="H15" s="321"/>
      <c r="I15" s="322"/>
      <c r="J15" s="323" t="s">
        <v>202</v>
      </c>
      <c r="K15" s="324"/>
      <c r="L15" s="325" t="s">
        <v>252</v>
      </c>
      <c r="M15" s="326"/>
      <c r="N15" s="226" t="s">
        <v>205</v>
      </c>
    </row>
    <row r="16" spans="1:14" ht="33" customHeight="1" x14ac:dyDescent="0.35">
      <c r="A16" s="226">
        <v>10</v>
      </c>
      <c r="B16" s="226">
        <v>10</v>
      </c>
      <c r="C16" s="226" t="s">
        <v>222</v>
      </c>
      <c r="D16" s="334">
        <f>124*0.9</f>
        <v>111.60000000000001</v>
      </c>
      <c r="E16" s="335"/>
      <c r="F16" s="320" t="s">
        <v>254</v>
      </c>
      <c r="G16" s="321"/>
      <c r="H16" s="321"/>
      <c r="I16" s="322"/>
      <c r="J16" s="323" t="s">
        <v>202</v>
      </c>
      <c r="K16" s="324"/>
      <c r="L16" s="325" t="s">
        <v>252</v>
      </c>
      <c r="M16" s="326"/>
      <c r="N16" s="226" t="s">
        <v>205</v>
      </c>
    </row>
    <row r="17" spans="1:14" ht="33" customHeight="1" x14ac:dyDescent="0.35">
      <c r="A17" s="226">
        <v>11</v>
      </c>
      <c r="B17" s="226">
        <v>13</v>
      </c>
      <c r="C17" s="226" t="s">
        <v>222</v>
      </c>
      <c r="D17" s="334">
        <f>176*0.9</f>
        <v>158.4</v>
      </c>
      <c r="E17" s="335"/>
      <c r="F17" s="320" t="s">
        <v>253</v>
      </c>
      <c r="G17" s="321"/>
      <c r="H17" s="321"/>
      <c r="I17" s="322"/>
      <c r="J17" s="323" t="s">
        <v>202</v>
      </c>
      <c r="K17" s="324"/>
      <c r="L17" s="325" t="s">
        <v>252</v>
      </c>
      <c r="M17" s="326"/>
      <c r="N17" s="226" t="s">
        <v>205</v>
      </c>
    </row>
    <row r="18" spans="1:14" ht="33" customHeight="1" x14ac:dyDescent="0.35">
      <c r="A18" s="226"/>
      <c r="B18" s="226"/>
      <c r="C18" s="226"/>
      <c r="D18" s="323"/>
      <c r="E18" s="324"/>
      <c r="F18" s="323"/>
      <c r="G18" s="336"/>
      <c r="H18" s="336"/>
      <c r="I18" s="324"/>
      <c r="J18" s="323"/>
      <c r="K18" s="324"/>
      <c r="L18" s="325"/>
      <c r="M18" s="326"/>
      <c r="N18" s="226"/>
    </row>
    <row r="19" spans="1:14" ht="18" x14ac:dyDescent="0.4">
      <c r="A19" s="308" t="s">
        <v>159</v>
      </c>
      <c r="B19" s="332"/>
      <c r="C19" s="309"/>
      <c r="D19" s="282">
        <f>SUM(D7:E18)</f>
        <v>1175.5</v>
      </c>
      <c r="E19" s="284"/>
      <c r="F19" s="282"/>
      <c r="G19" s="283"/>
      <c r="H19" s="283"/>
      <c r="I19" s="284"/>
      <c r="J19" s="282"/>
      <c r="K19" s="284"/>
      <c r="L19" s="282"/>
      <c r="M19" s="284"/>
      <c r="N19" s="223"/>
    </row>
    <row r="20" spans="1:14" x14ac:dyDescent="0.35">
      <c r="A20" s="285"/>
      <c r="B20" s="285"/>
      <c r="C20" s="285"/>
      <c r="D20" s="285"/>
      <c r="E20" s="285"/>
      <c r="F20" s="285"/>
      <c r="G20" s="285"/>
      <c r="H20" s="285"/>
      <c r="I20" s="285"/>
      <c r="J20" s="285"/>
      <c r="K20" s="285"/>
      <c r="L20" s="285"/>
      <c r="M20" s="285"/>
      <c r="N20" s="285"/>
    </row>
    <row r="21" spans="1:14" ht="34.25" hidden="1" customHeight="1" x14ac:dyDescent="0.35">
      <c r="A21" s="286" t="s">
        <v>159</v>
      </c>
      <c r="B21" s="262" t="s">
        <v>200</v>
      </c>
      <c r="C21" s="263"/>
      <c r="D21" s="263"/>
      <c r="E21" s="263"/>
      <c r="F21" s="264"/>
      <c r="G21" s="310" t="s">
        <v>251</v>
      </c>
      <c r="H21" s="311"/>
      <c r="I21" s="312"/>
      <c r="J21" s="271" t="s">
        <v>196</v>
      </c>
      <c r="K21" s="272"/>
      <c r="L21" s="272"/>
      <c r="M21" s="272"/>
      <c r="N21" s="273"/>
    </row>
    <row r="22" spans="1:14" ht="18" hidden="1" customHeight="1" x14ac:dyDescent="0.35">
      <c r="A22" s="287"/>
      <c r="B22" s="265"/>
      <c r="C22" s="266"/>
      <c r="D22" s="266"/>
      <c r="E22" s="266"/>
      <c r="F22" s="267"/>
      <c r="G22" s="313"/>
      <c r="H22" s="314"/>
      <c r="I22" s="315"/>
      <c r="J22" s="274"/>
      <c r="K22" s="275"/>
      <c r="L22" s="275"/>
      <c r="M22" s="275"/>
      <c r="N22" s="276"/>
    </row>
    <row r="23" spans="1:14" ht="18" hidden="1" customHeight="1" x14ac:dyDescent="0.35">
      <c r="A23" s="288"/>
      <c r="B23" s="268"/>
      <c r="C23" s="269"/>
      <c r="D23" s="269"/>
      <c r="E23" s="269"/>
      <c r="F23" s="270"/>
      <c r="G23" s="316"/>
      <c r="H23" s="317"/>
      <c r="I23" s="318"/>
      <c r="J23" s="277"/>
      <c r="K23" s="278"/>
      <c r="L23" s="278"/>
      <c r="M23" s="278"/>
      <c r="N23" s="279"/>
    </row>
    <row r="24" spans="1:14" hidden="1" x14ac:dyDescent="0.35"/>
    <row r="25" spans="1:14" hidden="1" x14ac:dyDescent="0.35"/>
  </sheetData>
  <mergeCells count="64">
    <mergeCell ref="D7:E7"/>
    <mergeCell ref="F7:I7"/>
    <mergeCell ref="J7:K7"/>
    <mergeCell ref="L7:M7"/>
    <mergeCell ref="D6:E6"/>
    <mergeCell ref="A3:N4"/>
    <mergeCell ref="D5:E5"/>
    <mergeCell ref="F5:I5"/>
    <mergeCell ref="J5:K5"/>
    <mergeCell ref="L5:M5"/>
    <mergeCell ref="J13:K13"/>
    <mergeCell ref="L13:M13"/>
    <mergeCell ref="D9:E9"/>
    <mergeCell ref="F9:I9"/>
    <mergeCell ref="J9:K9"/>
    <mergeCell ref="L9:M9"/>
    <mergeCell ref="D10:E10"/>
    <mergeCell ref="F10:I10"/>
    <mergeCell ref="J10:K10"/>
    <mergeCell ref="L10:M10"/>
    <mergeCell ref="J12:K12"/>
    <mergeCell ref="L12:M12"/>
    <mergeCell ref="D18:E18"/>
    <mergeCell ref="F18:I18"/>
    <mergeCell ref="J18:K18"/>
    <mergeCell ref="L18:M18"/>
    <mergeCell ref="D8:E8"/>
    <mergeCell ref="F8:I8"/>
    <mergeCell ref="J8:K8"/>
    <mergeCell ref="L8:M8"/>
    <mergeCell ref="D13:E13"/>
    <mergeCell ref="F13:I13"/>
    <mergeCell ref="D11:E11"/>
    <mergeCell ref="F11:I11"/>
    <mergeCell ref="J11:K11"/>
    <mergeCell ref="L11:M11"/>
    <mergeCell ref="D12:E12"/>
    <mergeCell ref="F12:I12"/>
    <mergeCell ref="A21:A23"/>
    <mergeCell ref="B21:F23"/>
    <mergeCell ref="G21:I23"/>
    <mergeCell ref="J21:N23"/>
    <mergeCell ref="A19:C19"/>
    <mergeCell ref="D19:E19"/>
    <mergeCell ref="F19:I19"/>
    <mergeCell ref="J19:K19"/>
    <mergeCell ref="L19:M19"/>
    <mergeCell ref="A20:N20"/>
    <mergeCell ref="D14:E14"/>
    <mergeCell ref="F14:I14"/>
    <mergeCell ref="J14:K14"/>
    <mergeCell ref="L14:M14"/>
    <mergeCell ref="D15:E15"/>
    <mergeCell ref="F15:I15"/>
    <mergeCell ref="J15:K15"/>
    <mergeCell ref="L15:M15"/>
    <mergeCell ref="D16:E16"/>
    <mergeCell ref="F16:I16"/>
    <mergeCell ref="J16:K16"/>
    <mergeCell ref="L16:M16"/>
    <mergeCell ref="D17:E17"/>
    <mergeCell ref="F17:I17"/>
    <mergeCell ref="J17:K17"/>
    <mergeCell ref="L17:M17"/>
  </mergeCells>
  <pageMargins left="0.70866141732283472" right="0.70866141732283472" top="0.74803149606299213" bottom="0.74803149606299213" header="0.31496062992125984" footer="0.31496062992125984"/>
  <pageSetup paperSize="9" scale="72" orientation="landscape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FB1F-0C32-455C-B6C6-7B1335471AC1}">
  <dimension ref="A1"/>
  <sheetViews>
    <sheetView workbookViewId="0">
      <selection activeCell="I23" sqref="I23"/>
    </sheetView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20CA-3EB4-4C6B-BED8-C7AD07CAD0F8}">
  <dimension ref="A1:AB133"/>
  <sheetViews>
    <sheetView view="pageBreakPreview" zoomScale="70" zoomScaleNormal="100" zoomScaleSheetLayoutView="70" workbookViewId="0">
      <pane xSplit="1" ySplit="9" topLeftCell="B25" activePane="bottomRight" state="frozen"/>
      <selection pane="topRight" activeCell="B1" sqref="B1"/>
      <selection pane="bottomLeft" activeCell="A10" sqref="A10"/>
      <selection pane="bottomRight" activeCell="M33" sqref="M33"/>
    </sheetView>
  </sheetViews>
  <sheetFormatPr defaultColWidth="9.08984375" defaultRowHeight="15.5" x14ac:dyDescent="0.35"/>
  <cols>
    <col min="1" max="1" width="6.08984375" style="3" customWidth="1"/>
    <col min="2" max="2" width="76.54296875" style="3" customWidth="1"/>
    <col min="3" max="4" width="9.08984375" style="3"/>
    <col min="5" max="5" width="14.36328125" style="3" customWidth="1"/>
    <col min="6" max="6" width="17" style="3" customWidth="1"/>
    <col min="7" max="7" width="10.36328125" style="3" customWidth="1"/>
    <col min="8" max="8" width="12.08984375" style="3" customWidth="1"/>
    <col min="9" max="9" width="9.08984375" style="3"/>
    <col min="10" max="10" width="12.453125" style="3" customWidth="1"/>
    <col min="11" max="11" width="17.36328125" style="3" customWidth="1"/>
    <col min="12" max="12" width="8.6328125" style="3" customWidth="1"/>
    <col min="13" max="15" width="9.08984375" style="3"/>
    <col min="16" max="16" width="15.6328125" style="3" customWidth="1"/>
    <col min="17" max="17" width="14.36328125" style="3" customWidth="1"/>
    <col min="18" max="18" width="11.1796875" style="3" customWidth="1"/>
    <col min="19" max="19" width="13.6328125" style="3" customWidth="1"/>
    <col min="20" max="20" width="11.1796875" style="3" customWidth="1"/>
    <col min="21" max="21" width="13.6328125" style="3" customWidth="1"/>
    <col min="22" max="16384" width="9.08984375" style="3"/>
  </cols>
  <sheetData>
    <row r="1" spans="1:19" x14ac:dyDescent="0.35">
      <c r="A1" s="90" t="s">
        <v>78</v>
      </c>
      <c r="B1" s="91"/>
      <c r="C1" s="91"/>
      <c r="D1" s="91"/>
      <c r="E1" s="91"/>
      <c r="F1" s="92"/>
      <c r="G1" s="93"/>
      <c r="H1" s="91"/>
      <c r="I1" s="91"/>
      <c r="J1" s="91"/>
      <c r="K1" s="94"/>
      <c r="L1" s="93"/>
      <c r="M1" s="95"/>
      <c r="N1" s="95"/>
      <c r="O1" s="95"/>
      <c r="P1" s="96"/>
      <c r="Q1" s="97"/>
    </row>
    <row r="2" spans="1:19" x14ac:dyDescent="0.35">
      <c r="A2" s="98" t="s">
        <v>79</v>
      </c>
      <c r="B2" s="4"/>
      <c r="C2" s="4"/>
      <c r="D2" s="4"/>
      <c r="E2" s="4"/>
      <c r="F2" s="69"/>
      <c r="G2" s="75"/>
      <c r="H2" s="4"/>
      <c r="I2" s="4"/>
      <c r="J2" s="4"/>
      <c r="K2" s="76"/>
      <c r="L2" s="75"/>
      <c r="M2" s="2"/>
      <c r="N2" s="2"/>
      <c r="O2" s="2"/>
      <c r="P2" s="80"/>
      <c r="Q2" s="99"/>
    </row>
    <row r="3" spans="1:19" x14ac:dyDescent="0.35">
      <c r="A3" s="98" t="s">
        <v>80</v>
      </c>
      <c r="B3" s="4"/>
      <c r="C3" s="4"/>
      <c r="D3" s="4"/>
      <c r="E3" s="4"/>
      <c r="F3" s="69"/>
      <c r="G3" s="75"/>
      <c r="H3" s="4"/>
      <c r="I3" s="4"/>
      <c r="J3" s="4"/>
      <c r="K3" s="76"/>
      <c r="L3" s="75"/>
      <c r="M3" s="2"/>
      <c r="N3" s="2"/>
      <c r="O3" s="2"/>
      <c r="P3" s="80"/>
      <c r="Q3" s="99"/>
    </row>
    <row r="4" spans="1:19" x14ac:dyDescent="0.35">
      <c r="A4" s="243" t="s">
        <v>73</v>
      </c>
      <c r="B4" s="244"/>
      <c r="C4" s="68"/>
      <c r="D4" s="68"/>
      <c r="E4" s="68"/>
      <c r="F4" s="70"/>
      <c r="G4" s="77"/>
      <c r="H4" s="68"/>
      <c r="I4" s="68"/>
      <c r="J4" s="68"/>
      <c r="K4" s="78"/>
      <c r="L4" s="77"/>
      <c r="M4" s="68"/>
      <c r="N4" s="68"/>
      <c r="O4" s="68"/>
      <c r="P4" s="80"/>
      <c r="Q4" s="99"/>
    </row>
    <row r="5" spans="1:19" x14ac:dyDescent="0.35">
      <c r="A5" s="245" t="s">
        <v>74</v>
      </c>
      <c r="B5" s="242"/>
      <c r="C5" s="2"/>
      <c r="D5" s="2"/>
      <c r="E5" s="2"/>
      <c r="F5" s="71"/>
      <c r="G5" s="79"/>
      <c r="H5" s="2"/>
      <c r="I5" s="2"/>
      <c r="J5" s="2"/>
      <c r="K5" s="80"/>
      <c r="L5" s="79"/>
      <c r="M5" s="2"/>
      <c r="N5" s="2"/>
      <c r="O5" s="2"/>
      <c r="P5" s="80"/>
      <c r="Q5" s="99"/>
    </row>
    <row r="6" spans="1:19" x14ac:dyDescent="0.35">
      <c r="A6" s="100"/>
      <c r="B6" s="1"/>
      <c r="C6" s="246" t="s">
        <v>81</v>
      </c>
      <c r="D6" s="246"/>
      <c r="E6" s="246"/>
      <c r="F6" s="239"/>
      <c r="G6" s="81"/>
      <c r="H6" s="239" t="s">
        <v>82</v>
      </c>
      <c r="I6" s="240"/>
      <c r="J6" s="240"/>
      <c r="K6" s="240"/>
      <c r="L6" s="240"/>
      <c r="M6" s="240"/>
      <c r="N6" s="240"/>
      <c r="O6" s="240"/>
      <c r="P6" s="248"/>
      <c r="Q6" s="99"/>
    </row>
    <row r="7" spans="1:19" x14ac:dyDescent="0.35">
      <c r="A7" s="100"/>
      <c r="B7" s="1"/>
      <c r="C7" s="5"/>
      <c r="D7" s="5"/>
      <c r="E7" s="5"/>
      <c r="F7" s="16"/>
      <c r="G7" s="247" t="s">
        <v>154</v>
      </c>
      <c r="H7" s="240"/>
      <c r="I7" s="240"/>
      <c r="J7" s="240"/>
      <c r="K7" s="240"/>
      <c r="L7" s="239" t="s">
        <v>155</v>
      </c>
      <c r="M7" s="240"/>
      <c r="N7" s="240"/>
      <c r="O7" s="241"/>
      <c r="P7" s="183"/>
      <c r="Q7" s="99"/>
    </row>
    <row r="8" spans="1:19" ht="29" x14ac:dyDescent="0.35">
      <c r="A8" s="100"/>
      <c r="B8" s="1"/>
      <c r="C8" s="5"/>
      <c r="D8" s="5"/>
      <c r="E8" s="5"/>
      <c r="F8" s="16"/>
      <c r="G8" s="83" t="s">
        <v>157</v>
      </c>
      <c r="H8" s="257" t="s">
        <v>154</v>
      </c>
      <c r="I8" s="257"/>
      <c r="J8" s="257"/>
      <c r="K8" s="184" t="s">
        <v>158</v>
      </c>
      <c r="L8" s="185" t="s">
        <v>155</v>
      </c>
      <c r="M8" s="257" t="s">
        <v>155</v>
      </c>
      <c r="N8" s="257"/>
      <c r="O8" s="257"/>
      <c r="P8" s="186" t="s">
        <v>155</v>
      </c>
      <c r="Q8" s="101" t="s">
        <v>159</v>
      </c>
    </row>
    <row r="9" spans="1:19" x14ac:dyDescent="0.35">
      <c r="A9" s="102" t="s">
        <v>0</v>
      </c>
      <c r="B9" s="15" t="s">
        <v>1</v>
      </c>
      <c r="C9" s="15" t="s">
        <v>2</v>
      </c>
      <c r="D9" s="15" t="s">
        <v>3</v>
      </c>
      <c r="E9" s="15" t="s">
        <v>4</v>
      </c>
      <c r="F9" s="72" t="s">
        <v>5</v>
      </c>
      <c r="G9" s="84" t="s">
        <v>83</v>
      </c>
      <c r="H9" s="15" t="s">
        <v>85</v>
      </c>
      <c r="I9" s="15" t="s">
        <v>86</v>
      </c>
      <c r="J9" s="15" t="s">
        <v>88</v>
      </c>
      <c r="K9" s="85" t="s">
        <v>156</v>
      </c>
      <c r="L9" s="84" t="s">
        <v>83</v>
      </c>
      <c r="M9" s="15" t="s">
        <v>85</v>
      </c>
      <c r="N9" s="15" t="s">
        <v>86</v>
      </c>
      <c r="O9" s="15" t="s">
        <v>88</v>
      </c>
      <c r="P9" s="85" t="s">
        <v>156</v>
      </c>
      <c r="Q9" s="99"/>
    </row>
    <row r="10" spans="1:19" ht="64.5" customHeight="1" x14ac:dyDescent="0.35">
      <c r="A10" s="103"/>
      <c r="B10" s="6" t="s">
        <v>77</v>
      </c>
      <c r="C10" s="2"/>
      <c r="D10" s="7"/>
      <c r="E10" s="2"/>
      <c r="F10" s="71"/>
      <c r="G10" s="79"/>
      <c r="H10" s="2"/>
      <c r="I10" s="2"/>
      <c r="J10" s="2"/>
      <c r="K10" s="80"/>
      <c r="L10" s="79"/>
      <c r="M10" s="2"/>
      <c r="N10" s="2"/>
      <c r="O10" s="2"/>
      <c r="P10" s="80"/>
      <c r="Q10" s="99"/>
    </row>
    <row r="11" spans="1:19" x14ac:dyDescent="0.35">
      <c r="A11" s="103"/>
      <c r="B11" s="2"/>
      <c r="C11" s="2"/>
      <c r="D11" s="7"/>
      <c r="E11" s="2"/>
      <c r="F11" s="71"/>
      <c r="G11" s="79"/>
      <c r="H11" s="2"/>
      <c r="I11" s="2"/>
      <c r="J11" s="2"/>
      <c r="K11" s="80"/>
      <c r="L11" s="79"/>
      <c r="M11" s="2"/>
      <c r="N11" s="2"/>
      <c r="O11" s="2"/>
      <c r="P11" s="80"/>
      <c r="Q11" s="99"/>
    </row>
    <row r="12" spans="1:19" x14ac:dyDescent="0.35">
      <c r="A12" s="103"/>
      <c r="B12" s="4" t="s">
        <v>6</v>
      </c>
      <c r="C12" s="2"/>
      <c r="D12" s="7"/>
      <c r="E12" s="2"/>
      <c r="F12" s="71"/>
      <c r="G12" s="79"/>
      <c r="H12" s="2"/>
      <c r="I12" s="2"/>
      <c r="J12" s="2"/>
      <c r="K12" s="80"/>
      <c r="L12" s="79"/>
      <c r="M12" s="2"/>
      <c r="N12" s="2"/>
      <c r="O12" s="2"/>
      <c r="P12" s="80"/>
      <c r="Q12" s="99"/>
    </row>
    <row r="13" spans="1:19" x14ac:dyDescent="0.35">
      <c r="A13" s="103"/>
      <c r="B13" s="2"/>
      <c r="C13" s="2"/>
      <c r="D13" s="7"/>
      <c r="E13" s="2"/>
      <c r="F13" s="71"/>
      <c r="G13" s="79"/>
      <c r="H13" s="2"/>
      <c r="I13" s="2"/>
      <c r="J13" s="2"/>
      <c r="K13" s="80"/>
      <c r="L13" s="79"/>
      <c r="M13" s="2"/>
      <c r="N13" s="2"/>
      <c r="O13" s="2"/>
      <c r="P13" s="80"/>
      <c r="Q13" s="99"/>
      <c r="S13" s="3">
        <v>667</v>
      </c>
    </row>
    <row r="14" spans="1:19" ht="81.75" customHeight="1" x14ac:dyDescent="0.35">
      <c r="A14" s="103"/>
      <c r="B14" s="8" t="s">
        <v>12</v>
      </c>
      <c r="C14" s="2"/>
      <c r="D14" s="7"/>
      <c r="E14" s="2"/>
      <c r="F14" s="71"/>
      <c r="G14" s="79"/>
      <c r="H14" s="2"/>
      <c r="I14" s="2"/>
      <c r="J14" s="2"/>
      <c r="K14" s="80"/>
      <c r="L14" s="79"/>
      <c r="M14" s="2"/>
      <c r="N14" s="2"/>
      <c r="O14" s="2"/>
      <c r="P14" s="80"/>
      <c r="Q14" s="104"/>
    </row>
    <row r="15" spans="1:19" x14ac:dyDescent="0.35">
      <c r="A15" s="103"/>
      <c r="B15" s="2"/>
      <c r="C15" s="2"/>
      <c r="D15" s="7"/>
      <c r="E15" s="2"/>
      <c r="F15" s="71"/>
      <c r="G15" s="79"/>
      <c r="H15" s="2"/>
      <c r="I15" s="2"/>
      <c r="J15" s="2"/>
      <c r="K15" s="80"/>
      <c r="L15" s="79"/>
      <c r="M15" s="2"/>
      <c r="N15" s="2"/>
      <c r="O15" s="2"/>
      <c r="P15" s="80"/>
      <c r="Q15" s="99"/>
    </row>
    <row r="16" spans="1:19" x14ac:dyDescent="0.35">
      <c r="A16" s="103" t="s">
        <v>7</v>
      </c>
      <c r="B16" s="2" t="s">
        <v>8</v>
      </c>
      <c r="C16" s="9">
        <v>130</v>
      </c>
      <c r="D16" s="7" t="s">
        <v>11</v>
      </c>
      <c r="E16" s="2">
        <v>1600</v>
      </c>
      <c r="F16" s="73">
        <f>C16*E16</f>
        <v>208000</v>
      </c>
      <c r="G16" s="86"/>
      <c r="H16" s="9"/>
      <c r="I16" s="9"/>
      <c r="J16" s="9"/>
      <c r="K16" s="87"/>
      <c r="L16" s="86"/>
      <c r="M16" s="2"/>
      <c r="N16" s="2"/>
      <c r="O16" s="2"/>
      <c r="P16" s="80"/>
      <c r="Q16" s="99"/>
    </row>
    <row r="17" spans="1:28" x14ac:dyDescent="0.35">
      <c r="A17" s="103"/>
      <c r="B17" s="1" t="s">
        <v>89</v>
      </c>
      <c r="C17" s="67">
        <v>0.4</v>
      </c>
      <c r="D17" s="7"/>
      <c r="E17" s="2"/>
      <c r="F17" s="73"/>
      <c r="G17" s="188">
        <v>0.25</v>
      </c>
      <c r="H17" s="187">
        <v>420</v>
      </c>
      <c r="I17" s="189"/>
      <c r="J17" s="187">
        <f>H17+I17</f>
        <v>420</v>
      </c>
      <c r="K17" s="190">
        <f>J17*E16*G17</f>
        <v>168000</v>
      </c>
      <c r="L17" s="88">
        <v>0.15</v>
      </c>
      <c r="M17" s="193">
        <v>206</v>
      </c>
      <c r="N17" s="193"/>
      <c r="O17" s="187">
        <v>206</v>
      </c>
      <c r="P17" s="87">
        <f>O17*L17*E16</f>
        <v>49440</v>
      </c>
      <c r="Q17" s="104">
        <f>P17+K17</f>
        <v>217440</v>
      </c>
      <c r="R17" s="3">
        <v>168000</v>
      </c>
      <c r="S17" s="177">
        <f>K17-R17</f>
        <v>0</v>
      </c>
      <c r="T17" s="3">
        <v>82800</v>
      </c>
      <c r="U17" s="177">
        <f>P17-T17</f>
        <v>-33360</v>
      </c>
    </row>
    <row r="18" spans="1:28" x14ac:dyDescent="0.35">
      <c r="A18" s="103"/>
      <c r="B18" s="1" t="s">
        <v>90</v>
      </c>
      <c r="C18" s="67">
        <v>0.5</v>
      </c>
      <c r="D18" s="7"/>
      <c r="E18" s="2"/>
      <c r="F18" s="73"/>
      <c r="G18" s="188">
        <v>0.35</v>
      </c>
      <c r="H18" s="187">
        <v>420</v>
      </c>
      <c r="I18" s="187"/>
      <c r="J18" s="187">
        <f t="shared" ref="J18" si="0">H18+I18</f>
        <v>420</v>
      </c>
      <c r="K18" s="190">
        <f>J18*E16*G18</f>
        <v>235199.99999999997</v>
      </c>
      <c r="L18" s="88">
        <v>0.15</v>
      </c>
      <c r="M18" s="193">
        <v>80</v>
      </c>
      <c r="N18" s="193">
        <f>11+17.391+38.872+0.589+0.589+2.09+0.812+2.1+0.589+3.25+1.29+2.44+6.368+3.519+7.732+1.468+4.562+1.62+7.006+7.899+4.19+1.493</f>
        <v>126.869</v>
      </c>
      <c r="O18" s="187">
        <f t="shared" ref="O18:O23" si="1">M18+N18</f>
        <v>206.869</v>
      </c>
      <c r="P18" s="87">
        <f>O18*L18*$E$16</f>
        <v>49648.56</v>
      </c>
      <c r="Q18" s="104">
        <f>P18+K18</f>
        <v>284848.55999999994</v>
      </c>
      <c r="R18" s="3">
        <v>286720</v>
      </c>
      <c r="S18" s="177">
        <f t="shared" ref="S18:S21" si="2">K18-R18</f>
        <v>-51520.000000000029</v>
      </c>
      <c r="T18" s="3">
        <v>19200</v>
      </c>
      <c r="U18" s="177">
        <f t="shared" ref="U18:U23" si="3">P18-T18</f>
        <v>30448.559999999998</v>
      </c>
    </row>
    <row r="19" spans="1:28" x14ac:dyDescent="0.35">
      <c r="A19" s="103"/>
      <c r="B19" s="1" t="s">
        <v>91</v>
      </c>
      <c r="C19" s="67">
        <v>0.1</v>
      </c>
      <c r="D19" s="7"/>
      <c r="E19" s="2"/>
      <c r="F19" s="73"/>
      <c r="G19" s="188">
        <v>0.05</v>
      </c>
      <c r="H19" s="187">
        <v>420</v>
      </c>
      <c r="I19" s="187"/>
      <c r="J19" s="187">
        <f>H19+I19</f>
        <v>420</v>
      </c>
      <c r="K19" s="190">
        <f>J19*E16*G19</f>
        <v>33600</v>
      </c>
      <c r="L19" s="88">
        <v>0.05</v>
      </c>
      <c r="M19" s="193">
        <f>206-N19</f>
        <v>176.65700000000001</v>
      </c>
      <c r="N19" s="193">
        <f>12.905+16.438</f>
        <v>29.342999999999996</v>
      </c>
      <c r="O19" s="187">
        <f>M19+N19</f>
        <v>206</v>
      </c>
      <c r="P19" s="87">
        <f>O19*L19*$E$16</f>
        <v>16480</v>
      </c>
      <c r="Q19" s="104">
        <f>P19+K19</f>
        <v>50080</v>
      </c>
      <c r="R19" s="3">
        <v>80960</v>
      </c>
      <c r="S19" s="177">
        <f t="shared" si="2"/>
        <v>-47360</v>
      </c>
      <c r="T19" s="3">
        <v>51054.240000000005</v>
      </c>
      <c r="U19" s="177">
        <f t="shared" si="3"/>
        <v>-34574.240000000005</v>
      </c>
    </row>
    <row r="20" spans="1:28" x14ac:dyDescent="0.35">
      <c r="A20" s="103" t="s">
        <v>9</v>
      </c>
      <c r="B20" s="2" t="s">
        <v>10</v>
      </c>
      <c r="C20" s="9">
        <v>20</v>
      </c>
      <c r="D20" s="7" t="s">
        <v>11</v>
      </c>
      <c r="E20" s="2">
        <v>2600</v>
      </c>
      <c r="F20" s="73">
        <f>C20*E20</f>
        <v>52000</v>
      </c>
      <c r="G20" s="191"/>
      <c r="H20" s="187"/>
      <c r="I20" s="187"/>
      <c r="J20" s="187"/>
      <c r="K20" s="190"/>
      <c r="L20" s="86"/>
      <c r="M20" s="193"/>
      <c r="N20" s="193"/>
      <c r="O20" s="187"/>
      <c r="P20" s="80"/>
      <c r="Q20" s="99"/>
      <c r="S20" s="177">
        <f t="shared" si="2"/>
        <v>0</v>
      </c>
      <c r="U20" s="177">
        <f t="shared" si="3"/>
        <v>0</v>
      </c>
    </row>
    <row r="21" spans="1:28" x14ac:dyDescent="0.35">
      <c r="A21" s="103"/>
      <c r="B21" s="1" t="s">
        <v>89</v>
      </c>
      <c r="C21" s="67">
        <v>0.4</v>
      </c>
      <c r="D21" s="7"/>
      <c r="E21" s="2"/>
      <c r="F21" s="73"/>
      <c r="G21" s="188">
        <v>0.25</v>
      </c>
      <c r="H21" s="187">
        <f>228.57+20.5</f>
        <v>249.07</v>
      </c>
      <c r="I21" s="187">
        <f>20.89+19.23+13.48+11.865</f>
        <v>65.465000000000003</v>
      </c>
      <c r="J21" s="187">
        <f>H21+I21</f>
        <v>314.53499999999997</v>
      </c>
      <c r="K21" s="190">
        <f>J21*E20*G21</f>
        <v>204447.74999999997</v>
      </c>
      <c r="L21" s="88">
        <v>0.15</v>
      </c>
      <c r="M21" s="193">
        <f>184+107</f>
        <v>291</v>
      </c>
      <c r="N21" s="193">
        <f>7.01+16.885</f>
        <v>23.895000000000003</v>
      </c>
      <c r="O21" s="187">
        <f t="shared" si="1"/>
        <v>314.89499999999998</v>
      </c>
      <c r="P21" s="87">
        <f>O21*L21*E20</f>
        <v>122809.04999999999</v>
      </c>
      <c r="Q21" s="104">
        <f>P21+K21</f>
        <v>327256.79999999993</v>
      </c>
      <c r="R21" s="3">
        <v>148570.5</v>
      </c>
      <c r="S21" s="177">
        <f t="shared" si="2"/>
        <v>55877.249999999971</v>
      </c>
      <c r="T21" s="3">
        <v>71760</v>
      </c>
      <c r="U21" s="177">
        <f t="shared" si="3"/>
        <v>51049.049999999988</v>
      </c>
    </row>
    <row r="22" spans="1:28" x14ac:dyDescent="0.35">
      <c r="A22" s="103"/>
      <c r="B22" s="1" t="s">
        <v>90</v>
      </c>
      <c r="C22" s="67">
        <v>0.5</v>
      </c>
      <c r="D22" s="7"/>
      <c r="E22" s="2"/>
      <c r="F22" s="73"/>
      <c r="G22" s="188">
        <v>0.35</v>
      </c>
      <c r="H22" s="187">
        <f>263.16+50.25+41.75</f>
        <v>355.16</v>
      </c>
      <c r="I22" s="187">
        <f>1.219+1.179+1.193</f>
        <v>3.5910000000000002</v>
      </c>
      <c r="J22" s="187">
        <f t="shared" ref="J22:J23" si="4">H22+I22</f>
        <v>358.75100000000003</v>
      </c>
      <c r="K22" s="190">
        <f>J22*E20*G22</f>
        <v>326463.41000000003</v>
      </c>
      <c r="L22" s="88">
        <v>0.15</v>
      </c>
      <c r="M22" s="2">
        <v>238</v>
      </c>
      <c r="N22" s="178">
        <f>83.41-(1.375*6)+1.4546</f>
        <v>76.614599999999996</v>
      </c>
      <c r="O22" s="9">
        <f t="shared" si="1"/>
        <v>314.6146</v>
      </c>
      <c r="P22" s="87">
        <f>O22*L22*E20</f>
        <v>122699.69399999999</v>
      </c>
      <c r="Q22" s="104">
        <f>P22+K22</f>
        <v>449163.10400000005</v>
      </c>
      <c r="R22" s="3">
        <v>239475.59999999995</v>
      </c>
      <c r="S22" s="177">
        <f>K22-R22</f>
        <v>86987.810000000085</v>
      </c>
      <c r="T22" s="3">
        <v>92819.999999999985</v>
      </c>
      <c r="U22" s="177">
        <f t="shared" si="3"/>
        <v>29879.694000000003</v>
      </c>
    </row>
    <row r="23" spans="1:28" x14ac:dyDescent="0.35">
      <c r="A23" s="103"/>
      <c r="B23" s="1" t="s">
        <v>91</v>
      </c>
      <c r="C23" s="67">
        <v>0.1</v>
      </c>
      <c r="D23" s="7"/>
      <c r="E23" s="2"/>
      <c r="F23" s="71"/>
      <c r="G23" s="188">
        <v>0.05</v>
      </c>
      <c r="H23" s="187">
        <f>168+38</f>
        <v>206</v>
      </c>
      <c r="I23" s="187">
        <v>53</v>
      </c>
      <c r="J23" s="187">
        <f t="shared" si="4"/>
        <v>259</v>
      </c>
      <c r="K23" s="190">
        <f>J23*E20*G23</f>
        <v>33670</v>
      </c>
      <c r="L23" s="88">
        <v>0.05</v>
      </c>
      <c r="M23" s="2">
        <v>11</v>
      </c>
      <c r="N23" s="2">
        <f>113+134.63</f>
        <v>247.63</v>
      </c>
      <c r="O23" s="9">
        <f t="shared" si="1"/>
        <v>258.63</v>
      </c>
      <c r="P23" s="87">
        <f>O23*L23*E20</f>
        <v>33621.9</v>
      </c>
      <c r="Q23" s="104">
        <f>P23+K23</f>
        <v>67291.899999999994</v>
      </c>
      <c r="R23" s="3">
        <v>21840</v>
      </c>
      <c r="S23" s="177">
        <f>K23-R23</f>
        <v>11830</v>
      </c>
      <c r="T23" s="3">
        <v>1430.0000000000002</v>
      </c>
      <c r="U23" s="177">
        <f t="shared" si="3"/>
        <v>32191.9</v>
      </c>
    </row>
    <row r="24" spans="1:28" x14ac:dyDescent="0.35">
      <c r="A24" s="103"/>
      <c r="B24" s="4" t="s">
        <v>13</v>
      </c>
      <c r="C24" s="2"/>
      <c r="D24" s="7"/>
      <c r="E24" s="2"/>
      <c r="F24" s="71"/>
      <c r="G24" s="192"/>
      <c r="H24" s="193"/>
      <c r="I24" s="193"/>
      <c r="J24" s="193"/>
      <c r="K24" s="194"/>
      <c r="L24" s="79"/>
      <c r="M24" s="2"/>
      <c r="N24" s="2"/>
      <c r="O24" s="2"/>
      <c r="P24" s="80"/>
      <c r="Q24" s="99"/>
      <c r="Z24" s="177">
        <f>H18-Z26</f>
        <v>460.54540000000003</v>
      </c>
    </row>
    <row r="25" spans="1:28" x14ac:dyDescent="0.35">
      <c r="A25" s="103"/>
      <c r="B25" s="2"/>
      <c r="C25" s="2"/>
      <c r="D25" s="7"/>
      <c r="E25" s="2"/>
      <c r="F25" s="71"/>
      <c r="G25" s="192"/>
      <c r="H25" s="193"/>
      <c r="I25" s="193"/>
      <c r="J25" s="193"/>
      <c r="K25" s="194"/>
      <c r="L25" s="79"/>
      <c r="M25" s="2"/>
      <c r="N25" s="2"/>
      <c r="O25" s="2"/>
      <c r="P25" s="80"/>
      <c r="Q25" s="99"/>
      <c r="Z25" s="177">
        <f>Z24+I18</f>
        <v>460.54540000000003</v>
      </c>
      <c r="AB25" s="177">
        <f>Z25-O18</f>
        <v>253.67640000000003</v>
      </c>
    </row>
    <row r="26" spans="1:28" ht="50" customHeight="1" x14ac:dyDescent="0.35">
      <c r="A26" s="103"/>
      <c r="B26" s="8" t="s">
        <v>14</v>
      </c>
      <c r="C26" s="2"/>
      <c r="D26" s="7"/>
      <c r="E26" s="2"/>
      <c r="F26" s="71"/>
      <c r="G26" s="192"/>
      <c r="H26" s="193"/>
      <c r="I26" s="193"/>
      <c r="J26" s="193"/>
      <c r="K26" s="194"/>
      <c r="L26" s="79"/>
      <c r="M26" s="2"/>
      <c r="N26" s="2"/>
      <c r="O26" s="2"/>
      <c r="P26" s="80"/>
      <c r="Q26" s="99"/>
      <c r="R26" s="177">
        <f>O22-M21</f>
        <v>23.614599999999996</v>
      </c>
      <c r="S26" s="177">
        <f>J18-O18</f>
        <v>213.131</v>
      </c>
      <c r="T26" s="3">
        <f>120</f>
        <v>120</v>
      </c>
      <c r="Z26" s="177">
        <f>O22-H22</f>
        <v>-40.545400000000029</v>
      </c>
    </row>
    <row r="27" spans="1:28" x14ac:dyDescent="0.35">
      <c r="A27" s="103"/>
      <c r="B27" s="2"/>
      <c r="C27" s="2"/>
      <c r="D27" s="7"/>
      <c r="E27" s="2"/>
      <c r="F27" s="71"/>
      <c r="G27" s="79"/>
      <c r="H27" s="2"/>
      <c r="I27" s="2"/>
      <c r="J27" s="2"/>
      <c r="K27" s="80"/>
      <c r="L27" s="79"/>
      <c r="M27" s="2"/>
      <c r="N27" s="2"/>
      <c r="O27" s="2"/>
      <c r="P27" s="80"/>
      <c r="Q27" s="99"/>
      <c r="S27" s="177">
        <f>O22-J22</f>
        <v>-44.136400000000037</v>
      </c>
    </row>
    <row r="28" spans="1:28" x14ac:dyDescent="0.35">
      <c r="A28" s="103" t="s">
        <v>15</v>
      </c>
      <c r="B28" s="2" t="s">
        <v>16</v>
      </c>
      <c r="C28" s="9">
        <v>575</v>
      </c>
      <c r="D28" s="7" t="s">
        <v>11</v>
      </c>
      <c r="E28" s="9">
        <v>300</v>
      </c>
      <c r="F28" s="73">
        <f>C28*E28</f>
        <v>172500</v>
      </c>
      <c r="G28" s="86"/>
      <c r="H28" s="9"/>
      <c r="I28" s="9"/>
      <c r="J28" s="9"/>
      <c r="K28" s="87"/>
      <c r="L28" s="86"/>
      <c r="M28" s="2"/>
      <c r="N28" s="9"/>
      <c r="O28" s="9"/>
      <c r="P28" s="80"/>
      <c r="Q28" s="99"/>
    </row>
    <row r="29" spans="1:28" x14ac:dyDescent="0.35">
      <c r="A29" s="103"/>
      <c r="B29" s="1" t="s">
        <v>89</v>
      </c>
      <c r="C29" s="67">
        <v>0.4</v>
      </c>
      <c r="D29" s="7"/>
      <c r="E29" s="9"/>
      <c r="F29" s="73"/>
      <c r="G29" s="86"/>
      <c r="H29" s="9"/>
      <c r="I29" s="9"/>
      <c r="J29" s="9"/>
      <c r="K29" s="87"/>
      <c r="L29" s="88">
        <v>0.4</v>
      </c>
      <c r="M29" s="9">
        <v>402</v>
      </c>
      <c r="N29" s="9">
        <f t="shared" ref="N29:N35" si="5">O29-M29</f>
        <v>0</v>
      </c>
      <c r="O29" s="9">
        <v>402</v>
      </c>
      <c r="P29" s="87">
        <f>O29*L29*E28</f>
        <v>48240</v>
      </c>
      <c r="Q29" s="104">
        <f>P29+K29</f>
        <v>48240</v>
      </c>
      <c r="T29" s="3">
        <v>48240</v>
      </c>
      <c r="U29" s="177">
        <f>Q29-T29</f>
        <v>0</v>
      </c>
    </row>
    <row r="30" spans="1:28" x14ac:dyDescent="0.35">
      <c r="A30" s="103"/>
      <c r="B30" s="1" t="s">
        <v>90</v>
      </c>
      <c r="C30" s="67">
        <v>0.5</v>
      </c>
      <c r="D30" s="7"/>
      <c r="E30" s="9"/>
      <c r="F30" s="73"/>
      <c r="G30" s="86"/>
      <c r="H30" s="9"/>
      <c r="I30" s="9"/>
      <c r="J30" s="9"/>
      <c r="K30" s="87"/>
      <c r="L30" s="88">
        <v>0.5</v>
      </c>
      <c r="M30" s="9">
        <f>402-6.24</f>
        <v>395.76</v>
      </c>
      <c r="N30" s="9">
        <f>(0.589*3)+4.47</f>
        <v>6.2370000000000001</v>
      </c>
      <c r="O30" s="9">
        <f>M30+N30</f>
        <v>401.99700000000001</v>
      </c>
      <c r="P30" s="87">
        <f>O30*L30*E28</f>
        <v>60299.55</v>
      </c>
      <c r="Q30" s="104">
        <f t="shared" ref="Q30:Q31" si="6">P30+K30</f>
        <v>60299.55</v>
      </c>
      <c r="S30" s="177">
        <f>S26-T26</f>
        <v>93.131</v>
      </c>
      <c r="T30" s="3">
        <v>96000</v>
      </c>
      <c r="U30" s="177">
        <f t="shared" ref="U30:U35" si="7">Q30-T30</f>
        <v>-35700.449999999997</v>
      </c>
    </row>
    <row r="31" spans="1:28" x14ac:dyDescent="0.35">
      <c r="A31" s="103"/>
      <c r="B31" s="1" t="s">
        <v>91</v>
      </c>
      <c r="C31" s="67">
        <v>0.1</v>
      </c>
      <c r="D31" s="7"/>
      <c r="E31" s="9"/>
      <c r="F31" s="73"/>
      <c r="G31" s="86"/>
      <c r="H31" s="9"/>
      <c r="I31" s="9"/>
      <c r="J31" s="9"/>
      <c r="K31" s="87"/>
      <c r="L31" s="88">
        <v>0.1</v>
      </c>
      <c r="M31" s="9">
        <f>402-N31</f>
        <v>392.29599999999999</v>
      </c>
      <c r="N31" s="9">
        <f>(1.375*6)+1.454</f>
        <v>9.7040000000000006</v>
      </c>
      <c r="O31" s="9">
        <f>M31+N31</f>
        <v>402</v>
      </c>
      <c r="P31" s="87">
        <f>O31*L31*E28</f>
        <v>12060</v>
      </c>
      <c r="Q31" s="104">
        <f t="shared" si="6"/>
        <v>12060</v>
      </c>
      <c r="R31" s="177"/>
      <c r="T31" s="3">
        <v>5970.0000000000009</v>
      </c>
      <c r="U31" s="177">
        <f t="shared" si="7"/>
        <v>6089.9999999999991</v>
      </c>
    </row>
    <row r="32" spans="1:28" x14ac:dyDescent="0.35">
      <c r="A32" s="103" t="s">
        <v>17</v>
      </c>
      <c r="B32" s="2" t="s">
        <v>18</v>
      </c>
      <c r="C32" s="9">
        <v>25</v>
      </c>
      <c r="D32" s="7" t="s">
        <v>11</v>
      </c>
      <c r="E32" s="9">
        <v>400</v>
      </c>
      <c r="F32" s="73">
        <f>C32*E32</f>
        <v>10000</v>
      </c>
      <c r="G32" s="86"/>
      <c r="H32" s="9"/>
      <c r="I32" s="9"/>
      <c r="J32" s="9"/>
      <c r="K32" s="87"/>
      <c r="L32" s="86"/>
      <c r="M32" s="2"/>
      <c r="N32" s="9"/>
      <c r="O32" s="9"/>
      <c r="P32" s="80"/>
      <c r="Q32" s="99"/>
      <c r="U32" s="177">
        <f t="shared" si="7"/>
        <v>0</v>
      </c>
    </row>
    <row r="33" spans="1:21" x14ac:dyDescent="0.35">
      <c r="A33" s="103"/>
      <c r="B33" s="1" t="s">
        <v>89</v>
      </c>
      <c r="C33" s="9"/>
      <c r="D33" s="7"/>
      <c r="E33" s="9"/>
      <c r="F33" s="73"/>
      <c r="G33" s="86"/>
      <c r="H33" s="9"/>
      <c r="I33" s="9"/>
      <c r="J33" s="9"/>
      <c r="K33" s="87"/>
      <c r="L33" s="88">
        <v>0.4</v>
      </c>
      <c r="M33" s="9">
        <v>138</v>
      </c>
      <c r="N33" s="9">
        <f t="shared" si="5"/>
        <v>0</v>
      </c>
      <c r="O33" s="9">
        <v>138</v>
      </c>
      <c r="P33" s="87">
        <f>O33*E32*L33</f>
        <v>22080</v>
      </c>
      <c r="Q33" s="104">
        <f>P33+K33</f>
        <v>22080</v>
      </c>
      <c r="T33" s="3">
        <v>22080</v>
      </c>
      <c r="U33" s="177">
        <f t="shared" si="7"/>
        <v>0</v>
      </c>
    </row>
    <row r="34" spans="1:21" x14ac:dyDescent="0.35">
      <c r="A34" s="103"/>
      <c r="B34" s="1" t="s">
        <v>90</v>
      </c>
      <c r="C34" s="9"/>
      <c r="D34" s="7"/>
      <c r="E34" s="9"/>
      <c r="F34" s="73"/>
      <c r="G34" s="86"/>
      <c r="H34" s="9"/>
      <c r="I34" s="9"/>
      <c r="J34" s="9"/>
      <c r="K34" s="87"/>
      <c r="L34" s="88">
        <v>0.5</v>
      </c>
      <c r="M34" s="9">
        <v>17.380000000000003</v>
      </c>
      <c r="N34" s="9">
        <f t="shared" si="5"/>
        <v>0</v>
      </c>
      <c r="O34" s="9">
        <f>12.38+5</f>
        <v>17.380000000000003</v>
      </c>
      <c r="P34" s="87">
        <f>O34*L34*E32</f>
        <v>3476.0000000000005</v>
      </c>
      <c r="Q34" s="104">
        <f t="shared" ref="Q34:Q35" si="8">P34+K34</f>
        <v>3476.0000000000005</v>
      </c>
      <c r="T34" s="3">
        <v>3476.0000000000005</v>
      </c>
      <c r="U34" s="177">
        <f t="shared" si="7"/>
        <v>0</v>
      </c>
    </row>
    <row r="35" spans="1:21" x14ac:dyDescent="0.35">
      <c r="A35" s="103"/>
      <c r="B35" s="1" t="s">
        <v>91</v>
      </c>
      <c r="C35" s="2"/>
      <c r="D35" s="7"/>
      <c r="E35" s="2"/>
      <c r="F35" s="71"/>
      <c r="G35" s="79"/>
      <c r="H35" s="2"/>
      <c r="I35" s="2"/>
      <c r="J35" s="9"/>
      <c r="K35" s="87"/>
      <c r="L35" s="88">
        <v>0.1</v>
      </c>
      <c r="M35" s="2">
        <v>15.1</v>
      </c>
      <c r="N35" s="9">
        <f t="shared" si="5"/>
        <v>0</v>
      </c>
      <c r="O35" s="9">
        <v>15.1</v>
      </c>
      <c r="P35" s="87">
        <f>O35*L35*E32</f>
        <v>604</v>
      </c>
      <c r="Q35" s="104">
        <f t="shared" si="8"/>
        <v>604</v>
      </c>
      <c r="T35" s="3">
        <v>604</v>
      </c>
      <c r="U35" s="177">
        <f t="shared" si="7"/>
        <v>0</v>
      </c>
    </row>
    <row r="36" spans="1:21" x14ac:dyDescent="0.35">
      <c r="A36" s="103"/>
      <c r="B36" s="4" t="s">
        <v>19</v>
      </c>
      <c r="C36" s="2"/>
      <c r="D36" s="7"/>
      <c r="E36" s="2"/>
      <c r="F36" s="71"/>
      <c r="G36" s="79"/>
      <c r="H36" s="2"/>
      <c r="I36" s="2"/>
      <c r="J36" s="2"/>
      <c r="K36" s="80"/>
      <c r="L36" s="79"/>
      <c r="M36" s="2"/>
      <c r="N36" s="2"/>
      <c r="O36" s="2"/>
      <c r="P36" s="80"/>
      <c r="Q36" s="99"/>
    </row>
    <row r="37" spans="1:21" x14ac:dyDescent="0.35">
      <c r="A37" s="103"/>
      <c r="B37" s="2"/>
      <c r="C37" s="2"/>
      <c r="D37" s="7"/>
      <c r="E37" s="2"/>
      <c r="F37" s="71"/>
      <c r="G37" s="79"/>
      <c r="H37" s="2"/>
      <c r="I37" s="2"/>
      <c r="J37" s="2"/>
      <c r="K37" s="80"/>
      <c r="L37" s="79"/>
      <c r="M37" s="2"/>
      <c r="N37" s="2"/>
      <c r="O37" s="2"/>
      <c r="P37" s="80"/>
      <c r="Q37" s="99"/>
    </row>
    <row r="38" spans="1:21" ht="48" customHeight="1" x14ac:dyDescent="0.35">
      <c r="A38" s="103"/>
      <c r="B38" s="8" t="s">
        <v>20</v>
      </c>
      <c r="C38" s="2"/>
      <c r="D38" s="7"/>
      <c r="E38" s="2"/>
      <c r="F38" s="71"/>
      <c r="G38" s="79"/>
      <c r="H38" s="2"/>
      <c r="I38" s="2"/>
      <c r="J38" s="2"/>
      <c r="K38" s="80"/>
      <c r="L38" s="79"/>
      <c r="M38" s="2"/>
      <c r="N38" s="2"/>
      <c r="O38" s="2"/>
      <c r="P38" s="80"/>
      <c r="Q38" s="99"/>
      <c r="S38" s="177">
        <f>J19-O31</f>
        <v>18</v>
      </c>
    </row>
    <row r="39" spans="1:21" x14ac:dyDescent="0.35">
      <c r="A39" s="103"/>
      <c r="B39" s="2"/>
      <c r="C39" s="2"/>
      <c r="D39" s="7"/>
      <c r="E39" s="2"/>
      <c r="F39" s="71"/>
      <c r="G39" s="79"/>
      <c r="H39" s="2"/>
      <c r="I39" s="2"/>
      <c r="J39" s="2"/>
      <c r="K39" s="80"/>
      <c r="L39" s="79"/>
      <c r="M39" s="2"/>
      <c r="N39" s="2"/>
      <c r="O39" s="2"/>
      <c r="P39" s="80"/>
      <c r="Q39" s="99"/>
    </row>
    <row r="40" spans="1:21" x14ac:dyDescent="0.35">
      <c r="A40" s="103"/>
      <c r="B40" s="2"/>
      <c r="C40" s="2"/>
      <c r="D40" s="7"/>
      <c r="E40" s="2"/>
      <c r="F40" s="71"/>
      <c r="G40" s="79"/>
      <c r="H40" s="2"/>
      <c r="I40" s="2"/>
      <c r="J40" s="2"/>
      <c r="K40" s="80"/>
      <c r="L40" s="79"/>
      <c r="M40" s="2"/>
      <c r="N40" s="2"/>
      <c r="O40" s="2"/>
      <c r="P40" s="80"/>
      <c r="Q40" s="99"/>
    </row>
    <row r="41" spans="1:21" x14ac:dyDescent="0.35">
      <c r="A41" s="103" t="s">
        <v>21</v>
      </c>
      <c r="B41" s="2" t="s">
        <v>22</v>
      </c>
      <c r="C41" s="9">
        <v>350</v>
      </c>
      <c r="D41" s="7" t="s">
        <v>11</v>
      </c>
      <c r="E41" s="9">
        <v>950</v>
      </c>
      <c r="F41" s="73">
        <f>E41*C41</f>
        <v>332500</v>
      </c>
      <c r="G41" s="86"/>
      <c r="H41" s="9"/>
      <c r="I41" s="9"/>
      <c r="J41" s="9"/>
      <c r="K41" s="87"/>
      <c r="L41" s="86"/>
      <c r="M41" s="2"/>
      <c r="N41" s="2"/>
      <c r="O41" s="2"/>
      <c r="P41" s="80"/>
      <c r="Q41" s="99"/>
    </row>
    <row r="42" spans="1:21" x14ac:dyDescent="0.35">
      <c r="A42" s="103"/>
      <c r="B42" s="1" t="s">
        <v>89</v>
      </c>
      <c r="C42" s="67">
        <v>0.4</v>
      </c>
      <c r="D42" s="7"/>
      <c r="E42" s="9"/>
      <c r="F42" s="73"/>
      <c r="G42" s="188">
        <v>0.25</v>
      </c>
      <c r="H42" s="187">
        <v>238</v>
      </c>
      <c r="I42" s="187"/>
      <c r="J42" s="187">
        <v>238</v>
      </c>
      <c r="K42" s="190">
        <f>J42*G42*E41</f>
        <v>56525</v>
      </c>
      <c r="L42" s="88">
        <v>0.15</v>
      </c>
      <c r="M42" s="187">
        <f>238-60</f>
        <v>178</v>
      </c>
      <c r="N42" s="2">
        <v>60</v>
      </c>
      <c r="O42" s="187">
        <f>640-402</f>
        <v>238</v>
      </c>
      <c r="P42" s="180">
        <f>M42*L42*E41</f>
        <v>25365</v>
      </c>
      <c r="Q42" s="104">
        <f>P42+K42</f>
        <v>81890</v>
      </c>
    </row>
    <row r="43" spans="1:21" x14ac:dyDescent="0.35">
      <c r="A43" s="103"/>
      <c r="B43" s="1" t="s">
        <v>90</v>
      </c>
      <c r="C43" s="67">
        <v>0.5</v>
      </c>
      <c r="D43" s="7"/>
      <c r="E43" s="9"/>
      <c r="F43" s="73"/>
      <c r="G43" s="188">
        <v>0.35</v>
      </c>
      <c r="H43" s="187">
        <v>238</v>
      </c>
      <c r="I43" s="187"/>
      <c r="J43" s="187">
        <v>238</v>
      </c>
      <c r="K43" s="190">
        <f>J43*G43*E41</f>
        <v>79135</v>
      </c>
      <c r="L43" s="88">
        <v>0.15</v>
      </c>
      <c r="M43" s="187">
        <v>238</v>
      </c>
      <c r="N43" s="2"/>
      <c r="O43" s="187">
        <v>238</v>
      </c>
      <c r="P43" s="180">
        <f>M43*L43*E41</f>
        <v>33914.999999999993</v>
      </c>
      <c r="Q43" s="104">
        <f t="shared" ref="Q43:Q44" si="9">P43+K43</f>
        <v>113050</v>
      </c>
    </row>
    <row r="44" spans="1:21" x14ac:dyDescent="0.35">
      <c r="A44" s="103"/>
      <c r="B44" s="1" t="s">
        <v>91</v>
      </c>
      <c r="C44" s="67">
        <v>0.1</v>
      </c>
      <c r="D44" s="7"/>
      <c r="E44" s="9"/>
      <c r="F44" s="73"/>
      <c r="G44" s="188">
        <v>0.05</v>
      </c>
      <c r="H44" s="187">
        <v>238</v>
      </c>
      <c r="I44" s="187"/>
      <c r="J44" s="187">
        <v>238</v>
      </c>
      <c r="K44" s="190">
        <f>J44*G44*E41</f>
        <v>11305</v>
      </c>
      <c r="L44" s="88">
        <v>0.05</v>
      </c>
      <c r="M44" s="187">
        <v>238</v>
      </c>
      <c r="N44" s="2"/>
      <c r="O44" s="187">
        <v>238</v>
      </c>
      <c r="P44" s="180">
        <f>M44*L44*E41</f>
        <v>11305</v>
      </c>
      <c r="Q44" s="104">
        <f t="shared" si="9"/>
        <v>22610</v>
      </c>
    </row>
    <row r="45" spans="1:21" x14ac:dyDescent="0.35">
      <c r="A45" s="103" t="s">
        <v>23</v>
      </c>
      <c r="B45" s="2" t="s">
        <v>18</v>
      </c>
      <c r="C45" s="9">
        <v>90</v>
      </c>
      <c r="D45" s="7" t="s">
        <v>11</v>
      </c>
      <c r="E45" s="9">
        <v>1100</v>
      </c>
      <c r="F45" s="73">
        <f>E45*C45</f>
        <v>99000</v>
      </c>
      <c r="G45" s="86"/>
      <c r="H45" s="9"/>
      <c r="I45" s="9"/>
      <c r="J45" s="9"/>
      <c r="K45" s="87"/>
      <c r="L45" s="86"/>
      <c r="M45" s="2"/>
      <c r="N45" s="2"/>
      <c r="O45" s="2"/>
      <c r="P45" s="80"/>
      <c r="Q45" s="99"/>
    </row>
    <row r="46" spans="1:21" x14ac:dyDescent="0.35">
      <c r="A46" s="103"/>
      <c r="B46" s="1" t="s">
        <v>89</v>
      </c>
      <c r="C46" s="9"/>
      <c r="D46" s="7"/>
      <c r="E46" s="9"/>
      <c r="F46" s="73"/>
      <c r="G46" s="88"/>
      <c r="H46" s="9"/>
      <c r="I46" s="9"/>
      <c r="J46" s="9"/>
      <c r="K46" s="87"/>
      <c r="L46" s="86"/>
      <c r="M46" s="2"/>
      <c r="N46" s="2"/>
      <c r="O46" s="2"/>
      <c r="P46" s="80"/>
      <c r="Q46" s="99"/>
    </row>
    <row r="47" spans="1:21" x14ac:dyDescent="0.35">
      <c r="A47" s="103"/>
      <c r="B47" s="1" t="s">
        <v>90</v>
      </c>
      <c r="C47" s="9"/>
      <c r="D47" s="7"/>
      <c r="E47" s="9"/>
      <c r="F47" s="73"/>
      <c r="G47" s="88"/>
      <c r="H47" s="9"/>
      <c r="I47" s="9"/>
      <c r="J47" s="9"/>
      <c r="K47" s="87"/>
      <c r="L47" s="86"/>
      <c r="M47" s="2"/>
      <c r="N47" s="2"/>
      <c r="O47" s="2"/>
      <c r="P47" s="80"/>
      <c r="Q47" s="99"/>
    </row>
    <row r="48" spans="1:21" x14ac:dyDescent="0.35">
      <c r="A48" s="103"/>
      <c r="B48" s="1" t="s">
        <v>91</v>
      </c>
      <c r="C48" s="2"/>
      <c r="D48" s="7"/>
      <c r="E48" s="2"/>
      <c r="F48" s="71"/>
      <c r="G48" s="88"/>
      <c r="H48" s="2"/>
      <c r="I48" s="2"/>
      <c r="J48" s="2"/>
      <c r="K48" s="80"/>
      <c r="L48" s="79"/>
      <c r="M48" s="2"/>
      <c r="N48" s="2"/>
      <c r="O48" s="2"/>
      <c r="P48" s="80"/>
      <c r="Q48" s="99"/>
    </row>
    <row r="49" spans="1:17" x14ac:dyDescent="0.35">
      <c r="A49" s="103"/>
      <c r="B49" s="4" t="s">
        <v>24</v>
      </c>
      <c r="C49" s="2"/>
      <c r="D49" s="7"/>
      <c r="E49" s="2"/>
      <c r="F49" s="71"/>
      <c r="G49" s="79"/>
      <c r="H49" s="2"/>
      <c r="I49" s="2"/>
      <c r="J49" s="2"/>
      <c r="K49" s="80"/>
      <c r="L49" s="79"/>
      <c r="M49" s="2"/>
      <c r="N49" s="2"/>
      <c r="O49" s="2"/>
      <c r="P49" s="80"/>
      <c r="Q49" s="99"/>
    </row>
    <row r="50" spans="1:17" x14ac:dyDescent="0.35">
      <c r="A50" s="103"/>
      <c r="B50" s="2"/>
      <c r="C50" s="2"/>
      <c r="D50" s="7"/>
      <c r="E50" s="2"/>
      <c r="F50" s="71"/>
      <c r="G50" s="79"/>
      <c r="H50" s="2"/>
      <c r="I50" s="2"/>
      <c r="J50" s="2"/>
      <c r="K50" s="80"/>
      <c r="L50" s="79"/>
      <c r="M50" s="2"/>
      <c r="N50" s="2"/>
      <c r="O50" s="2"/>
      <c r="P50" s="80"/>
      <c r="Q50" s="104"/>
    </row>
    <row r="51" spans="1:17" ht="31" x14ac:dyDescent="0.35">
      <c r="A51" s="103"/>
      <c r="B51" s="8" t="s">
        <v>25</v>
      </c>
      <c r="C51" s="2"/>
      <c r="D51" s="7"/>
      <c r="E51" s="2"/>
      <c r="F51" s="71"/>
      <c r="G51" s="79"/>
      <c r="H51" s="2"/>
      <c r="I51" s="2"/>
      <c r="J51" s="2"/>
      <c r="K51" s="80"/>
      <c r="L51" s="79"/>
      <c r="M51" s="2"/>
      <c r="N51" s="2"/>
      <c r="O51" s="2"/>
      <c r="P51" s="80"/>
      <c r="Q51" s="99"/>
    </row>
    <row r="52" spans="1:17" x14ac:dyDescent="0.35">
      <c r="A52" s="103"/>
      <c r="B52" s="2"/>
      <c r="C52" s="2"/>
      <c r="D52" s="7"/>
      <c r="E52" s="2"/>
      <c r="F52" s="71"/>
      <c r="G52" s="79"/>
      <c r="H52" s="2"/>
      <c r="I52" s="2"/>
      <c r="J52" s="2"/>
      <c r="K52" s="80"/>
      <c r="L52" s="79"/>
      <c r="M52" s="2"/>
      <c r="N52" s="2"/>
      <c r="O52" s="2"/>
      <c r="P52" s="80"/>
      <c r="Q52" s="99"/>
    </row>
    <row r="53" spans="1:17" x14ac:dyDescent="0.35">
      <c r="A53" s="103" t="s">
        <v>26</v>
      </c>
      <c r="B53" s="2" t="s">
        <v>27</v>
      </c>
      <c r="C53" s="9">
        <v>110</v>
      </c>
      <c r="D53" s="7" t="s">
        <v>11</v>
      </c>
      <c r="E53" s="9">
        <v>150</v>
      </c>
      <c r="F53" s="74">
        <f>E53*C53</f>
        <v>16500</v>
      </c>
      <c r="G53" s="88">
        <v>0.65</v>
      </c>
      <c r="H53" s="9">
        <f>1012-H44-H19-30</f>
        <v>324</v>
      </c>
      <c r="I53" s="9"/>
      <c r="J53" s="9"/>
      <c r="K53" s="87">
        <f>H53*G53*E53</f>
        <v>31590</v>
      </c>
      <c r="L53" s="86"/>
      <c r="M53" s="2"/>
      <c r="N53" s="2"/>
      <c r="O53" s="2"/>
      <c r="P53" s="80"/>
      <c r="Q53" s="104">
        <f>K53+P53</f>
        <v>31590</v>
      </c>
    </row>
    <row r="54" spans="1:17" x14ac:dyDescent="0.35">
      <c r="A54" s="103" t="s">
        <v>28</v>
      </c>
      <c r="B54" s="2" t="s">
        <v>29</v>
      </c>
      <c r="C54" s="9">
        <v>15</v>
      </c>
      <c r="D54" s="7" t="s">
        <v>11</v>
      </c>
      <c r="E54" s="9">
        <v>200</v>
      </c>
      <c r="F54" s="74">
        <f>E54*C54</f>
        <v>3000</v>
      </c>
      <c r="G54" s="89"/>
      <c r="H54" s="9"/>
      <c r="I54" s="9"/>
      <c r="J54" s="9"/>
      <c r="K54" s="87"/>
      <c r="L54" s="86"/>
      <c r="M54" s="2"/>
      <c r="N54" s="2"/>
      <c r="O54" s="2"/>
      <c r="P54" s="80"/>
      <c r="Q54" s="99"/>
    </row>
    <row r="55" spans="1:17" x14ac:dyDescent="0.35">
      <c r="A55" s="103"/>
      <c r="B55" s="2"/>
      <c r="C55" s="2"/>
      <c r="D55" s="7"/>
      <c r="E55" s="2"/>
      <c r="F55" s="71"/>
      <c r="G55" s="79"/>
      <c r="H55" s="2"/>
      <c r="I55" s="2"/>
      <c r="J55" s="2"/>
      <c r="K55" s="80"/>
      <c r="L55" s="79"/>
      <c r="M55" s="2"/>
      <c r="N55" s="2"/>
      <c r="O55" s="2"/>
      <c r="P55" s="80"/>
      <c r="Q55" s="99"/>
    </row>
    <row r="56" spans="1:17" x14ac:dyDescent="0.35">
      <c r="A56" s="245" t="s">
        <v>73</v>
      </c>
      <c r="B56" s="242"/>
      <c r="C56" s="2"/>
      <c r="D56" s="7"/>
      <c r="E56" s="2"/>
      <c r="F56" s="71"/>
      <c r="G56" s="79"/>
      <c r="H56" s="2"/>
      <c r="I56" s="2"/>
      <c r="J56" s="2"/>
      <c r="K56" s="80"/>
      <c r="L56" s="79"/>
      <c r="M56" s="2"/>
      <c r="N56" s="2"/>
      <c r="O56" s="2"/>
      <c r="P56" s="80"/>
      <c r="Q56" s="99"/>
    </row>
    <row r="57" spans="1:17" x14ac:dyDescent="0.35">
      <c r="A57" s="245" t="s">
        <v>75</v>
      </c>
      <c r="B57" s="242"/>
      <c r="C57" s="2"/>
      <c r="D57" s="7"/>
      <c r="E57" s="2"/>
      <c r="F57" s="71"/>
      <c r="G57" s="79"/>
      <c r="H57" s="2"/>
      <c r="I57" s="2"/>
      <c r="J57" s="2"/>
      <c r="K57" s="80"/>
      <c r="L57" s="79"/>
      <c r="M57" s="2"/>
      <c r="N57" s="2"/>
      <c r="O57" s="2"/>
      <c r="P57" s="80"/>
      <c r="Q57" s="99"/>
    </row>
    <row r="58" spans="1:17" x14ac:dyDescent="0.35">
      <c r="A58" s="98"/>
      <c r="B58" s="2"/>
      <c r="C58" s="2"/>
      <c r="D58" s="7"/>
      <c r="E58" s="2"/>
      <c r="F58" s="71"/>
      <c r="G58" s="79"/>
      <c r="H58" s="2"/>
      <c r="I58" s="2"/>
      <c r="J58" s="2"/>
      <c r="K58" s="80"/>
      <c r="L58" s="79"/>
      <c r="M58" s="2"/>
      <c r="N58" s="2"/>
      <c r="O58" s="2"/>
      <c r="P58" s="80"/>
      <c r="Q58" s="99"/>
    </row>
    <row r="59" spans="1:17" x14ac:dyDescent="0.35">
      <c r="A59" s="103"/>
      <c r="B59" s="4" t="s">
        <v>30</v>
      </c>
      <c r="C59" s="2"/>
      <c r="D59" s="7"/>
      <c r="E59" s="2"/>
      <c r="F59" s="71"/>
      <c r="G59" s="79"/>
      <c r="H59" s="2"/>
      <c r="I59" s="2"/>
      <c r="J59" s="2"/>
      <c r="K59" s="80"/>
      <c r="L59" s="79"/>
      <c r="M59" s="2"/>
      <c r="N59" s="2"/>
      <c r="O59" s="2"/>
      <c r="P59" s="80"/>
      <c r="Q59" s="99"/>
    </row>
    <row r="60" spans="1:17" ht="31" x14ac:dyDescent="0.35">
      <c r="A60" s="103"/>
      <c r="B60" s="8" t="s">
        <v>31</v>
      </c>
      <c r="C60" s="2"/>
      <c r="D60" s="7"/>
      <c r="E60" s="2"/>
      <c r="F60" s="71"/>
      <c r="G60" s="79"/>
      <c r="H60" s="2"/>
      <c r="I60" s="2"/>
      <c r="J60" s="2"/>
      <c r="K60" s="80"/>
      <c r="L60" s="79"/>
      <c r="M60" s="2"/>
      <c r="N60" s="2"/>
      <c r="O60" s="2"/>
      <c r="P60" s="80"/>
      <c r="Q60" s="99"/>
    </row>
    <row r="61" spans="1:17" x14ac:dyDescent="0.35">
      <c r="A61" s="103"/>
      <c r="B61" s="2"/>
      <c r="C61" s="2"/>
      <c r="D61" s="7"/>
      <c r="E61" s="2"/>
      <c r="F61" s="71"/>
      <c r="G61" s="79"/>
      <c r="H61" s="2"/>
      <c r="I61" s="2"/>
      <c r="J61" s="2"/>
      <c r="K61" s="80"/>
      <c r="L61" s="79"/>
      <c r="M61" s="2"/>
      <c r="N61" s="2"/>
      <c r="O61" s="2"/>
      <c r="P61" s="80"/>
      <c r="Q61" s="99"/>
    </row>
    <row r="62" spans="1:17" x14ac:dyDescent="0.35">
      <c r="A62" s="103" t="s">
        <v>32</v>
      </c>
      <c r="B62" s="2" t="s">
        <v>33</v>
      </c>
      <c r="C62" s="9">
        <v>90</v>
      </c>
      <c r="D62" s="7" t="s">
        <v>11</v>
      </c>
      <c r="E62" s="9">
        <v>75</v>
      </c>
      <c r="F62" s="73">
        <f>E62*C62</f>
        <v>6750</v>
      </c>
      <c r="G62" s="86"/>
      <c r="H62" s="9"/>
      <c r="I62" s="9"/>
      <c r="J62" s="9"/>
      <c r="K62" s="87"/>
      <c r="L62" s="86"/>
      <c r="M62" s="2"/>
      <c r="N62" s="2"/>
      <c r="O62" s="2"/>
      <c r="P62" s="80"/>
      <c r="Q62" s="99"/>
    </row>
    <row r="63" spans="1:17" x14ac:dyDescent="0.35">
      <c r="A63" s="103"/>
      <c r="B63" s="2"/>
      <c r="C63" s="2"/>
      <c r="D63" s="7"/>
      <c r="E63" s="2"/>
      <c r="F63" s="71"/>
      <c r="G63" s="79"/>
      <c r="H63" s="2"/>
      <c r="I63" s="2"/>
      <c r="J63" s="2"/>
      <c r="K63" s="80"/>
      <c r="L63" s="79"/>
      <c r="M63" s="2"/>
      <c r="N63" s="2"/>
      <c r="O63" s="2"/>
      <c r="P63" s="80"/>
      <c r="Q63" s="99"/>
    </row>
    <row r="64" spans="1:17" x14ac:dyDescent="0.35">
      <c r="A64" s="103"/>
      <c r="B64" s="1" t="s">
        <v>34</v>
      </c>
      <c r="C64" s="2"/>
      <c r="D64" s="7"/>
      <c r="E64" s="2"/>
      <c r="F64" s="71"/>
      <c r="G64" s="79"/>
      <c r="H64" s="2"/>
      <c r="I64" s="2"/>
      <c r="J64" s="2"/>
      <c r="K64" s="80"/>
      <c r="L64" s="79"/>
      <c r="M64" s="2"/>
      <c r="N64" s="2"/>
      <c r="O64" s="2"/>
      <c r="P64" s="80"/>
      <c r="Q64" s="99"/>
    </row>
    <row r="65" spans="1:17" x14ac:dyDescent="0.35">
      <c r="A65" s="103"/>
      <c r="B65" s="2"/>
      <c r="C65" s="2"/>
      <c r="D65" s="7"/>
      <c r="E65" s="2"/>
      <c r="F65" s="71"/>
      <c r="G65" s="79"/>
      <c r="H65" s="2"/>
      <c r="I65" s="2"/>
      <c r="J65" s="2"/>
      <c r="K65" s="80"/>
      <c r="L65" s="79"/>
      <c r="M65" s="2"/>
      <c r="N65" s="2"/>
      <c r="O65" s="2"/>
      <c r="P65" s="80"/>
      <c r="Q65" s="99"/>
    </row>
    <row r="66" spans="1:17" ht="77.5" x14ac:dyDescent="0.35">
      <c r="A66" s="103"/>
      <c r="B66" s="6" t="s">
        <v>35</v>
      </c>
      <c r="C66" s="2"/>
      <c r="D66" s="7"/>
      <c r="E66" s="2"/>
      <c r="F66" s="71"/>
      <c r="G66" s="79"/>
      <c r="H66" s="2"/>
      <c r="I66" s="2"/>
      <c r="J66" s="2"/>
      <c r="K66" s="80"/>
      <c r="L66" s="79"/>
      <c r="M66" s="2"/>
      <c r="N66" s="2"/>
      <c r="O66" s="2"/>
      <c r="P66" s="80"/>
      <c r="Q66" s="99"/>
    </row>
    <row r="67" spans="1:17" x14ac:dyDescent="0.35">
      <c r="A67" s="103"/>
      <c r="B67" s="2"/>
      <c r="C67" s="2"/>
      <c r="D67" s="7"/>
      <c r="E67" s="2"/>
      <c r="F67" s="71"/>
      <c r="G67" s="79"/>
      <c r="H67" s="2"/>
      <c r="I67" s="2"/>
      <c r="J67" s="2"/>
      <c r="K67" s="80"/>
      <c r="L67" s="79"/>
      <c r="M67" s="2"/>
      <c r="N67" s="2"/>
      <c r="O67" s="2"/>
      <c r="P67" s="80"/>
      <c r="Q67" s="99"/>
    </row>
    <row r="68" spans="1:17" x14ac:dyDescent="0.35">
      <c r="A68" s="103"/>
      <c r="B68" s="2" t="s">
        <v>36</v>
      </c>
      <c r="C68" s="2"/>
      <c r="D68" s="7"/>
      <c r="E68" s="2"/>
      <c r="F68" s="71"/>
      <c r="G68" s="79"/>
      <c r="H68" s="2"/>
      <c r="I68" s="2"/>
      <c r="J68" s="2"/>
      <c r="K68" s="80"/>
      <c r="L68" s="79"/>
      <c r="M68" s="2"/>
      <c r="N68" s="2"/>
      <c r="O68" s="2"/>
      <c r="P68" s="80"/>
      <c r="Q68" s="99"/>
    </row>
    <row r="69" spans="1:17" x14ac:dyDescent="0.35">
      <c r="A69" s="103" t="s">
        <v>7</v>
      </c>
      <c r="B69" s="2" t="s">
        <v>37</v>
      </c>
      <c r="C69" s="9">
        <v>45</v>
      </c>
      <c r="D69" s="7" t="s">
        <v>11</v>
      </c>
      <c r="E69" s="9">
        <v>1750</v>
      </c>
      <c r="F69" s="73">
        <f>C69*E69</f>
        <v>78750</v>
      </c>
      <c r="G69" s="86"/>
      <c r="H69" s="9"/>
      <c r="I69" s="9"/>
      <c r="J69" s="9"/>
      <c r="K69" s="87"/>
      <c r="L69" s="86"/>
      <c r="M69" s="2"/>
      <c r="N69" s="2"/>
      <c r="O69" s="2"/>
      <c r="P69" s="80"/>
      <c r="Q69" s="99"/>
    </row>
    <row r="70" spans="1:17" x14ac:dyDescent="0.35">
      <c r="A70" s="103" t="s">
        <v>9</v>
      </c>
      <c r="B70" s="2" t="s">
        <v>29</v>
      </c>
      <c r="C70" s="9">
        <v>10</v>
      </c>
      <c r="D70" s="7" t="s">
        <v>11</v>
      </c>
      <c r="E70" s="9">
        <v>2750</v>
      </c>
      <c r="F70" s="73">
        <f>C70*E70</f>
        <v>27500</v>
      </c>
      <c r="G70" s="86"/>
      <c r="H70" s="9"/>
      <c r="I70" s="9"/>
      <c r="J70" s="9"/>
      <c r="K70" s="87"/>
      <c r="L70" s="86"/>
      <c r="M70" s="2"/>
      <c r="N70" s="2"/>
      <c r="O70" s="2"/>
      <c r="P70" s="80"/>
      <c r="Q70" s="99"/>
    </row>
    <row r="71" spans="1:17" x14ac:dyDescent="0.35">
      <c r="A71" s="103"/>
      <c r="B71" s="2"/>
      <c r="C71" s="2"/>
      <c r="D71" s="7"/>
      <c r="E71" s="2"/>
      <c r="F71" s="71"/>
      <c r="G71" s="79"/>
      <c r="H71" s="2"/>
      <c r="I71" s="2"/>
      <c r="J71" s="2"/>
      <c r="K71" s="80"/>
      <c r="L71" s="79"/>
      <c r="M71" s="2"/>
      <c r="N71" s="2"/>
      <c r="O71" s="2"/>
      <c r="P71" s="80"/>
      <c r="Q71" s="99"/>
    </row>
    <row r="72" spans="1:17" x14ac:dyDescent="0.35">
      <c r="A72" s="103"/>
      <c r="B72" s="2" t="s">
        <v>38</v>
      </c>
      <c r="C72" s="2"/>
      <c r="D72" s="7"/>
      <c r="E72" s="2"/>
      <c r="F72" s="71"/>
      <c r="G72" s="79"/>
      <c r="H72" s="2"/>
      <c r="I72" s="2"/>
      <c r="J72" s="2"/>
      <c r="K72" s="80"/>
      <c r="L72" s="79"/>
      <c r="M72" s="2"/>
      <c r="N72" s="2"/>
      <c r="O72" s="2"/>
      <c r="P72" s="80"/>
      <c r="Q72" s="99"/>
    </row>
    <row r="73" spans="1:17" x14ac:dyDescent="0.35">
      <c r="A73" s="103" t="s">
        <v>15</v>
      </c>
      <c r="B73" s="2" t="s">
        <v>39</v>
      </c>
      <c r="C73" s="9">
        <v>30</v>
      </c>
      <c r="D73" s="7" t="s">
        <v>11</v>
      </c>
      <c r="E73" s="9">
        <v>1750</v>
      </c>
      <c r="F73" s="73">
        <f>E73*C73</f>
        <v>52500</v>
      </c>
      <c r="G73" s="191"/>
      <c r="H73" s="187"/>
      <c r="I73" s="187"/>
      <c r="J73" s="187"/>
      <c r="K73" s="190"/>
      <c r="L73" s="86"/>
      <c r="M73" s="2"/>
      <c r="N73" s="2"/>
      <c r="O73" s="2"/>
      <c r="P73" s="80"/>
      <c r="Q73" s="99"/>
    </row>
    <row r="74" spans="1:17" x14ac:dyDescent="0.35">
      <c r="A74" s="103"/>
      <c r="B74" s="1" t="s">
        <v>89</v>
      </c>
      <c r="C74" s="67"/>
      <c r="D74" s="1"/>
      <c r="E74" s="67"/>
      <c r="F74" s="73"/>
      <c r="G74" s="188">
        <v>0.25</v>
      </c>
      <c r="H74" s="187"/>
      <c r="I74" s="187">
        <v>25</v>
      </c>
      <c r="J74" s="189">
        <f>I74+H74</f>
        <v>25</v>
      </c>
      <c r="K74" s="190">
        <f>J74*G74*E73</f>
        <v>10937.5</v>
      </c>
      <c r="L74" s="86"/>
      <c r="M74" s="2"/>
      <c r="N74" s="2"/>
      <c r="O74" s="2"/>
      <c r="P74" s="80"/>
      <c r="Q74" s="195">
        <f>K74</f>
        <v>10937.5</v>
      </c>
    </row>
    <row r="75" spans="1:17" x14ac:dyDescent="0.35">
      <c r="A75" s="103"/>
      <c r="B75" s="1" t="s">
        <v>90</v>
      </c>
      <c r="C75" s="67"/>
      <c r="D75" s="1"/>
      <c r="E75" s="67"/>
      <c r="F75" s="73"/>
      <c r="G75" s="188">
        <v>0.35</v>
      </c>
      <c r="H75" s="187"/>
      <c r="I75" s="187"/>
      <c r="J75" s="189"/>
      <c r="K75" s="190"/>
      <c r="L75" s="86"/>
      <c r="M75" s="2"/>
      <c r="N75" s="2"/>
      <c r="O75" s="2"/>
      <c r="P75" s="80"/>
      <c r="Q75" s="99"/>
    </row>
    <row r="76" spans="1:17" x14ac:dyDescent="0.35">
      <c r="A76" s="103"/>
      <c r="B76" s="1" t="s">
        <v>91</v>
      </c>
      <c r="C76" s="67"/>
      <c r="D76" s="1"/>
      <c r="E76" s="67"/>
      <c r="F76" s="73"/>
      <c r="G76" s="188">
        <v>0.05</v>
      </c>
      <c r="H76" s="187"/>
      <c r="I76" s="187"/>
      <c r="J76" s="189"/>
      <c r="K76" s="190"/>
      <c r="L76" s="86"/>
      <c r="M76" s="2"/>
      <c r="N76" s="2"/>
      <c r="O76" s="2"/>
      <c r="P76" s="80"/>
      <c r="Q76" s="99"/>
    </row>
    <row r="77" spans="1:17" x14ac:dyDescent="0.35">
      <c r="A77" s="103" t="s">
        <v>17</v>
      </c>
      <c r="B77" s="2" t="s">
        <v>40</v>
      </c>
      <c r="C77" s="9">
        <v>5</v>
      </c>
      <c r="D77" s="7" t="s">
        <v>11</v>
      </c>
      <c r="E77" s="9">
        <v>2750</v>
      </c>
      <c r="F77" s="73">
        <f>E77*C77</f>
        <v>13750</v>
      </c>
      <c r="G77" s="191"/>
      <c r="H77" s="187"/>
      <c r="I77" s="187"/>
      <c r="J77" s="189"/>
      <c r="K77" s="190"/>
      <c r="L77" s="86"/>
      <c r="M77" s="2"/>
      <c r="N77" s="2"/>
      <c r="O77" s="2"/>
      <c r="P77" s="80"/>
      <c r="Q77" s="99"/>
    </row>
    <row r="78" spans="1:17" x14ac:dyDescent="0.35">
      <c r="A78" s="103"/>
      <c r="B78" s="1" t="s">
        <v>89</v>
      </c>
      <c r="C78" s="67">
        <v>0.4</v>
      </c>
      <c r="D78" s="7"/>
      <c r="E78" s="9"/>
      <c r="F78" s="73"/>
      <c r="G78" s="188">
        <v>0.25</v>
      </c>
      <c r="H78" s="187"/>
      <c r="I78" s="187">
        <v>7.3</v>
      </c>
      <c r="J78" s="189">
        <f t="shared" ref="J78" si="10">I78+H78</f>
        <v>7.3</v>
      </c>
      <c r="K78" s="190">
        <f>J78*E77*G78</f>
        <v>5018.75</v>
      </c>
      <c r="L78" s="86"/>
      <c r="M78" s="2"/>
      <c r="N78" s="2"/>
      <c r="O78" s="2"/>
      <c r="P78" s="80"/>
      <c r="Q78" s="195">
        <f>K78</f>
        <v>5018.75</v>
      </c>
    </row>
    <row r="79" spans="1:17" x14ac:dyDescent="0.35">
      <c r="A79" s="103"/>
      <c r="B79" s="1" t="s">
        <v>90</v>
      </c>
      <c r="C79" s="67">
        <v>0.5</v>
      </c>
      <c r="D79" s="7"/>
      <c r="E79" s="9"/>
      <c r="F79" s="73"/>
      <c r="G79" s="188">
        <v>0.35</v>
      </c>
      <c r="H79" s="187"/>
      <c r="I79" s="187"/>
      <c r="J79" s="189"/>
      <c r="K79" s="190"/>
      <c r="L79" s="86"/>
      <c r="M79" s="2"/>
      <c r="N79" s="2"/>
      <c r="O79" s="2"/>
      <c r="P79" s="80"/>
      <c r="Q79" s="99"/>
    </row>
    <row r="80" spans="1:17" x14ac:dyDescent="0.35">
      <c r="A80" s="103"/>
      <c r="B80" s="1" t="s">
        <v>91</v>
      </c>
      <c r="C80" s="67">
        <v>0.1</v>
      </c>
      <c r="D80" s="7"/>
      <c r="E80" s="2"/>
      <c r="F80" s="71"/>
      <c r="G80" s="188">
        <v>0.05</v>
      </c>
      <c r="H80" s="193"/>
      <c r="I80" s="187"/>
      <c r="J80" s="189"/>
      <c r="K80" s="194"/>
      <c r="L80" s="79"/>
      <c r="M80" s="2"/>
      <c r="N80" s="2"/>
      <c r="O80" s="2"/>
      <c r="P80" s="80"/>
      <c r="Q80" s="99"/>
    </row>
    <row r="81" spans="1:17" x14ac:dyDescent="0.35">
      <c r="A81" s="103"/>
      <c r="B81" s="4" t="s">
        <v>41</v>
      </c>
      <c r="C81" s="2"/>
      <c r="D81" s="7"/>
      <c r="E81" s="2"/>
      <c r="F81" s="71"/>
      <c r="G81" s="192"/>
      <c r="H81" s="193"/>
      <c r="I81" s="193"/>
      <c r="J81" s="193"/>
      <c r="K81" s="194"/>
      <c r="L81" s="79"/>
      <c r="M81" s="2"/>
      <c r="N81" s="2"/>
      <c r="O81" s="2"/>
      <c r="P81" s="80"/>
      <c r="Q81" s="99"/>
    </row>
    <row r="82" spans="1:17" x14ac:dyDescent="0.35">
      <c r="A82" s="103"/>
      <c r="B82" s="2"/>
      <c r="C82" s="2"/>
      <c r="D82" s="7"/>
      <c r="E82" s="2"/>
      <c r="F82" s="71"/>
      <c r="G82" s="192"/>
      <c r="H82" s="193"/>
      <c r="I82" s="193"/>
      <c r="J82" s="193"/>
      <c r="K82" s="194"/>
      <c r="L82" s="79"/>
      <c r="M82" s="2"/>
      <c r="N82" s="2"/>
      <c r="O82" s="2"/>
      <c r="P82" s="80"/>
      <c r="Q82" s="99"/>
    </row>
    <row r="83" spans="1:17" ht="46.5" x14ac:dyDescent="0.35">
      <c r="A83" s="103"/>
      <c r="B83" s="6" t="s">
        <v>42</v>
      </c>
      <c r="C83" s="2"/>
      <c r="D83" s="7"/>
      <c r="E83" s="2"/>
      <c r="F83" s="71"/>
      <c r="G83" s="79"/>
      <c r="H83" s="2"/>
      <c r="I83" s="2"/>
      <c r="J83" s="2"/>
      <c r="K83" s="80"/>
      <c r="L83" s="79"/>
      <c r="M83" s="2"/>
      <c r="N83" s="2"/>
      <c r="O83" s="2"/>
      <c r="P83" s="80"/>
      <c r="Q83" s="99"/>
    </row>
    <row r="84" spans="1:17" x14ac:dyDescent="0.35">
      <c r="A84" s="103"/>
      <c r="B84" s="2"/>
      <c r="C84" s="2"/>
      <c r="D84" s="7"/>
      <c r="E84" s="2"/>
      <c r="F84" s="71"/>
      <c r="G84" s="79"/>
      <c r="H84" s="2"/>
      <c r="I84" s="2"/>
      <c r="J84" s="2"/>
      <c r="K84" s="80"/>
      <c r="L84" s="79"/>
      <c r="M84" s="2"/>
      <c r="N84" s="2"/>
      <c r="O84" s="2"/>
      <c r="P84" s="80"/>
      <c r="Q84" s="99"/>
    </row>
    <row r="85" spans="1:17" ht="46.5" x14ac:dyDescent="0.35">
      <c r="A85" s="105" t="s">
        <v>21</v>
      </c>
      <c r="B85" s="8" t="s">
        <v>43</v>
      </c>
      <c r="C85" s="9">
        <v>410</v>
      </c>
      <c r="D85" s="7" t="s">
        <v>11</v>
      </c>
      <c r="E85" s="2"/>
      <c r="F85" s="71" t="s">
        <v>44</v>
      </c>
      <c r="G85" s="79"/>
      <c r="H85" s="9"/>
      <c r="I85" s="9"/>
      <c r="J85" s="9"/>
      <c r="K85" s="87"/>
      <c r="L85" s="86"/>
      <c r="M85" s="2"/>
      <c r="N85" s="2"/>
      <c r="O85" s="2"/>
      <c r="P85" s="80"/>
      <c r="Q85" s="99"/>
    </row>
    <row r="86" spans="1:17" x14ac:dyDescent="0.35">
      <c r="A86" s="103"/>
      <c r="B86" s="2"/>
      <c r="C86" s="2"/>
      <c r="D86" s="7"/>
      <c r="E86" s="2"/>
      <c r="F86" s="71"/>
      <c r="G86" s="79"/>
      <c r="H86" s="2"/>
      <c r="I86" s="2"/>
      <c r="J86" s="2"/>
      <c r="K86" s="80"/>
      <c r="L86" s="79"/>
      <c r="M86" s="2"/>
      <c r="N86" s="2"/>
      <c r="O86" s="2"/>
      <c r="P86" s="80"/>
      <c r="Q86" s="99"/>
    </row>
    <row r="87" spans="1:17" x14ac:dyDescent="0.35">
      <c r="A87" s="103"/>
      <c r="B87" s="4" t="s">
        <v>45</v>
      </c>
      <c r="C87" s="2"/>
      <c r="D87" s="7"/>
      <c r="E87" s="2"/>
      <c r="F87" s="71"/>
      <c r="G87" s="79"/>
      <c r="H87" s="2"/>
      <c r="I87" s="2"/>
      <c r="J87" s="2"/>
      <c r="K87" s="80"/>
      <c r="L87" s="79"/>
      <c r="M87" s="2"/>
      <c r="N87" s="2"/>
      <c r="O87" s="2"/>
      <c r="P87" s="80"/>
      <c r="Q87" s="99"/>
    </row>
    <row r="88" spans="1:17" x14ac:dyDescent="0.35">
      <c r="A88" s="103"/>
      <c r="B88" s="2"/>
      <c r="C88" s="2"/>
      <c r="D88" s="7"/>
      <c r="E88" s="2"/>
      <c r="F88" s="71"/>
      <c r="G88" s="79"/>
      <c r="H88" s="2"/>
      <c r="I88" s="2"/>
      <c r="J88" s="2"/>
      <c r="K88" s="80"/>
      <c r="L88" s="79"/>
      <c r="M88" s="2"/>
      <c r="N88" s="2"/>
      <c r="O88" s="2"/>
      <c r="P88" s="80"/>
      <c r="Q88" s="99"/>
    </row>
    <row r="89" spans="1:17" ht="46.5" x14ac:dyDescent="0.35">
      <c r="A89" s="105" t="s">
        <v>23</v>
      </c>
      <c r="B89" s="8" t="s">
        <v>46</v>
      </c>
      <c r="C89" s="2"/>
      <c r="D89" s="7"/>
      <c r="E89" s="2"/>
      <c r="F89" s="71"/>
      <c r="G89" s="79"/>
      <c r="H89" s="2"/>
      <c r="I89" s="2"/>
      <c r="J89" s="2"/>
      <c r="K89" s="80"/>
      <c r="L89" s="79"/>
      <c r="M89" s="2"/>
      <c r="N89" s="2"/>
      <c r="O89" s="2"/>
      <c r="P89" s="80"/>
      <c r="Q89" s="99"/>
    </row>
    <row r="90" spans="1:17" x14ac:dyDescent="0.35">
      <c r="A90" s="105"/>
      <c r="B90" s="8"/>
      <c r="C90" s="2"/>
      <c r="D90" s="7"/>
      <c r="E90" s="2"/>
      <c r="F90" s="71"/>
      <c r="G90" s="79"/>
      <c r="H90" s="2"/>
      <c r="I90" s="2"/>
      <c r="J90" s="2"/>
      <c r="K90" s="80"/>
      <c r="L90" s="79"/>
      <c r="M90" s="2"/>
      <c r="N90" s="2"/>
      <c r="O90" s="2"/>
      <c r="P90" s="80"/>
      <c r="Q90" s="99"/>
    </row>
    <row r="91" spans="1:17" x14ac:dyDescent="0.35">
      <c r="A91" s="245" t="s">
        <v>73</v>
      </c>
      <c r="B91" s="242"/>
      <c r="C91" s="2"/>
      <c r="D91" s="7"/>
      <c r="E91" s="2"/>
      <c r="F91" s="71"/>
      <c r="G91" s="79"/>
      <c r="H91" s="2"/>
      <c r="I91" s="2"/>
      <c r="J91" s="2"/>
      <c r="K91" s="80"/>
      <c r="L91" s="79"/>
      <c r="M91" s="2"/>
      <c r="N91" s="2"/>
      <c r="O91" s="2"/>
      <c r="P91" s="80"/>
      <c r="Q91" s="99"/>
    </row>
    <row r="92" spans="1:17" x14ac:dyDescent="0.35">
      <c r="A92" s="249" t="s">
        <v>76</v>
      </c>
      <c r="B92" s="238"/>
      <c r="C92" s="2"/>
      <c r="D92" s="7"/>
      <c r="E92" s="2"/>
      <c r="F92" s="71"/>
      <c r="G92" s="79"/>
      <c r="H92" s="2"/>
      <c r="I92" s="2"/>
      <c r="J92" s="2"/>
      <c r="K92" s="80"/>
      <c r="L92" s="79"/>
      <c r="M92" s="2"/>
      <c r="N92" s="2"/>
      <c r="O92" s="2"/>
      <c r="P92" s="80"/>
      <c r="Q92" s="99"/>
    </row>
    <row r="93" spans="1:17" x14ac:dyDescent="0.35">
      <c r="A93" s="98"/>
      <c r="B93" s="4" t="s">
        <v>47</v>
      </c>
      <c r="C93" s="2"/>
      <c r="D93" s="7"/>
      <c r="E93" s="2"/>
      <c r="F93" s="71"/>
      <c r="G93" s="79"/>
      <c r="H93" s="2"/>
      <c r="I93" s="2"/>
      <c r="J93" s="2"/>
      <c r="K93" s="80"/>
      <c r="L93" s="79"/>
      <c r="M93" s="2"/>
      <c r="N93" s="2"/>
      <c r="O93" s="2"/>
      <c r="P93" s="80"/>
      <c r="Q93" s="99"/>
    </row>
    <row r="94" spans="1:17" x14ac:dyDescent="0.35">
      <c r="A94" s="98"/>
      <c r="B94" s="2"/>
      <c r="C94" s="2"/>
      <c r="D94" s="7"/>
      <c r="E94" s="2"/>
      <c r="F94" s="71"/>
      <c r="G94" s="79"/>
      <c r="H94" s="2"/>
      <c r="I94" s="2"/>
      <c r="J94" s="2"/>
      <c r="K94" s="80"/>
      <c r="L94" s="79"/>
      <c r="M94" s="2"/>
      <c r="N94" s="2"/>
      <c r="O94" s="2"/>
      <c r="P94" s="80"/>
      <c r="Q94" s="99"/>
    </row>
    <row r="95" spans="1:17" ht="46.5" x14ac:dyDescent="0.35">
      <c r="A95" s="98"/>
      <c r="B95" s="8" t="s">
        <v>48</v>
      </c>
      <c r="C95" s="2"/>
      <c r="D95" s="7"/>
      <c r="E95" s="2"/>
      <c r="F95" s="71"/>
      <c r="G95" s="79"/>
      <c r="H95" s="2"/>
      <c r="I95" s="2"/>
      <c r="J95" s="2"/>
      <c r="K95" s="80"/>
      <c r="L95" s="79"/>
      <c r="M95" s="2"/>
      <c r="N95" s="2"/>
      <c r="O95" s="2"/>
      <c r="P95" s="80"/>
      <c r="Q95" s="99"/>
    </row>
    <row r="96" spans="1:17" x14ac:dyDescent="0.35">
      <c r="A96" s="98"/>
      <c r="B96" s="2"/>
      <c r="C96" s="2"/>
      <c r="D96" s="7"/>
      <c r="E96" s="2"/>
      <c r="F96" s="71"/>
      <c r="G96" s="79"/>
      <c r="H96" s="2"/>
      <c r="I96" s="2"/>
      <c r="J96" s="2"/>
      <c r="K96" s="80"/>
      <c r="L96" s="79"/>
      <c r="M96" s="2"/>
      <c r="N96" s="2"/>
      <c r="O96" s="2"/>
      <c r="P96" s="80"/>
      <c r="Q96" s="99"/>
    </row>
    <row r="97" spans="1:17" ht="31" x14ac:dyDescent="0.35">
      <c r="A97" s="105" t="s">
        <v>7</v>
      </c>
      <c r="B97" s="8" t="s">
        <v>49</v>
      </c>
      <c r="C97" s="9">
        <v>2</v>
      </c>
      <c r="D97" s="7" t="s">
        <v>50</v>
      </c>
      <c r="E97" s="9">
        <v>42750</v>
      </c>
      <c r="F97" s="73">
        <f>E97*C97</f>
        <v>85500</v>
      </c>
      <c r="G97" s="86"/>
      <c r="H97" s="9"/>
      <c r="I97" s="9"/>
      <c r="J97" s="9"/>
      <c r="K97" s="87"/>
      <c r="L97" s="86"/>
      <c r="M97" s="2"/>
      <c r="N97" s="2"/>
      <c r="O97" s="2"/>
      <c r="P97" s="80"/>
      <c r="Q97" s="99"/>
    </row>
    <row r="98" spans="1:17" x14ac:dyDescent="0.35">
      <c r="A98" s="105"/>
      <c r="B98" s="2"/>
      <c r="C98" s="9"/>
      <c r="D98" s="7"/>
      <c r="E98" s="9"/>
      <c r="F98" s="73"/>
      <c r="G98" s="86"/>
      <c r="H98" s="9"/>
      <c r="I98" s="9"/>
      <c r="J98" s="9"/>
      <c r="K98" s="87"/>
      <c r="L98" s="86"/>
      <c r="M98" s="2"/>
      <c r="N98" s="2"/>
      <c r="O98" s="2"/>
      <c r="P98" s="80"/>
      <c r="Q98" s="99"/>
    </row>
    <row r="99" spans="1:17" ht="31" x14ac:dyDescent="0.35">
      <c r="A99" s="105" t="s">
        <v>9</v>
      </c>
      <c r="B99" s="8" t="s">
        <v>51</v>
      </c>
      <c r="C99" s="9">
        <v>2</v>
      </c>
      <c r="D99" s="7" t="s">
        <v>50</v>
      </c>
      <c r="E99" s="9">
        <v>42750</v>
      </c>
      <c r="F99" s="73">
        <f t="shared" ref="F99" si="11">E99*C99</f>
        <v>85500</v>
      </c>
      <c r="G99" s="86"/>
      <c r="H99" s="9"/>
      <c r="I99" s="9"/>
      <c r="J99" s="9"/>
      <c r="K99" s="87"/>
      <c r="L99" s="86"/>
      <c r="M99" s="2"/>
      <c r="N99" s="2"/>
      <c r="O99" s="2"/>
      <c r="P99" s="80"/>
      <c r="Q99" s="99"/>
    </row>
    <row r="100" spans="1:17" x14ac:dyDescent="0.35">
      <c r="A100" s="98"/>
      <c r="B100" s="2"/>
      <c r="C100" s="2"/>
      <c r="D100" s="7"/>
      <c r="E100" s="2"/>
      <c r="F100" s="71"/>
      <c r="G100" s="79"/>
      <c r="H100" s="2"/>
      <c r="I100" s="2"/>
      <c r="J100" s="2"/>
      <c r="K100" s="80"/>
      <c r="L100" s="79"/>
      <c r="M100" s="2"/>
      <c r="N100" s="2"/>
      <c r="O100" s="2"/>
      <c r="P100" s="80"/>
      <c r="Q100" s="99"/>
    </row>
    <row r="101" spans="1:17" x14ac:dyDescent="0.35">
      <c r="A101" s="98"/>
      <c r="B101" s="4" t="s">
        <v>47</v>
      </c>
      <c r="C101" s="2"/>
      <c r="D101" s="7"/>
      <c r="E101" s="2"/>
      <c r="F101" s="71"/>
      <c r="G101" s="79"/>
      <c r="H101" s="2"/>
      <c r="I101" s="2"/>
      <c r="J101" s="2"/>
      <c r="K101" s="80"/>
      <c r="L101" s="79"/>
      <c r="M101" s="2"/>
      <c r="N101" s="2"/>
      <c r="O101" s="2"/>
      <c r="P101" s="80"/>
      <c r="Q101" s="99"/>
    </row>
    <row r="102" spans="1:17" ht="46.5" x14ac:dyDescent="0.35">
      <c r="A102" s="98"/>
      <c r="B102" s="8" t="s">
        <v>52</v>
      </c>
      <c r="C102" s="2"/>
      <c r="D102" s="7"/>
      <c r="E102" s="2"/>
      <c r="F102" s="71"/>
      <c r="G102" s="79"/>
      <c r="H102" s="2"/>
      <c r="I102" s="2"/>
      <c r="J102" s="2"/>
      <c r="K102" s="80"/>
      <c r="L102" s="79"/>
      <c r="M102" s="2"/>
      <c r="N102" s="2"/>
      <c r="O102" s="2"/>
      <c r="P102" s="80"/>
      <c r="Q102" s="99"/>
    </row>
    <row r="103" spans="1:17" x14ac:dyDescent="0.35">
      <c r="A103" s="98"/>
      <c r="B103" s="2"/>
      <c r="C103" s="2"/>
      <c r="D103" s="7"/>
      <c r="E103" s="2"/>
      <c r="F103" s="71"/>
      <c r="G103" s="79"/>
      <c r="H103" s="2"/>
      <c r="I103" s="2"/>
      <c r="J103" s="2"/>
      <c r="K103" s="80"/>
      <c r="L103" s="79"/>
      <c r="M103" s="2"/>
      <c r="N103" s="2"/>
      <c r="O103" s="2"/>
      <c r="P103" s="80"/>
      <c r="Q103" s="99"/>
    </row>
    <row r="104" spans="1:17" x14ac:dyDescent="0.35">
      <c r="A104" s="98"/>
      <c r="B104" s="2" t="s">
        <v>53</v>
      </c>
      <c r="C104" s="2"/>
      <c r="D104" s="7"/>
      <c r="E104" s="2"/>
      <c r="F104" s="71"/>
      <c r="G104" s="79"/>
      <c r="H104" s="2"/>
      <c r="I104" s="2"/>
      <c r="J104" s="2"/>
      <c r="K104" s="80"/>
      <c r="L104" s="79"/>
      <c r="M104" s="2"/>
      <c r="N104" s="2"/>
      <c r="O104" s="2"/>
      <c r="P104" s="80"/>
      <c r="Q104" s="99"/>
    </row>
    <row r="105" spans="1:17" x14ac:dyDescent="0.35">
      <c r="A105" s="103" t="s">
        <v>15</v>
      </c>
      <c r="B105" s="2" t="s">
        <v>54</v>
      </c>
      <c r="C105" s="9">
        <v>1</v>
      </c>
      <c r="D105" s="7" t="s">
        <v>50</v>
      </c>
      <c r="E105" s="2"/>
      <c r="F105" s="71" t="s">
        <v>44</v>
      </c>
      <c r="G105" s="79"/>
      <c r="H105" s="9"/>
      <c r="I105" s="9"/>
      <c r="J105" s="9"/>
      <c r="K105" s="87"/>
      <c r="L105" s="86"/>
      <c r="M105" s="2"/>
      <c r="N105" s="2"/>
      <c r="O105" s="2"/>
      <c r="P105" s="80"/>
      <c r="Q105" s="99"/>
    </row>
    <row r="106" spans="1:17" x14ac:dyDescent="0.35">
      <c r="A106" s="103" t="s">
        <v>17</v>
      </c>
      <c r="B106" s="2" t="s">
        <v>55</v>
      </c>
      <c r="C106" s="9">
        <v>4</v>
      </c>
      <c r="D106" s="7" t="s">
        <v>50</v>
      </c>
      <c r="E106" s="2"/>
      <c r="F106" s="71" t="s">
        <v>44</v>
      </c>
      <c r="G106" s="79"/>
      <c r="H106" s="9"/>
      <c r="I106" s="9"/>
      <c r="J106" s="9"/>
      <c r="K106" s="87"/>
      <c r="L106" s="86"/>
      <c r="M106" s="2"/>
      <c r="N106" s="2"/>
      <c r="O106" s="2"/>
      <c r="P106" s="80"/>
      <c r="Q106" s="99"/>
    </row>
    <row r="107" spans="1:17" x14ac:dyDescent="0.35">
      <c r="A107" s="103" t="s">
        <v>21</v>
      </c>
      <c r="B107" s="2" t="s">
        <v>56</v>
      </c>
      <c r="C107" s="9">
        <v>1</v>
      </c>
      <c r="D107" s="7" t="s">
        <v>50</v>
      </c>
      <c r="E107" s="2"/>
      <c r="F107" s="71" t="s">
        <v>44</v>
      </c>
      <c r="G107" s="79"/>
      <c r="H107" s="9"/>
      <c r="I107" s="9"/>
      <c r="J107" s="9"/>
      <c r="K107" s="87"/>
      <c r="L107" s="86"/>
      <c r="M107" s="2"/>
      <c r="N107" s="2"/>
      <c r="O107" s="2"/>
      <c r="P107" s="80"/>
      <c r="Q107" s="99"/>
    </row>
    <row r="108" spans="1:17" x14ac:dyDescent="0.35">
      <c r="A108" s="103" t="s">
        <v>23</v>
      </c>
      <c r="B108" s="2" t="s">
        <v>57</v>
      </c>
      <c r="C108" s="9">
        <v>2</v>
      </c>
      <c r="D108" s="7" t="s">
        <v>50</v>
      </c>
      <c r="E108" s="2"/>
      <c r="F108" s="71" t="s">
        <v>44</v>
      </c>
      <c r="G108" s="79"/>
      <c r="H108" s="9"/>
      <c r="I108" s="9"/>
      <c r="J108" s="9"/>
      <c r="K108" s="87"/>
      <c r="L108" s="86"/>
      <c r="M108" s="2"/>
      <c r="N108" s="2"/>
      <c r="O108" s="2"/>
      <c r="P108" s="80"/>
      <c r="Q108" s="99"/>
    </row>
    <row r="109" spans="1:17" x14ac:dyDescent="0.35">
      <c r="A109" s="103" t="s">
        <v>26</v>
      </c>
      <c r="B109" s="2" t="s">
        <v>58</v>
      </c>
      <c r="C109" s="9">
        <v>1</v>
      </c>
      <c r="D109" s="7" t="s">
        <v>50</v>
      </c>
      <c r="E109" s="2"/>
      <c r="F109" s="71" t="s">
        <v>44</v>
      </c>
      <c r="G109" s="79"/>
      <c r="H109" s="9"/>
      <c r="I109" s="9"/>
      <c r="J109" s="9"/>
      <c r="K109" s="87"/>
      <c r="L109" s="86"/>
      <c r="M109" s="2"/>
      <c r="N109" s="2"/>
      <c r="O109" s="2"/>
      <c r="P109" s="80"/>
      <c r="Q109" s="99"/>
    </row>
    <row r="110" spans="1:17" x14ac:dyDescent="0.35">
      <c r="A110" s="103" t="s">
        <v>28</v>
      </c>
      <c r="B110" s="2" t="s">
        <v>59</v>
      </c>
      <c r="C110" s="9">
        <v>1</v>
      </c>
      <c r="D110" s="7" t="s">
        <v>50</v>
      </c>
      <c r="E110" s="2"/>
      <c r="F110" s="71" t="s">
        <v>44</v>
      </c>
      <c r="G110" s="79"/>
      <c r="H110" s="9"/>
      <c r="I110" s="9"/>
      <c r="J110" s="9"/>
      <c r="K110" s="87"/>
      <c r="L110" s="86"/>
      <c r="M110" s="2"/>
      <c r="N110" s="2"/>
      <c r="O110" s="2"/>
      <c r="P110" s="80"/>
      <c r="Q110" s="99"/>
    </row>
    <row r="111" spans="1:17" x14ac:dyDescent="0.35">
      <c r="A111" s="103" t="s">
        <v>32</v>
      </c>
      <c r="B111" s="2" t="s">
        <v>60</v>
      </c>
      <c r="C111" s="9">
        <v>1</v>
      </c>
      <c r="D111" s="7" t="s">
        <v>50</v>
      </c>
      <c r="E111" s="2"/>
      <c r="F111" s="71" t="s">
        <v>44</v>
      </c>
      <c r="G111" s="79"/>
      <c r="H111" s="9"/>
      <c r="I111" s="9"/>
      <c r="J111" s="9"/>
      <c r="K111" s="87"/>
      <c r="L111" s="86"/>
      <c r="M111" s="2"/>
      <c r="N111" s="2"/>
      <c r="O111" s="2"/>
      <c r="P111" s="80"/>
      <c r="Q111" s="99"/>
    </row>
    <row r="112" spans="1:17" x14ac:dyDescent="0.35">
      <c r="A112" s="98"/>
      <c r="B112" s="2"/>
      <c r="C112" s="2"/>
      <c r="D112" s="7"/>
      <c r="E112" s="2"/>
      <c r="F112" s="71"/>
      <c r="G112" s="79"/>
      <c r="H112" s="2"/>
      <c r="I112" s="2"/>
      <c r="J112" s="2"/>
      <c r="K112" s="80"/>
      <c r="L112" s="79"/>
      <c r="M112" s="2"/>
      <c r="N112" s="2"/>
      <c r="O112" s="2"/>
      <c r="P112" s="80"/>
      <c r="Q112" s="99"/>
    </row>
    <row r="113" spans="1:20" x14ac:dyDescent="0.35">
      <c r="A113" s="98"/>
      <c r="B113" s="4" t="s">
        <v>61</v>
      </c>
      <c r="C113" s="2"/>
      <c r="D113" s="7"/>
      <c r="E113" s="2"/>
      <c r="F113" s="71"/>
      <c r="G113" s="79"/>
      <c r="H113" s="2"/>
      <c r="I113" s="2"/>
      <c r="J113" s="2"/>
      <c r="K113" s="80"/>
      <c r="L113" s="79"/>
      <c r="M113" s="2"/>
      <c r="N113" s="2"/>
      <c r="O113" s="2"/>
      <c r="P113" s="80"/>
      <c r="Q113" s="99"/>
    </row>
    <row r="114" spans="1:20" ht="46.5" x14ac:dyDescent="0.35">
      <c r="A114" s="98"/>
      <c r="B114" s="8" t="s">
        <v>62</v>
      </c>
      <c r="C114" s="2"/>
      <c r="D114" s="7"/>
      <c r="E114" s="2"/>
      <c r="F114" s="71"/>
      <c r="G114" s="79"/>
      <c r="H114" s="2"/>
      <c r="I114" s="2"/>
      <c r="J114" s="2"/>
      <c r="K114" s="80"/>
      <c r="L114" s="79"/>
      <c r="M114" s="2"/>
      <c r="N114" s="2"/>
      <c r="O114" s="2"/>
      <c r="P114" s="80"/>
      <c r="Q114" s="99"/>
    </row>
    <row r="115" spans="1:20" x14ac:dyDescent="0.35">
      <c r="A115" s="98"/>
      <c r="B115" s="2"/>
      <c r="C115" s="2"/>
      <c r="D115" s="7"/>
      <c r="E115" s="2"/>
      <c r="F115" s="71"/>
      <c r="G115" s="79"/>
      <c r="H115" s="2"/>
      <c r="I115" s="2"/>
      <c r="J115" s="2"/>
      <c r="K115" s="80"/>
      <c r="L115" s="79"/>
      <c r="M115" s="2"/>
      <c r="N115" s="2"/>
      <c r="O115" s="2"/>
      <c r="P115" s="80"/>
      <c r="Q115" s="99"/>
    </row>
    <row r="116" spans="1:20" x14ac:dyDescent="0.35">
      <c r="A116" s="103" t="s">
        <v>63</v>
      </c>
      <c r="B116" s="2" t="s">
        <v>68</v>
      </c>
      <c r="C116" s="9">
        <v>1</v>
      </c>
      <c r="D116" s="7" t="s">
        <v>50</v>
      </c>
      <c r="E116" s="9">
        <v>30030</v>
      </c>
      <c r="F116" s="73">
        <f>E116*C116</f>
        <v>30030</v>
      </c>
      <c r="G116" s="88">
        <v>0.65</v>
      </c>
      <c r="H116" s="9">
        <v>1</v>
      </c>
      <c r="I116" s="9">
        <f>J116-H116</f>
        <v>0</v>
      </c>
      <c r="J116" s="9">
        <v>1</v>
      </c>
      <c r="K116" s="87">
        <f>J116*E116*65%</f>
        <v>19519.5</v>
      </c>
      <c r="L116" s="88">
        <v>0.35</v>
      </c>
      <c r="M116" s="2">
        <v>1</v>
      </c>
      <c r="N116" s="9">
        <f>O116-M116</f>
        <v>0</v>
      </c>
      <c r="O116" s="9">
        <v>1</v>
      </c>
      <c r="P116" s="87">
        <f>O116*E116*35%</f>
        <v>10510.5</v>
      </c>
      <c r="Q116" s="104">
        <f t="shared" ref="Q116:Q120" si="12">P116+K116</f>
        <v>30030</v>
      </c>
      <c r="R116" s="3">
        <v>6.5</v>
      </c>
      <c r="S116" s="3">
        <v>4.2</v>
      </c>
      <c r="T116" s="3">
        <f>R116*S116</f>
        <v>27.3</v>
      </c>
    </row>
    <row r="117" spans="1:20" x14ac:dyDescent="0.35">
      <c r="A117" s="103" t="s">
        <v>64</v>
      </c>
      <c r="B117" s="2" t="s">
        <v>69</v>
      </c>
      <c r="C117" s="9">
        <v>1</v>
      </c>
      <c r="D117" s="7" t="s">
        <v>50</v>
      </c>
      <c r="E117" s="9">
        <v>5313</v>
      </c>
      <c r="F117" s="73">
        <f t="shared" ref="F117:F120" si="13">E117*C117</f>
        <v>5313</v>
      </c>
      <c r="G117" s="88">
        <v>0.65</v>
      </c>
      <c r="H117" s="9">
        <v>1</v>
      </c>
      <c r="I117" s="9">
        <f t="shared" ref="I117:I119" si="14">J117-H117</f>
        <v>0</v>
      </c>
      <c r="J117" s="9">
        <v>1</v>
      </c>
      <c r="K117" s="87">
        <f>J117*E117*65%</f>
        <v>3453.4500000000003</v>
      </c>
      <c r="L117" s="88">
        <v>0.35</v>
      </c>
      <c r="M117" s="2">
        <v>1</v>
      </c>
      <c r="N117" s="9">
        <f t="shared" ref="N117:N119" si="15">O117-M117</f>
        <v>0</v>
      </c>
      <c r="O117" s="9">
        <v>1</v>
      </c>
      <c r="P117" s="87">
        <f>O117*E117*35%</f>
        <v>1859.55</v>
      </c>
      <c r="Q117" s="104">
        <f t="shared" si="12"/>
        <v>5313</v>
      </c>
      <c r="R117" s="3">
        <v>1.1499999999999999</v>
      </c>
      <c r="S117" s="3">
        <v>4.2</v>
      </c>
      <c r="T117" s="3">
        <f>R117*S117</f>
        <v>4.83</v>
      </c>
    </row>
    <row r="118" spans="1:20" x14ac:dyDescent="0.35">
      <c r="A118" s="103" t="s">
        <v>65</v>
      </c>
      <c r="B118" s="2" t="s">
        <v>70</v>
      </c>
      <c r="C118" s="9">
        <v>1</v>
      </c>
      <c r="D118" s="7" t="s">
        <v>50</v>
      </c>
      <c r="E118" s="9">
        <v>13200</v>
      </c>
      <c r="F118" s="73">
        <f t="shared" si="13"/>
        <v>13200</v>
      </c>
      <c r="G118" s="88">
        <v>0.65</v>
      </c>
      <c r="H118" s="9">
        <v>1</v>
      </c>
      <c r="I118" s="9">
        <f t="shared" si="14"/>
        <v>0</v>
      </c>
      <c r="J118" s="9">
        <v>1</v>
      </c>
      <c r="K118" s="87">
        <f>J118*E118*65%</f>
        <v>8580</v>
      </c>
      <c r="L118" s="88">
        <v>0.35</v>
      </c>
      <c r="M118" s="2">
        <v>1</v>
      </c>
      <c r="N118" s="9">
        <f t="shared" si="15"/>
        <v>0</v>
      </c>
      <c r="O118" s="9">
        <v>1</v>
      </c>
      <c r="P118" s="87">
        <f>O118*E118*35%</f>
        <v>4620</v>
      </c>
      <c r="Q118" s="104">
        <f t="shared" si="12"/>
        <v>13200</v>
      </c>
      <c r="R118" s="3">
        <v>6</v>
      </c>
      <c r="S118" s="3">
        <v>2</v>
      </c>
      <c r="T118" s="3">
        <f>R118*S118</f>
        <v>12</v>
      </c>
    </row>
    <row r="119" spans="1:20" x14ac:dyDescent="0.35">
      <c r="A119" s="103" t="s">
        <v>66</v>
      </c>
      <c r="B119" s="2" t="s">
        <v>71</v>
      </c>
      <c r="C119" s="9">
        <v>1</v>
      </c>
      <c r="D119" s="7" t="s">
        <v>50</v>
      </c>
      <c r="E119" s="9">
        <v>26400</v>
      </c>
      <c r="F119" s="73">
        <f t="shared" si="13"/>
        <v>26400</v>
      </c>
      <c r="G119" s="88">
        <v>0.65</v>
      </c>
      <c r="H119" s="9">
        <v>1</v>
      </c>
      <c r="I119" s="9">
        <f t="shared" si="14"/>
        <v>0</v>
      </c>
      <c r="J119" s="9">
        <v>1</v>
      </c>
      <c r="K119" s="87">
        <f>J119*E119*65%</f>
        <v>17160</v>
      </c>
      <c r="L119" s="88">
        <v>0.35</v>
      </c>
      <c r="M119" s="2">
        <v>1</v>
      </c>
      <c r="N119" s="9">
        <f t="shared" si="15"/>
        <v>0</v>
      </c>
      <c r="O119" s="9">
        <v>1</v>
      </c>
      <c r="P119" s="87">
        <f>O119*E119*35%</f>
        <v>9240</v>
      </c>
      <c r="Q119" s="104">
        <f t="shared" si="12"/>
        <v>26400</v>
      </c>
      <c r="R119" s="3">
        <v>6</v>
      </c>
      <c r="S119" s="3">
        <v>4</v>
      </c>
      <c r="T119" s="3">
        <f>R119*S119</f>
        <v>24</v>
      </c>
    </row>
    <row r="120" spans="1:20" x14ac:dyDescent="0.35">
      <c r="A120" s="103" t="s">
        <v>67</v>
      </c>
      <c r="B120" s="2" t="s">
        <v>72</v>
      </c>
      <c r="C120" s="9">
        <v>1</v>
      </c>
      <c r="D120" s="7" t="s">
        <v>50</v>
      </c>
      <c r="E120" s="9">
        <v>13200</v>
      </c>
      <c r="F120" s="73">
        <f t="shared" si="13"/>
        <v>13200</v>
      </c>
      <c r="G120" s="88">
        <v>0.65</v>
      </c>
      <c r="H120" s="9"/>
      <c r="I120" s="9">
        <v>1</v>
      </c>
      <c r="J120" s="9">
        <v>1</v>
      </c>
      <c r="K120" s="87">
        <f>J120*E120*65%</f>
        <v>8580</v>
      </c>
      <c r="L120" s="88">
        <v>0.35</v>
      </c>
      <c r="M120" s="2"/>
      <c r="N120" s="9">
        <v>1</v>
      </c>
      <c r="O120" s="9">
        <v>1</v>
      </c>
      <c r="P120" s="87">
        <f>O120*E120*35%</f>
        <v>4620</v>
      </c>
      <c r="Q120" s="104">
        <f t="shared" si="12"/>
        <v>13200</v>
      </c>
      <c r="R120" s="3">
        <v>3</v>
      </c>
      <c r="S120" s="3">
        <v>4</v>
      </c>
      <c r="T120" s="3">
        <f>R120*S120</f>
        <v>12</v>
      </c>
    </row>
    <row r="121" spans="1:20" x14ac:dyDescent="0.35">
      <c r="A121" s="98"/>
      <c r="B121" s="2"/>
      <c r="C121" s="2"/>
      <c r="D121" s="2"/>
      <c r="E121" s="2"/>
      <c r="F121" s="71"/>
      <c r="G121" s="79"/>
      <c r="H121" s="2"/>
      <c r="I121" s="2"/>
      <c r="J121" s="2"/>
      <c r="K121" s="80"/>
      <c r="L121" s="79"/>
      <c r="M121" s="2"/>
      <c r="N121" s="2"/>
      <c r="O121" s="2"/>
      <c r="P121" s="80"/>
      <c r="Q121" s="99"/>
    </row>
    <row r="122" spans="1:20" ht="16" thickBot="1" x14ac:dyDescent="0.4">
      <c r="A122" s="106"/>
      <c r="B122" s="107"/>
      <c r="C122" s="107"/>
      <c r="D122" s="107"/>
      <c r="E122" s="107"/>
      <c r="F122" s="108">
        <f>F16+F20+F28+F32+F41+F45+F53+F54+F62+F69+F70+F73+F77+F97+F99+F116+F117+F118+F119+F120</f>
        <v>1331893</v>
      </c>
      <c r="G122" s="109"/>
      <c r="H122" s="107"/>
      <c r="I122" s="107"/>
      <c r="J122" s="107"/>
      <c r="K122" s="110">
        <f>SUM(K10:K121)</f>
        <v>1253185.3600000001</v>
      </c>
      <c r="L122" s="111"/>
      <c r="M122" s="107"/>
      <c r="N122" s="107"/>
      <c r="O122" s="107"/>
      <c r="P122" s="110">
        <f>SUM(P10:P121)</f>
        <v>642893.804</v>
      </c>
      <c r="Q122" s="112">
        <f>SUM(Q10:Q121)</f>
        <v>1896079.1639999999</v>
      </c>
    </row>
    <row r="123" spans="1:20" x14ac:dyDescent="0.35">
      <c r="A123" s="13"/>
    </row>
    <row r="124" spans="1:20" x14ac:dyDescent="0.35">
      <c r="A124" s="13"/>
    </row>
    <row r="125" spans="1:20" x14ac:dyDescent="0.35">
      <c r="A125" s="13"/>
    </row>
    <row r="126" spans="1:20" x14ac:dyDescent="0.35">
      <c r="A126" s="13"/>
      <c r="Q126" s="177">
        <f>Q122+VARIATION!O51</f>
        <v>2161229.1639999999</v>
      </c>
    </row>
    <row r="127" spans="1:20" x14ac:dyDescent="0.35">
      <c r="A127" s="13"/>
    </row>
    <row r="128" spans="1:20" x14ac:dyDescent="0.35">
      <c r="A128" s="13"/>
    </row>
    <row r="129" spans="1:1" x14ac:dyDescent="0.35">
      <c r="A129" s="13"/>
    </row>
    <row r="130" spans="1:1" x14ac:dyDescent="0.35">
      <c r="A130" s="13"/>
    </row>
    <row r="131" spans="1:1" x14ac:dyDescent="0.35">
      <c r="A131" s="13"/>
    </row>
    <row r="132" spans="1:1" x14ac:dyDescent="0.35">
      <c r="A132" s="13"/>
    </row>
    <row r="133" spans="1:1" x14ac:dyDescent="0.35">
      <c r="A133" s="13"/>
    </row>
  </sheetData>
  <mergeCells count="12">
    <mergeCell ref="A92:B92"/>
    <mergeCell ref="A4:B4"/>
    <mergeCell ref="A5:B5"/>
    <mergeCell ref="C6:F6"/>
    <mergeCell ref="H6:P6"/>
    <mergeCell ref="G7:K7"/>
    <mergeCell ref="L7:O7"/>
    <mergeCell ref="H8:J8"/>
    <mergeCell ref="M8:O8"/>
    <mergeCell ref="A56:B56"/>
    <mergeCell ref="A57:B57"/>
    <mergeCell ref="A91:B91"/>
  </mergeCells>
  <pageMargins left="0.70866141732283472" right="0.70866141732283472" top="0.35433070866141736" bottom="0.35433070866141736" header="0.31496062992125984" footer="0.31496062992125984"/>
  <pageSetup paperSize="9" scale="5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0A7C-0DF4-43BF-A98A-5ABCA1535D8A}">
  <dimension ref="H14:H15"/>
  <sheetViews>
    <sheetView workbookViewId="0">
      <selection activeCell="H15" sqref="H15"/>
    </sheetView>
  </sheetViews>
  <sheetFormatPr defaultRowHeight="14.5" x14ac:dyDescent="0.35"/>
  <sheetData>
    <row r="14" spans="8:8" x14ac:dyDescent="0.35">
      <c r="H14">
        <f>1.3+(1.5*3)+1.275+1.184+1.184+(1.5*3)+1.565+1.718+1.758+0.229</f>
        <v>19.212999999999997</v>
      </c>
    </row>
    <row r="15" spans="8:8" x14ac:dyDescent="0.35">
      <c r="H15">
        <f>1.471+1.471+(0.908*2)+(1.59*2)+(1.634+1.538)</f>
        <v>11.11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C19EA790EB54A99A699BA62372528" ma:contentTypeVersion="15" ma:contentTypeDescription="Create a new document." ma:contentTypeScope="" ma:versionID="b92e8d07ddcb96500ad79536e213bba2">
  <xsd:schema xmlns:xsd="http://www.w3.org/2001/XMLSchema" xmlns:xs="http://www.w3.org/2001/XMLSchema" xmlns:p="http://schemas.microsoft.com/office/2006/metadata/properties" xmlns:ns2="8182470c-9c64-4c0e-a68a-a1f556439e59" xmlns:ns3="4d52836b-ce72-4b89-82f9-d65d5dfc828e" targetNamespace="http://schemas.microsoft.com/office/2006/metadata/properties" ma:root="true" ma:fieldsID="740b569e960f62d2154794bad3f43ad3" ns2:_="" ns3:_="">
    <xsd:import namespace="8182470c-9c64-4c0e-a68a-a1f556439e59"/>
    <xsd:import namespace="4d52836b-ce72-4b89-82f9-d65d5dfc82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2470c-9c64-4c0e-a68a-a1f556439e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b668e07-5b8d-4535-ba3d-9372a51266d2}" ma:internalName="TaxCatchAll" ma:showField="CatchAllData" ma:web="8182470c-9c64-4c0e-a68a-a1f556439e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2836b-ce72-4b89-82f9-d65d5dfc82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1417e60-6381-4e96-be2e-0834c651c8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BA0804-4265-4EC3-B6D3-AE3526FB83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2470c-9c64-4c0e-a68a-a1f556439e59"/>
    <ds:schemaRef ds:uri="4d52836b-ce72-4b89-82f9-d65d5dfc82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001E1C-E569-47C5-BE7A-40D65E3328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10</vt:i4>
      </vt:variant>
    </vt:vector>
  </HeadingPairs>
  <TitlesOfParts>
    <vt:vector size="24" baseType="lpstr">
      <vt:lpstr>BOQ</vt:lpstr>
      <vt:lpstr>QUANTITY DETAILS</vt:lpstr>
      <vt:lpstr>QUANTITY BREAK UP</vt:lpstr>
      <vt:lpstr>Summary</vt:lpstr>
      <vt:lpstr>QUANTITY DETAILS (2)</vt:lpstr>
      <vt:lpstr>VARIATION</vt:lpstr>
      <vt:lpstr>BRACKET INSTALLATION</vt:lpstr>
      <vt:lpstr>GLASS INSTALLATION</vt:lpstr>
      <vt:lpstr>TOP RAIL INSTALLATION</vt:lpstr>
      <vt:lpstr>GASKET INSTALLATION</vt:lpstr>
      <vt:lpstr>TOP RAIL POLISHING</vt:lpstr>
      <vt:lpstr>Sheet3</vt:lpstr>
      <vt:lpstr>QUANTITY DETAILS (3)</vt:lpstr>
      <vt:lpstr>Sheet2</vt:lpstr>
      <vt:lpstr>BOQ!Print_Area</vt:lpstr>
      <vt:lpstr>'QUANTITY DETAILS'!Print_Area</vt:lpstr>
      <vt:lpstr>'QUANTITY DETAILS (2)'!Print_Area</vt:lpstr>
      <vt:lpstr>'QUANTITY DETAILS (3)'!Print_Area</vt:lpstr>
      <vt:lpstr>VARIATION!Print_Area</vt:lpstr>
      <vt:lpstr>BOQ!Print_Titles</vt:lpstr>
      <vt:lpstr>'QUANTITY DETAILS'!Print_Titles</vt:lpstr>
      <vt:lpstr>'QUANTITY DETAILS (2)'!Print_Titles</vt:lpstr>
      <vt:lpstr>'QUANTITY DETAILS (3)'!Print_Titles</vt:lpstr>
      <vt:lpstr>VARIATION!Print_Titles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Himal Kosala</cp:lastModifiedBy>
  <cp:lastPrinted>2023-02-15T10:51:34Z</cp:lastPrinted>
  <dcterms:created xsi:type="dcterms:W3CDTF">2022-08-26T08:17:48Z</dcterms:created>
  <dcterms:modified xsi:type="dcterms:W3CDTF">2023-02-16T10:42:50Z</dcterms:modified>
</cp:coreProperties>
</file>